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p62641\Desktop\"/>
    </mc:Choice>
  </mc:AlternateContent>
  <xr:revisionPtr revIDLastSave="0" documentId="13_ncr:1_{24BB3E7C-2AB5-4285-86DD-1793F779A876}" xr6:coauthVersionLast="47" xr6:coauthVersionMax="47" xr10:uidLastSave="{00000000-0000-0000-0000-000000000000}"/>
  <bookViews>
    <workbookView xWindow="-108" yWindow="-108" windowWidth="23256" windowHeight="12720" tabRatio="831" xr2:uid="{00000000-000D-0000-FFFF-FFFF00000000}"/>
  </bookViews>
  <sheets>
    <sheet name="記入要領" sheetId="52" r:id="rId1"/>
    <sheet name="入力シート" sheetId="50" r:id="rId2"/>
    <sheet name="交付申請書兼実績報告書" sheetId="65" r:id="rId3"/>
    <sheet name="（様式１）申請額一覧  " sheetId="45" r:id="rId4"/>
    <sheet name="個票１" sheetId="47" r:id="rId5"/>
    <sheet name="個票2" sheetId="56" r:id="rId6"/>
    <sheet name="個票3" sheetId="57" r:id="rId7"/>
    <sheet name="個票4" sheetId="58" r:id="rId8"/>
    <sheet name="個票5" sheetId="59" r:id="rId9"/>
    <sheet name="個票６" sheetId="66" r:id="rId10"/>
    <sheet name="個票７" sheetId="67" r:id="rId11"/>
    <sheet name="　　　請求書　　　" sheetId="61" r:id="rId12"/>
  </sheets>
  <definedNames>
    <definedName name="_xlnm.Print_Area" localSheetId="11">'　　　請求書　　　'!$A$1:$U$39</definedName>
    <definedName name="_xlnm.Print_Area" localSheetId="3">'（様式１）申請額一覧  '!$A$1:$N$21</definedName>
    <definedName name="_xlnm.Print_Area" localSheetId="0">記入要領!$A$1:$C$15</definedName>
    <definedName name="_xlnm.Print_Area" localSheetId="4">個票１!$A$1:$AM$73</definedName>
    <definedName name="_xlnm.Print_Area" localSheetId="5">個票2!$A$1:$AM$73</definedName>
    <definedName name="_xlnm.Print_Area" localSheetId="6">個票3!$A$1:$AM$74</definedName>
    <definedName name="_xlnm.Print_Area" localSheetId="7">個票4!$A$1:$AM$73</definedName>
    <definedName name="_xlnm.Print_Area" localSheetId="8">個票5!$A$1:$AM$73</definedName>
    <definedName name="_xlnm.Print_Area" localSheetId="9">個票６!$A$1:$AM$73</definedName>
    <definedName name="_xlnm.Print_Area" localSheetId="10">個票７!$A$1:$AM$73</definedName>
    <definedName name="_xlnm.Print_Area" localSheetId="2">交付申請書兼実績報告書!$A$1:$BO$47</definedName>
    <definedName name="_xlnm.Print_Area" localSheetId="1">入力シート!$A$1:$C$104</definedName>
    <definedName name="まるばつ" localSheetId="9">#REF!</definedName>
    <definedName name="まるばつ" localSheetId="10">#REF!</definedName>
    <definedName name="まるば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67" l="1"/>
  <c r="H14" i="67"/>
  <c r="I11" i="67"/>
  <c r="I10" i="67"/>
  <c r="L9" i="67"/>
  <c r="AC8" i="67"/>
  <c r="S8" i="67"/>
  <c r="L7" i="67"/>
  <c r="O6" i="67"/>
  <c r="AG5" i="67"/>
  <c r="C106" i="67" s="1"/>
  <c r="L5" i="67"/>
  <c r="O13" i="67" s="1"/>
  <c r="AG4" i="67"/>
  <c r="L4" i="67"/>
  <c r="L3" i="67"/>
  <c r="H55" i="66"/>
  <c r="H14" i="66"/>
  <c r="I11" i="66"/>
  <c r="I10" i="66"/>
  <c r="L9" i="66"/>
  <c r="AC8" i="66"/>
  <c r="S8" i="66"/>
  <c r="L7" i="66"/>
  <c r="O6" i="66"/>
  <c r="AG5" i="66"/>
  <c r="B106" i="66" s="1"/>
  <c r="L5" i="66"/>
  <c r="O13" i="66" s="1"/>
  <c r="AG4" i="66"/>
  <c r="L4" i="66"/>
  <c r="L3" i="66"/>
  <c r="AB1" i="67"/>
  <c r="AB1" i="66"/>
  <c r="B110" i="67"/>
  <c r="B107" i="67"/>
  <c r="C103" i="67"/>
  <c r="C87" i="67"/>
  <c r="B87" i="67"/>
  <c r="E72" i="67"/>
  <c r="E52" i="67"/>
  <c r="AI13" i="67" s="1"/>
  <c r="E45" i="67"/>
  <c r="Y13" i="67" s="1"/>
  <c r="C112" i="66"/>
  <c r="B110" i="66"/>
  <c r="C109" i="66"/>
  <c r="C108" i="66"/>
  <c r="C101" i="66"/>
  <c r="C100" i="66"/>
  <c r="B87" i="66"/>
  <c r="E72" i="66"/>
  <c r="AI54" i="66" s="1"/>
  <c r="E52" i="66"/>
  <c r="AI13" i="66" s="1"/>
  <c r="E45" i="66"/>
  <c r="Y13" i="66" s="1"/>
  <c r="AB1" i="59"/>
  <c r="AB1" i="58"/>
  <c r="AB1" i="57"/>
  <c r="AB1" i="56"/>
  <c r="AB1" i="47"/>
  <c r="B88" i="67" l="1"/>
  <c r="B113" i="66"/>
  <c r="C104" i="66"/>
  <c r="C113" i="67"/>
  <c r="B102" i="67"/>
  <c r="C88" i="67"/>
  <c r="C105" i="66"/>
  <c r="C102" i="67"/>
  <c r="C110" i="67"/>
  <c r="B102" i="66"/>
  <c r="C113" i="66"/>
  <c r="B111" i="67"/>
  <c r="B103" i="67"/>
  <c r="B106" i="67"/>
  <c r="J45" i="67"/>
  <c r="AA54" i="67"/>
  <c r="J72" i="67" s="1"/>
  <c r="C107" i="67"/>
  <c r="C111" i="67"/>
  <c r="AI54" i="67"/>
  <c r="B100" i="67"/>
  <c r="B104" i="67"/>
  <c r="B108" i="67"/>
  <c r="B112" i="67"/>
  <c r="C100" i="67"/>
  <c r="C104" i="67"/>
  <c r="C108" i="67"/>
  <c r="C112" i="67"/>
  <c r="B101" i="67"/>
  <c r="B105" i="67"/>
  <c r="B109" i="67"/>
  <c r="B113" i="67"/>
  <c r="C101" i="67"/>
  <c r="C105" i="67"/>
  <c r="C109" i="67"/>
  <c r="J45" i="66"/>
  <c r="C87" i="66"/>
  <c r="C102" i="66"/>
  <c r="C106" i="66"/>
  <c r="C110" i="66"/>
  <c r="B88" i="66"/>
  <c r="B103" i="66"/>
  <c r="B107" i="66"/>
  <c r="B111" i="66"/>
  <c r="AA54" i="66"/>
  <c r="J72" i="66" s="1"/>
  <c r="C88" i="66"/>
  <c r="C103" i="66"/>
  <c r="C107" i="66"/>
  <c r="C111" i="66"/>
  <c r="B100" i="66"/>
  <c r="B104" i="66"/>
  <c r="B108" i="66"/>
  <c r="B112" i="66"/>
  <c r="B101" i="66"/>
  <c r="B105" i="66"/>
  <c r="B109" i="66"/>
  <c r="D94" i="50"/>
  <c r="D81" i="50"/>
  <c r="AS3" i="65" l="1"/>
  <c r="L7" i="59" l="1"/>
  <c r="O6" i="57"/>
  <c r="D29" i="50"/>
  <c r="H55" i="59" l="1"/>
  <c r="H14" i="59"/>
  <c r="I11" i="59"/>
  <c r="I10" i="59"/>
  <c r="L9" i="59"/>
  <c r="AC8" i="59"/>
  <c r="S8" i="59"/>
  <c r="O6" i="59"/>
  <c r="AG5" i="59"/>
  <c r="C113" i="59" s="1"/>
  <c r="AG4" i="59"/>
  <c r="L5" i="59"/>
  <c r="L4" i="59"/>
  <c r="L3" i="59"/>
  <c r="H55" i="58"/>
  <c r="H14" i="58"/>
  <c r="I11" i="58"/>
  <c r="I10" i="58"/>
  <c r="L9" i="58"/>
  <c r="AC8" i="58"/>
  <c r="S8" i="58"/>
  <c r="L7" i="58"/>
  <c r="O6" i="58"/>
  <c r="AG5" i="58"/>
  <c r="C113" i="58" s="1"/>
  <c r="AG4" i="58"/>
  <c r="L5" i="58"/>
  <c r="L4" i="58"/>
  <c r="L3" i="58"/>
  <c r="H55" i="56"/>
  <c r="H55" i="57"/>
  <c r="H14" i="57"/>
  <c r="I11" i="57"/>
  <c r="I10" i="57"/>
  <c r="L9" i="57"/>
  <c r="AC8" i="57"/>
  <c r="S8" i="57"/>
  <c r="L7" i="57"/>
  <c r="AG5" i="57"/>
  <c r="C113" i="57" s="1"/>
  <c r="L5" i="57"/>
  <c r="AG4" i="57"/>
  <c r="L4" i="57"/>
  <c r="L3" i="57"/>
  <c r="H14" i="56"/>
  <c r="I11" i="56"/>
  <c r="I10" i="56"/>
  <c r="L9" i="56"/>
  <c r="AC8" i="56"/>
  <c r="S8" i="56"/>
  <c r="L7" i="56"/>
  <c r="O6" i="56"/>
  <c r="AG5" i="56"/>
  <c r="C113" i="56" s="1"/>
  <c r="L5" i="56"/>
  <c r="AG4" i="56"/>
  <c r="L4" i="56"/>
  <c r="L3" i="56"/>
  <c r="AR43" i="65"/>
  <c r="E72" i="59"/>
  <c r="E52" i="59"/>
  <c r="AI13" i="59" s="1"/>
  <c r="E45" i="59"/>
  <c r="Y13" i="59" s="1"/>
  <c r="E72" i="58"/>
  <c r="E52" i="58"/>
  <c r="AI13" i="58" s="1"/>
  <c r="E45" i="58"/>
  <c r="Y13" i="58" s="1"/>
  <c r="E72" i="57"/>
  <c r="E52" i="57"/>
  <c r="AI13" i="57" s="1"/>
  <c r="E45" i="57"/>
  <c r="Y13" i="57" s="1"/>
  <c r="E72" i="56"/>
  <c r="E52" i="56"/>
  <c r="AI13" i="56" s="1"/>
  <c r="E45" i="56"/>
  <c r="Y13" i="56" s="1"/>
  <c r="B106" i="58" l="1"/>
  <c r="B110" i="58"/>
  <c r="B110" i="57"/>
  <c r="C87" i="57"/>
  <c r="C106" i="58"/>
  <c r="B102" i="59"/>
  <c r="B111" i="57"/>
  <c r="B103" i="59"/>
  <c r="C106" i="56"/>
  <c r="C102" i="57"/>
  <c r="C110" i="58"/>
  <c r="B106" i="59"/>
  <c r="B110" i="56"/>
  <c r="B103" i="57"/>
  <c r="B87" i="58"/>
  <c r="C106" i="59"/>
  <c r="B88" i="57"/>
  <c r="C102" i="59"/>
  <c r="C110" i="56"/>
  <c r="B106" i="57"/>
  <c r="C87" i="58"/>
  <c r="B87" i="59"/>
  <c r="B107" i="59"/>
  <c r="B102" i="56"/>
  <c r="C110" i="57"/>
  <c r="B106" i="56"/>
  <c r="B102" i="57"/>
  <c r="B87" i="56"/>
  <c r="C106" i="57"/>
  <c r="B102" i="58"/>
  <c r="C87" i="59"/>
  <c r="C110" i="59"/>
  <c r="C102" i="56"/>
  <c r="C87" i="56"/>
  <c r="B87" i="57"/>
  <c r="B107" i="57"/>
  <c r="C102" i="58"/>
  <c r="B88" i="59"/>
  <c r="B111" i="59"/>
  <c r="B110" i="59"/>
  <c r="C88" i="59"/>
  <c r="C103" i="59"/>
  <c r="C107" i="59"/>
  <c r="C111" i="59"/>
  <c r="AI54" i="59"/>
  <c r="B100" i="59"/>
  <c r="B104" i="59"/>
  <c r="B108" i="59"/>
  <c r="B112" i="59"/>
  <c r="C100" i="59"/>
  <c r="C104" i="59"/>
  <c r="C108" i="59"/>
  <c r="C112" i="59"/>
  <c r="B101" i="59"/>
  <c r="B105" i="59"/>
  <c r="B109" i="59"/>
  <c r="B113" i="59"/>
  <c r="C101" i="59"/>
  <c r="C105" i="59"/>
  <c r="C109" i="59"/>
  <c r="B88" i="58"/>
  <c r="B103" i="58"/>
  <c r="B107" i="58"/>
  <c r="B111" i="58"/>
  <c r="C88" i="58"/>
  <c r="C103" i="58"/>
  <c r="C107" i="58"/>
  <c r="C111" i="58"/>
  <c r="AI54" i="58"/>
  <c r="B100" i="58"/>
  <c r="B104" i="58"/>
  <c r="B108" i="58"/>
  <c r="B112" i="58"/>
  <c r="C100" i="58"/>
  <c r="C104" i="58"/>
  <c r="C108" i="58"/>
  <c r="C112" i="58"/>
  <c r="B101" i="58"/>
  <c r="B105" i="58"/>
  <c r="B109" i="58"/>
  <c r="B113" i="58"/>
  <c r="C101" i="58"/>
  <c r="C105" i="58"/>
  <c r="C109" i="58"/>
  <c r="C88" i="57"/>
  <c r="C103" i="57"/>
  <c r="C107" i="57"/>
  <c r="C111" i="57"/>
  <c r="AI54" i="57"/>
  <c r="B100" i="57"/>
  <c r="B104" i="57"/>
  <c r="B108" i="57"/>
  <c r="B112" i="57"/>
  <c r="C100" i="57"/>
  <c r="C104" i="57"/>
  <c r="C108" i="57"/>
  <c r="C112" i="57"/>
  <c r="B101" i="57"/>
  <c r="B105" i="57"/>
  <c r="B109" i="57"/>
  <c r="B113" i="57"/>
  <c r="C101" i="57"/>
  <c r="C105" i="57"/>
  <c r="C109" i="57"/>
  <c r="B88" i="56"/>
  <c r="B103" i="56"/>
  <c r="B107" i="56"/>
  <c r="B111" i="56"/>
  <c r="C88" i="56"/>
  <c r="C103" i="56"/>
  <c r="C107" i="56"/>
  <c r="C111" i="56"/>
  <c r="AI54" i="56"/>
  <c r="B100" i="56"/>
  <c r="B104" i="56"/>
  <c r="B108" i="56"/>
  <c r="B112" i="56"/>
  <c r="C100" i="56"/>
  <c r="C104" i="56"/>
  <c r="C108" i="56"/>
  <c r="C112" i="56"/>
  <c r="B101" i="56"/>
  <c r="B105" i="56"/>
  <c r="B109" i="56"/>
  <c r="B113" i="56"/>
  <c r="C101" i="56"/>
  <c r="C105" i="56"/>
  <c r="C109" i="56"/>
  <c r="O10" i="61"/>
  <c r="O9" i="61"/>
  <c r="O8" i="61"/>
  <c r="O7" i="61"/>
  <c r="AR46" i="65" l="1"/>
  <c r="AR45" i="65"/>
  <c r="AR44" i="65"/>
  <c r="AS11" i="65"/>
  <c r="AS10" i="65"/>
  <c r="AS9" i="65"/>
  <c r="AS7" i="65"/>
  <c r="H14" i="47" l="1"/>
  <c r="S8" i="47" l="1"/>
  <c r="H55" i="47" l="1"/>
  <c r="I11" i="47"/>
  <c r="I10" i="47"/>
  <c r="L9" i="47"/>
  <c r="AC8" i="47"/>
  <c r="L7" i="47"/>
  <c r="AG5" i="47"/>
  <c r="AG4" i="47"/>
  <c r="O6" i="47"/>
  <c r="L4" i="47" l="1"/>
  <c r="L3" i="47"/>
  <c r="D68" i="50"/>
  <c r="D55" i="50"/>
  <c r="D42" i="50"/>
  <c r="D16" i="50"/>
  <c r="E72" i="47" l="1"/>
  <c r="E52" i="47"/>
  <c r="AI13" i="47" s="1"/>
  <c r="E45" i="47"/>
  <c r="O13" i="58" l="1"/>
  <c r="J45" i="58" s="1"/>
  <c r="AA54" i="58"/>
  <c r="J72" i="58" s="1"/>
  <c r="O13" i="57"/>
  <c r="J45" i="57" s="1"/>
  <c r="AA54" i="57"/>
  <c r="J72" i="57" s="1"/>
  <c r="O13" i="56"/>
  <c r="J45" i="56" s="1"/>
  <c r="AA54" i="56"/>
  <c r="J72" i="56" s="1"/>
  <c r="O13" i="59"/>
  <c r="J45" i="59" s="1"/>
  <c r="AA54" i="59"/>
  <c r="J72" i="59" s="1"/>
  <c r="Y13" i="47"/>
  <c r="L5" i="47" l="1"/>
  <c r="C113" i="47" l="1"/>
  <c r="B113" i="47"/>
  <c r="C112" i="47"/>
  <c r="B112" i="47"/>
  <c r="C111" i="47"/>
  <c r="B111" i="47"/>
  <c r="C110" i="47"/>
  <c r="B110" i="47"/>
  <c r="C109" i="47"/>
  <c r="B109" i="47"/>
  <c r="C108" i="47"/>
  <c r="B108" i="47"/>
  <c r="C107" i="47"/>
  <c r="B107" i="47"/>
  <c r="C106" i="47"/>
  <c r="B106" i="47"/>
  <c r="C105" i="47"/>
  <c r="B105" i="47"/>
  <c r="C104" i="47"/>
  <c r="B104" i="47"/>
  <c r="C103" i="47"/>
  <c r="B103" i="47"/>
  <c r="C102" i="47"/>
  <c r="B102" i="47"/>
  <c r="C101" i="47"/>
  <c r="B101" i="47"/>
  <c r="C100" i="47"/>
  <c r="B100" i="47"/>
  <c r="C88" i="47"/>
  <c r="B88" i="47"/>
  <c r="C87" i="47"/>
  <c r="B87" i="47"/>
  <c r="AI54" i="47"/>
  <c r="AA54" i="47"/>
  <c r="J72" i="47" s="1"/>
  <c r="O13" i="47"/>
  <c r="J45" i="47" s="1"/>
  <c r="G19" i="45"/>
  <c r="D14" i="45"/>
  <c r="K13" i="45"/>
  <c r="H13" i="45"/>
  <c r="K19" i="45"/>
  <c r="G5" i="45"/>
  <c r="C6" i="45"/>
  <c r="E15" i="45"/>
  <c r="G18" i="45"/>
  <c r="G10" i="45"/>
  <c r="E5" i="45"/>
  <c r="D17" i="45"/>
  <c r="D6" i="45"/>
  <c r="E11" i="45"/>
  <c r="H8" i="45"/>
  <c r="C16" i="45"/>
  <c r="H10" i="45"/>
  <c r="D8" i="45"/>
  <c r="K5" i="45"/>
  <c r="E10" i="45"/>
  <c r="H18" i="45"/>
  <c r="K10" i="45"/>
  <c r="C5" i="45"/>
  <c r="H7" i="45"/>
  <c r="K8" i="45"/>
  <c r="G13" i="45"/>
  <c r="H17" i="45"/>
  <c r="K11" i="45"/>
  <c r="K15" i="45"/>
  <c r="G17" i="45"/>
  <c r="H12" i="45"/>
  <c r="D12" i="45"/>
  <c r="G8" i="45"/>
  <c r="H9" i="45"/>
  <c r="H19" i="45"/>
  <c r="C19" i="45"/>
  <c r="G6" i="45"/>
  <c r="K6" i="45"/>
  <c r="C12" i="45"/>
  <c r="C11" i="45"/>
  <c r="D7" i="45"/>
  <c r="G15" i="45"/>
  <c r="E8" i="45"/>
  <c r="E6" i="45"/>
  <c r="D5" i="45"/>
  <c r="K9" i="45"/>
  <c r="C7" i="45"/>
  <c r="K16" i="45"/>
  <c r="C10" i="45"/>
  <c r="C15" i="45"/>
  <c r="C9" i="45"/>
  <c r="D15" i="45"/>
  <c r="E18" i="45"/>
  <c r="D19" i="45"/>
  <c r="C8" i="45"/>
  <c r="C18" i="45"/>
  <c r="E13" i="45"/>
  <c r="H6" i="45"/>
  <c r="C14" i="45"/>
  <c r="K12" i="45"/>
  <c r="E16" i="45"/>
  <c r="H15" i="45"/>
  <c r="K18" i="45"/>
  <c r="D13" i="45"/>
  <c r="E9" i="45"/>
  <c r="K17" i="45"/>
  <c r="E7" i="45"/>
  <c r="D9" i="45"/>
  <c r="E19" i="45"/>
  <c r="G7" i="45"/>
  <c r="D18" i="45"/>
  <c r="G16" i="45"/>
  <c r="H16" i="45"/>
  <c r="D16" i="45"/>
  <c r="G14" i="45"/>
  <c r="H14" i="45"/>
  <c r="E17" i="45"/>
  <c r="G11" i="45"/>
  <c r="K14" i="45"/>
  <c r="K7" i="45"/>
  <c r="C17" i="45"/>
  <c r="G12" i="45"/>
  <c r="D11" i="45"/>
  <c r="C13" i="45"/>
  <c r="H5" i="45"/>
  <c r="G9" i="45"/>
  <c r="E12" i="45"/>
  <c r="E14" i="45"/>
  <c r="D10" i="45"/>
  <c r="H11" i="45"/>
  <c r="F8" i="45" l="1"/>
  <c r="F7" i="45"/>
  <c r="F9" i="45"/>
  <c r="J6" i="45"/>
  <c r="J9" i="45"/>
  <c r="J8" i="45"/>
  <c r="J7" i="45"/>
  <c r="F6" i="45"/>
  <c r="J11" i="45"/>
  <c r="J5" i="45"/>
  <c r="F11" i="45"/>
  <c r="F10" i="45"/>
  <c r="F5" i="45"/>
  <c r="J10" i="45"/>
  <c r="F17" i="45"/>
  <c r="J19" i="45"/>
  <c r="J17" i="45"/>
  <c r="F15" i="45"/>
  <c r="F12" i="45"/>
  <c r="J13" i="45"/>
  <c r="F14" i="45"/>
  <c r="F18" i="45"/>
  <c r="F19" i="45"/>
  <c r="J18" i="45"/>
  <c r="J14" i="45"/>
  <c r="J15" i="45"/>
  <c r="F13" i="45"/>
  <c r="F16" i="45"/>
  <c r="J16" i="45"/>
  <c r="J12" i="45"/>
  <c r="L5" i="45" l="1"/>
  <c r="L7" i="45"/>
  <c r="L6" i="45"/>
  <c r="I7" i="45"/>
  <c r="I6" i="45"/>
  <c r="I19" i="45"/>
  <c r="I13" i="45"/>
  <c r="L9" i="45"/>
  <c r="L18" i="45"/>
  <c r="I16" i="45"/>
  <c r="L14" i="45"/>
  <c r="I8" i="45"/>
  <c r="I14" i="45"/>
  <c r="L12" i="45"/>
  <c r="I10" i="45"/>
  <c r="L16" i="45"/>
  <c r="L17" i="45"/>
  <c r="L19" i="45"/>
  <c r="I12" i="45"/>
  <c r="L8" i="45"/>
  <c r="I17" i="45"/>
  <c r="I11" i="45"/>
  <c r="L13" i="45"/>
  <c r="L10" i="45"/>
  <c r="I15" i="45"/>
  <c r="L15" i="45"/>
  <c r="L11" i="45"/>
  <c r="I18" i="45"/>
  <c r="I9" i="45"/>
  <c r="M7" i="45" l="1"/>
  <c r="M6" i="45"/>
  <c r="M17" i="45"/>
  <c r="M18" i="45"/>
  <c r="L20" i="45"/>
  <c r="M8" i="45"/>
  <c r="M12" i="45"/>
  <c r="M10" i="45"/>
  <c r="M13" i="45"/>
  <c r="M11" i="45"/>
  <c r="M19" i="45"/>
  <c r="M9" i="45"/>
  <c r="M14" i="45"/>
  <c r="M16" i="45"/>
  <c r="M15" i="45"/>
  <c r="I5" i="45" l="1"/>
  <c r="M5" i="45" l="1"/>
  <c r="I20" i="45"/>
  <c r="M20" i="45" s="1"/>
  <c r="AA27" i="65" s="1"/>
  <c r="I22"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23" authorId="0" shapeId="0" xr:uid="{00000000-0006-0000-0100-000001000000}">
      <text>
        <r>
          <rPr>
            <u/>
            <sz val="11"/>
            <color indexed="81"/>
            <rFont val="MS P ゴシック"/>
            <family val="3"/>
            <charset val="128"/>
          </rPr>
          <t>以下、（ア）①～⑤、（イ）から、事業所種類を選択してください。複数該当する場合は、一番小さい番号を選択してください。該当がない場合は空欄としてください。（個票２以降も同様）</t>
        </r>
        <r>
          <rPr>
            <sz val="11"/>
            <color indexed="81"/>
            <rFont val="MS P ゴシック"/>
            <family val="3"/>
            <charset val="128"/>
          </rPr>
          <t xml:space="preserve">
（ア）新型コロナウイルス感染者が発生又は濃厚接触者（感染者と接触があった者（感染者と同居している場合に限る。以下同じ））に対応した介護サービス事業所・施設等
①利用者又は職員に感染者が発生した介護サービス事業所・介護施設等（職員に濃厚接触者（感染者と接触が
　あった者）が複数発生し、職員が不足した場合を含む）
②濃厚接触者（感染者と接触があった者）に対応した訪問系サービス事業所、短期入所系サービス事業所、介護
　施設等
③岐阜県又は岐阜市から休業要請を受けた通所系サービス事業所、短期入所系サービス事業所（令和５年５月７　
　日まで）
④感染等の疑いがある者に対して一定の要件のもと自費で検査を実施した介護施設等（①及び②の場合を除く）
⑤（病床ひっ迫等によりやむを得ず）施設内療養を行った高齢者施設等</t>
        </r>
      </text>
    </comment>
    <comment ref="C24" authorId="0" shapeId="0" xr:uid="{00000000-0006-0000-0100-000002000000}">
      <text>
        <r>
          <rPr>
            <u/>
            <sz val="11"/>
            <color indexed="81"/>
            <rFont val="MS P ゴシック"/>
            <family val="3"/>
            <charset val="128"/>
          </rPr>
          <t>以下、（ウ）Ａ～Ｂから事業所種類を選択してください。複数該当する場合は、Ａを選択してください。該当がない場合は空欄としてください。（個票２以降も同様）</t>
        </r>
        <r>
          <rPr>
            <sz val="11"/>
            <color indexed="81"/>
            <rFont val="MS P ゴシック"/>
            <family val="3"/>
            <charset val="128"/>
          </rPr>
          <t xml:space="preserve">
（ウ）感染者が発生した介護サービス事業所・施設等（以下のいずれかに該当）の利用者の受け入れや当該事業
　　　所・施設等に応援職員の派遣を行う事業所・施設等
  Ａ（ア）の①又は③に該当する介護サービス事業所・施設等
　Ｂ　感染症の拡大防止の観点から必要があり、自主的に休業した介護サービス事業所</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U3" authorId="0" shapeId="0" xr:uid="{00000000-0006-0000-0B00-000001000000}">
      <text>
        <r>
          <rPr>
            <b/>
            <sz val="10"/>
            <color indexed="81"/>
            <rFont val="MS P ゴシック"/>
            <family val="3"/>
            <charset val="128"/>
          </rPr>
          <t>交付決定兼額の確定通知日以降の日付を入力してください。</t>
        </r>
        <r>
          <rPr>
            <sz val="9"/>
            <color indexed="81"/>
            <rFont val="MS P ゴシック"/>
            <family val="3"/>
            <charset val="128"/>
          </rPr>
          <t xml:space="preserve">
</t>
        </r>
      </text>
    </comment>
    <comment ref="S32" authorId="0" shapeId="0" xr:uid="{00000000-0006-0000-0B00-000002000000}">
      <text>
        <r>
          <rPr>
            <b/>
            <sz val="10"/>
            <color indexed="81"/>
            <rFont val="MS P ゴシック"/>
            <family val="3"/>
            <charset val="128"/>
          </rPr>
          <t>必ず通帳の口座名義と一致しているか確認してください。
記入された口座名と実際の口座名義が相違していた場合、振込エラー等により入金が遅れる可能性があります。</t>
        </r>
      </text>
    </comment>
    <comment ref="N36" authorId="0" shapeId="0" xr:uid="{00000000-0006-0000-0B00-000003000000}">
      <text>
        <r>
          <rPr>
            <b/>
            <sz val="10"/>
            <color indexed="81"/>
            <rFont val="MS P ゴシック"/>
            <family val="3"/>
            <charset val="128"/>
          </rPr>
          <t>請求書発行責任者は、必ず個人の氏名を記入してください。
（法人名ではありませんのでご注意ください</t>
        </r>
        <r>
          <rPr>
            <sz val="10"/>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AS3" authorId="0" shapeId="0" xr:uid="{00000000-0006-0000-0200-000001000000}">
      <text>
        <r>
          <rPr>
            <b/>
            <sz val="16"/>
            <color indexed="81"/>
            <rFont val="MS P ゴシック"/>
            <family val="3"/>
            <charset val="128"/>
          </rPr>
          <t>日付が表示されていることを確認してください。
（「入力シート」の申請日欄に入力すると反映されます。）</t>
        </r>
        <r>
          <rPr>
            <b/>
            <sz val="14"/>
            <color indexed="81"/>
            <rFont val="MS P ゴシック"/>
            <family val="3"/>
            <charset val="128"/>
          </rPr>
          <t xml:space="preserve">
</t>
        </r>
      </text>
    </comment>
    <comment ref="W43" authorId="0" shapeId="0" xr:uid="{00000000-0006-0000-0200-000002000000}">
      <text>
        <r>
          <rPr>
            <b/>
            <sz val="16"/>
            <color indexed="81"/>
            <rFont val="MS P ゴシック"/>
            <family val="3"/>
            <charset val="128"/>
          </rPr>
          <t>申請に関する問い合わせの連絡を行うことがありますので、必ず申請事務を行ったご担当者さまの氏名・連絡先をご記載してください。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Gifu</author>
  </authors>
  <commentList>
    <comment ref="O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 ref="E24" authorId="1" shapeId="0" xr:uid="{00000000-0006-0000-0400-000002000000}">
      <text>
        <r>
          <rPr>
            <sz val="22"/>
            <color indexed="81"/>
            <rFont val="MS P ゴシック"/>
            <family val="3"/>
            <charset val="128"/>
          </rPr>
          <t>所要額の金額は品目毎に入力せず、できるだけ証拠書類（領収書・納品書）１枚ごとの金額を入力してください。
割増賃金・手当にかかる費用を申請する場合は「参考様式３」を作成のうえ、参考様式１枚ごとの金額を入力してください。
用途・品目・数量等の記載量が多く一行に全て記載できない場合は、「～等」と省略していただいてかまいません。
（個票２以降も同様）</t>
        </r>
      </text>
    </comment>
    <comment ref="E49" authorId="1" shapeId="0" xr:uid="{00000000-0006-0000-0400-000003000000}">
      <text>
        <r>
          <rPr>
            <sz val="22"/>
            <color indexed="81"/>
            <rFont val="ＭＳ Ｐゴシック"/>
            <family val="3"/>
            <charset val="128"/>
          </rPr>
          <t>施設内療養にかかる所要額はこちらに入力してください。
（個票２以降も同様）</t>
        </r>
        <r>
          <rPr>
            <sz val="22"/>
            <rFont val="ＭＳ Ｐゴシック"/>
            <family val="3"/>
            <charset val="128"/>
          </rPr>
          <t xml:space="preserve">
</t>
        </r>
        <r>
          <rPr>
            <sz val="11"/>
            <rFont val="ＭＳ Ｐゴシック"/>
            <family val="3"/>
            <charset val="128"/>
          </rPr>
          <t xml:space="preserve">
</t>
        </r>
      </text>
    </comment>
    <comment ref="AA54" authorId="0" shapeId="0" xr:uid="{00000000-0006-0000-0400-000004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5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5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6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6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7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7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8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8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9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9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A00-000001000000}">
      <text>
        <r>
          <rPr>
            <sz val="9"/>
            <color indexed="81"/>
            <rFont val="MS P ゴシック"/>
            <family val="3"/>
            <charset val="128"/>
          </rPr>
          <t>｢サービス種別｣を選択し、定員を入力(短期入所系と入所施設・居住系）することで、基準額が表示されます。</t>
        </r>
      </text>
    </comment>
    <comment ref="AA54" authorId="0" shapeId="0" xr:uid="{00000000-0006-0000-0A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<sst xmlns="http://schemas.openxmlformats.org/spreadsheetml/2006/main" count="1415" uniqueCount="438">
  <si>
    <t>フリガナ</t>
    <phoneticPr fontId="2"/>
  </si>
  <si>
    <t>日</t>
    <rPh sb="0" eb="1">
      <t>ニチ</t>
    </rPh>
    <phoneticPr fontId="2"/>
  </si>
  <si>
    <t>年</t>
    <rPh sb="0" eb="1">
      <t>ネン</t>
    </rPh>
    <phoneticPr fontId="2"/>
  </si>
  <si>
    <t>（郵便番号</t>
    <rPh sb="1" eb="3">
      <t>ユウビン</t>
    </rPh>
    <rPh sb="3" eb="5">
      <t>バンゴウ</t>
    </rPh>
    <phoneticPr fontId="2"/>
  </si>
  <si>
    <t>）</t>
    <phoneticPr fontId="2"/>
  </si>
  <si>
    <t>連絡先</t>
    <rPh sb="0" eb="3">
      <t>レンラクサキ</t>
    </rPh>
    <phoneticPr fontId="2"/>
  </si>
  <si>
    <t>電話番号</t>
    <rPh sb="0" eb="2">
      <t>デンワ</t>
    </rPh>
    <rPh sb="2" eb="4">
      <t>バンゴウ</t>
    </rPh>
    <phoneticPr fontId="2"/>
  </si>
  <si>
    <t>申請額</t>
    <rPh sb="0" eb="3">
      <t>シンセイガク</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</si>
  <si>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</si>
  <si>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</si>
  <si>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</si>
  <si>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</si>
  <si>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</si>
  <si>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</si>
  <si>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</si>
  <si>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</si>
  <si>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</si>
  <si>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</si>
  <si>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</si>
  <si>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</si>
  <si>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</si>
  <si>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</si>
  <si>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</si>
  <si>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</si>
  <si>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</si>
  <si>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管理者の氏名</t>
    <rPh sb="0" eb="3">
      <t>カンリシャ</t>
    </rPh>
    <rPh sb="4" eb="6">
      <t>シメイ</t>
    </rPh>
    <phoneticPr fontId="2"/>
  </si>
  <si>
    <t>助成対象の区分</t>
    <rPh sb="0" eb="2">
      <t>ジョセイ</t>
    </rPh>
    <rPh sb="2" eb="4">
      <t>タイショウ</t>
    </rPh>
    <rPh sb="5" eb="7">
      <t>クブン</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</si>
  <si>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</si>
  <si>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</si>
  <si>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</si>
  <si>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短期入所生活介護事業所</t>
  </si>
  <si>
    <t>千円</t>
    <rPh sb="0" eb="2">
      <t>センエン</t>
    </rPh>
    <phoneticPr fontId="2"/>
  </si>
  <si>
    <t>E-mail</t>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</si>
  <si>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</si>
  <si>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</si>
  <si>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</si>
  <si>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</si>
  <si>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</si>
  <si>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</si>
  <si>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</si>
  <si>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介護保険
事業所番号</t>
    <rPh sb="0" eb="2">
      <t>カイゴ</t>
    </rPh>
    <rPh sb="2" eb="4">
      <t>ホケン</t>
    </rPh>
    <rPh sb="5" eb="8">
      <t>ジギョウショ</t>
    </rPh>
    <rPh sb="8" eb="10">
      <t>バンゴウ</t>
    </rPh>
    <phoneticPr fontId="2"/>
  </si>
  <si>
    <t>サービス種別</t>
    <rPh sb="4" eb="6">
      <t>シュベツ</t>
    </rPh>
    <phoneticPr fontId="2"/>
  </si>
  <si>
    <t>No.</t>
    <phoneticPr fontId="2"/>
  </si>
  <si>
    <t>合計</t>
    <rPh sb="0" eb="2">
      <t>ゴウケイ</t>
    </rPh>
    <phoneticPr fontId="2"/>
  </si>
  <si>
    <t>備考</t>
    <rPh sb="0" eb="2">
      <t>ビコウ</t>
    </rPh>
    <phoneticPr fontId="2"/>
  </si>
  <si>
    <t>（ア）、（イ）</t>
    <phoneticPr fontId="2"/>
  </si>
  <si>
    <t>（ウ）</t>
    <phoneticPr fontId="2"/>
  </si>
  <si>
    <t xml:space="preserve"> （ア）、（イ）</t>
    <phoneticPr fontId="2"/>
  </si>
  <si>
    <t>区分</t>
    <rPh sb="0" eb="2">
      <t>クブン</t>
    </rPh>
    <phoneticPr fontId="2"/>
  </si>
  <si>
    <t xml:space="preserve"> （ウ）</t>
    <phoneticPr fontId="2"/>
  </si>
  <si>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</si>
  <si>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</si>
  <si>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</si>
  <si>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</si>
  <si>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</si>
  <si>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</si>
  <si>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</si>
  <si>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</si>
  <si>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</si>
  <si>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</si>
  <si>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</si>
  <si>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</si>
  <si>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</si>
  <si>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</si>
  <si>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</si>
  <si>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</si>
  <si>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</si>
  <si>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</si>
  <si>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</si>
  <si>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</si>
  <si>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</si>
  <si>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</si>
  <si>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</si>
  <si>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＜積算内訳＞</t>
    <rPh sb="1" eb="3">
      <t>セキサン</t>
    </rPh>
    <rPh sb="3" eb="5">
      <t>ウチワケ</t>
    </rPh>
    <phoneticPr fontId="2"/>
  </si>
  <si>
    <t>（単位:千円）</t>
    <rPh sb="1" eb="3">
      <t>タンイ</t>
    </rPh>
    <rPh sb="4" eb="5">
      <t>セン</t>
    </rPh>
    <rPh sb="5" eb="6">
      <t>エン</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</si>
  <si>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</si>
  <si>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</si>
  <si>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</si>
  <si>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</si>
  <si>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合計</t>
    <phoneticPr fontId="2"/>
  </si>
  <si>
    <t>人数・日数等</t>
    <rPh sb="0" eb="2">
      <t>ニンズウ</t>
    </rPh>
    <rPh sb="3" eb="5">
      <t>ニッスウ</t>
    </rPh>
    <rPh sb="5" eb="6">
      <t>トウ</t>
    </rPh>
    <phoneticPr fontId="2"/>
  </si>
  <si>
    <t>申請日</t>
    <rPh sb="0" eb="3">
      <t>シンセイビ</t>
    </rPh>
    <phoneticPr fontId="2"/>
  </si>
  <si>
    <t>郵便番号</t>
    <rPh sb="0" eb="4">
      <t>ユウビンバンゴウ</t>
    </rPh>
    <phoneticPr fontId="2"/>
  </si>
  <si>
    <t>法人住所</t>
    <rPh sb="0" eb="2">
      <t>ホウジン</t>
    </rPh>
    <rPh sb="2" eb="4">
      <t>ジュウショ</t>
    </rPh>
    <phoneticPr fontId="2"/>
  </si>
  <si>
    <t>法人名</t>
    <rPh sb="0" eb="3">
      <t>ホウジンメイ</t>
    </rPh>
    <phoneticPr fontId="2"/>
  </si>
  <si>
    <t>代表者氏名</t>
    <rPh sb="0" eb="3">
      <t>ダイヒョウシャ</t>
    </rPh>
    <rPh sb="3" eb="5">
      <t>シメイ</t>
    </rPh>
    <phoneticPr fontId="2"/>
  </si>
  <si>
    <t>申請に関する担当者氏名</t>
    <rPh sb="0" eb="2">
      <t>シンセイ</t>
    </rPh>
    <rPh sb="3" eb="4">
      <t>カン</t>
    </rPh>
    <rPh sb="6" eb="9">
      <t>タントウシャ</t>
    </rPh>
    <rPh sb="9" eb="11">
      <t>シメイ</t>
    </rPh>
    <phoneticPr fontId="2"/>
  </si>
  <si>
    <t>担当者連絡先（電話番号）</t>
    <rPh sb="0" eb="3">
      <t>タントウシャ</t>
    </rPh>
    <rPh sb="3" eb="6">
      <t>レンラクサキ</t>
    </rPh>
    <rPh sb="7" eb="9">
      <t>デンワ</t>
    </rPh>
    <rPh sb="9" eb="11">
      <t>バンゴウ</t>
    </rPh>
    <phoneticPr fontId="2"/>
  </si>
  <si>
    <t>担当者連絡先（E-mail）</t>
    <rPh sb="0" eb="3">
      <t>タントウシャ</t>
    </rPh>
    <rPh sb="3" eb="6">
      <t>レンラクサキ</t>
    </rPh>
    <phoneticPr fontId="2"/>
  </si>
  <si>
    <t>項目</t>
    <rPh sb="0" eb="2">
      <t>コウモク</t>
    </rPh>
    <phoneticPr fontId="2"/>
  </si>
  <si>
    <t>所要額②
(施設内療養費分)</t>
    <rPh sb="0" eb="3">
      <t>ショヨウガク</t>
    </rPh>
    <rPh sb="6" eb="9">
      <t>シセツナイ</t>
    </rPh>
    <rPh sb="9" eb="11">
      <t>リョウヨウ</t>
    </rPh>
    <rPh sb="11" eb="12">
      <t>ヒ</t>
    </rPh>
    <rPh sb="12" eb="13">
      <t>ブン</t>
    </rPh>
    <phoneticPr fontId="2"/>
  </si>
  <si>
    <t>所要額①
(施設内療養費除き)</t>
    <rPh sb="0" eb="3">
      <t>ショヨウガク</t>
    </rPh>
    <rPh sb="6" eb="9">
      <t>シセツナイ</t>
    </rPh>
    <rPh sb="9" eb="11">
      <t>リョウヨウ</t>
    </rPh>
    <rPh sb="11" eb="12">
      <t>ヒ</t>
    </rPh>
    <rPh sb="12" eb="13">
      <t>ノゾ</t>
    </rPh>
    <phoneticPr fontId="2"/>
  </si>
  <si>
    <t>該当ページ</t>
    <rPh sb="0" eb="2">
      <t>ガイトウ</t>
    </rPh>
    <phoneticPr fontId="2"/>
  </si>
  <si>
    <t>施設名称</t>
    <rPh sb="0" eb="2">
      <t>シセツ</t>
    </rPh>
    <rPh sb="2" eb="4">
      <t>メイショウ</t>
    </rPh>
    <phoneticPr fontId="2"/>
  </si>
  <si>
    <t>施設名称カナ</t>
    <rPh sb="0" eb="2">
      <t>シセツ</t>
    </rPh>
    <rPh sb="2" eb="4">
      <t>メイショウ</t>
    </rPh>
    <phoneticPr fontId="2"/>
  </si>
  <si>
    <t>サービス種別</t>
    <rPh sb="4" eb="6">
      <t>シュベツ</t>
    </rPh>
    <phoneticPr fontId="2"/>
  </si>
  <si>
    <t>施設の郵便番号</t>
    <rPh sb="0" eb="2">
      <t>シセツ</t>
    </rPh>
    <rPh sb="3" eb="7">
      <t>ユウビンバンゴウ</t>
    </rPh>
    <phoneticPr fontId="2"/>
  </si>
  <si>
    <t>施設の住所</t>
    <rPh sb="0" eb="2">
      <t>シセツ</t>
    </rPh>
    <rPh sb="3" eb="5">
      <t>ジュウショ</t>
    </rPh>
    <phoneticPr fontId="2"/>
  </si>
  <si>
    <t>施設の電話番号</t>
    <rPh sb="0" eb="2">
      <t>シセツ</t>
    </rPh>
    <rPh sb="3" eb="5">
      <t>デンワ</t>
    </rPh>
    <rPh sb="5" eb="7">
      <t>バンゴウ</t>
    </rPh>
    <phoneticPr fontId="2"/>
  </si>
  <si>
    <t>管理者の氏名</t>
    <rPh sb="0" eb="3">
      <t>カンリシャ</t>
    </rPh>
    <rPh sb="4" eb="6">
      <t>シメイ</t>
    </rPh>
    <phoneticPr fontId="2"/>
  </si>
  <si>
    <t>介護保険事業所番号　（該当する場合のみ）</t>
    <rPh sb="0" eb="2">
      <t>カイゴ</t>
    </rPh>
    <rPh sb="2" eb="4">
      <t>ホケン</t>
    </rPh>
    <rPh sb="4" eb="7">
      <t>ジギョウショ</t>
    </rPh>
    <rPh sb="7" eb="9">
      <t>バンゴウ</t>
    </rPh>
    <rPh sb="11" eb="13">
      <t>ガイトウ</t>
    </rPh>
    <rPh sb="15" eb="17">
      <t>バアイ</t>
    </rPh>
    <phoneticPr fontId="2"/>
  </si>
  <si>
    <t>施設のE-mail</t>
    <rPh sb="0" eb="2">
      <t>シセツ</t>
    </rPh>
    <phoneticPr fontId="2"/>
  </si>
  <si>
    <t>人材確保・職場環境復旧等の費用に対する申請</t>
    <rPh sb="0" eb="2">
      <t>ジンザイ</t>
    </rPh>
    <rPh sb="2" eb="4">
      <t>カクホ</t>
    </rPh>
    <rPh sb="5" eb="9">
      <t>ショクバカンキョウ</t>
    </rPh>
    <rPh sb="9" eb="12">
      <t>フッキュウトウ</t>
    </rPh>
    <rPh sb="13" eb="15">
      <t>ヒヨウ</t>
    </rPh>
    <rPh sb="16" eb="17">
      <t>タイ</t>
    </rPh>
    <rPh sb="19" eb="21">
      <t>シンセイ</t>
    </rPh>
    <phoneticPr fontId="2"/>
  </si>
  <si>
    <t>他事業所応援費用に対する申請</t>
    <rPh sb="0" eb="4">
      <t>タジギョウショ</t>
    </rPh>
    <rPh sb="4" eb="6">
      <t>オウエン</t>
    </rPh>
    <rPh sb="6" eb="8">
      <t>ヒヨウ</t>
    </rPh>
    <rPh sb="9" eb="10">
      <t>タイ</t>
    </rPh>
    <rPh sb="12" eb="14">
      <t>シンセイ</t>
    </rPh>
    <phoneticPr fontId="2"/>
  </si>
  <si>
    <t>手順①</t>
    <rPh sb="0" eb="2">
      <t>テジュン</t>
    </rPh>
    <phoneticPr fontId="2"/>
  </si>
  <si>
    <t>入力シート</t>
    <rPh sb="0" eb="2">
      <t>ニュウリョク</t>
    </rPh>
    <phoneticPr fontId="2"/>
  </si>
  <si>
    <t>手順②</t>
    <rPh sb="0" eb="2">
      <t>テジュン</t>
    </rPh>
    <phoneticPr fontId="2"/>
  </si>
  <si>
    <t>個票の作成</t>
    <rPh sb="0" eb="2">
      <t>コヒョウ</t>
    </rPh>
    <rPh sb="3" eb="5">
      <t>サクセイ</t>
    </rPh>
    <phoneticPr fontId="2"/>
  </si>
  <si>
    <t>証拠書類枝番</t>
    <rPh sb="0" eb="2">
      <t>ショウコ</t>
    </rPh>
    <rPh sb="2" eb="4">
      <t>ショルイ</t>
    </rPh>
    <rPh sb="4" eb="6">
      <t>エダバン</t>
    </rPh>
    <phoneticPr fontId="2"/>
  </si>
  <si>
    <t>記入要領ならびに申請方法　</t>
  </si>
  <si>
    <t>入力シート</t>
    <rPh sb="0" eb="2">
      <t>ニュウリョク</t>
    </rPh>
    <phoneticPr fontId="2"/>
  </si>
  <si>
    <t>令和</t>
    <rPh sb="0" eb="2">
      <t>レイワ</t>
    </rPh>
    <phoneticPr fontId="2"/>
  </si>
  <si>
    <t>証拠書類番号</t>
    <rPh sb="0" eb="2">
      <t>ショウコ</t>
    </rPh>
    <rPh sb="2" eb="4">
      <t>ショルイ</t>
    </rPh>
    <rPh sb="4" eb="6">
      <t>バンゴウ</t>
    </rPh>
    <phoneticPr fontId="2"/>
  </si>
  <si>
    <t>主な費目</t>
    <rPh sb="0" eb="1">
      <t>オモ</t>
    </rPh>
    <rPh sb="2" eb="4">
      <t>ヒモク</t>
    </rPh>
    <phoneticPr fontId="2"/>
  </si>
  <si>
    <t>参考様式</t>
    <rPh sb="0" eb="4">
      <t>サンコウヨウシキ</t>
    </rPh>
    <phoneticPr fontId="2"/>
  </si>
  <si>
    <t>主な費目</t>
    <rPh sb="0" eb="1">
      <t>オモ</t>
    </rPh>
    <rPh sb="2" eb="4">
      <t>ヒモク</t>
    </rPh>
    <phoneticPr fontId="2"/>
  </si>
  <si>
    <t>確認資料</t>
    <rPh sb="0" eb="2">
      <t>カクニン</t>
    </rPh>
    <rPh sb="2" eb="4">
      <t>シリョウ</t>
    </rPh>
    <phoneticPr fontId="2"/>
  </si>
  <si>
    <t>１－①</t>
    <phoneticPr fontId="2"/>
  </si>
  <si>
    <t>１－②</t>
    <phoneticPr fontId="2"/>
  </si>
  <si>
    <t>１－③</t>
    <phoneticPr fontId="2"/>
  </si>
  <si>
    <t>１－④</t>
    <phoneticPr fontId="2"/>
  </si>
  <si>
    <t>１－⑤</t>
    <phoneticPr fontId="2"/>
  </si>
  <si>
    <t>１－⑥</t>
    <phoneticPr fontId="2"/>
  </si>
  <si>
    <t>１－⑦</t>
    <phoneticPr fontId="2"/>
  </si>
  <si>
    <t>１－⑧</t>
    <phoneticPr fontId="2"/>
  </si>
  <si>
    <t>１－⑨</t>
    <phoneticPr fontId="2"/>
  </si>
  <si>
    <t>１－⑩</t>
    <phoneticPr fontId="2"/>
  </si>
  <si>
    <t>１－⑪</t>
    <phoneticPr fontId="2"/>
  </si>
  <si>
    <t>１－⑫</t>
    <phoneticPr fontId="2"/>
  </si>
  <si>
    <t>１－⑬</t>
    <phoneticPr fontId="2"/>
  </si>
  <si>
    <t>１－⑭</t>
    <phoneticPr fontId="2"/>
  </si>
  <si>
    <t>１－⑮</t>
    <phoneticPr fontId="2"/>
  </si>
  <si>
    <t>１－⑯</t>
    <phoneticPr fontId="2"/>
  </si>
  <si>
    <t>１－⑰</t>
    <phoneticPr fontId="2"/>
  </si>
  <si>
    <t>１－⑱</t>
    <phoneticPr fontId="2"/>
  </si>
  <si>
    <t>１－⑲</t>
    <phoneticPr fontId="2"/>
  </si>
  <si>
    <t>１－⑳</t>
    <phoneticPr fontId="2"/>
  </si>
  <si>
    <t>１－㉑</t>
    <phoneticPr fontId="2"/>
  </si>
  <si>
    <t>１－㉒</t>
    <phoneticPr fontId="2"/>
  </si>
  <si>
    <t>１－㉓</t>
    <phoneticPr fontId="2"/>
  </si>
  <si>
    <t>１－㉔</t>
    <phoneticPr fontId="2"/>
  </si>
  <si>
    <t>１－㉕</t>
    <phoneticPr fontId="2"/>
  </si>
  <si>
    <t>１－㉖</t>
    <phoneticPr fontId="2"/>
  </si>
  <si>
    <t>１－㉗</t>
    <phoneticPr fontId="2"/>
  </si>
  <si>
    <t>１－㉘</t>
    <phoneticPr fontId="2"/>
  </si>
  <si>
    <t>１－㉙</t>
    <phoneticPr fontId="2"/>
  </si>
  <si>
    <t>１－㉚</t>
    <phoneticPr fontId="2"/>
  </si>
  <si>
    <t>１－㉛</t>
    <phoneticPr fontId="2"/>
  </si>
  <si>
    <t>１－㉜</t>
    <phoneticPr fontId="2"/>
  </si>
  <si>
    <t>手順③
（該当する場合のみ）</t>
    <rPh sb="0" eb="2">
      <t>テジュン</t>
    </rPh>
    <rPh sb="5" eb="7">
      <t>ガイトウ</t>
    </rPh>
    <rPh sb="9" eb="11">
      <t>バアイ</t>
    </rPh>
    <phoneticPr fontId="2"/>
  </si>
  <si>
    <t>円</t>
    <rPh sb="0" eb="1">
      <t>エン</t>
    </rPh>
    <phoneticPr fontId="2"/>
  </si>
  <si>
    <t>岐阜県知事　様</t>
    <rPh sb="0" eb="3">
      <t>ギフケン</t>
    </rPh>
    <rPh sb="3" eb="5">
      <t>チジ</t>
    </rPh>
    <rPh sb="6" eb="7">
      <t>サマ</t>
    </rPh>
    <phoneticPr fontId="2"/>
  </si>
  <si>
    <t>　</t>
    <phoneticPr fontId="2"/>
  </si>
  <si>
    <t>法人所在地</t>
    <rPh sb="0" eb="2">
      <t>ホウジン</t>
    </rPh>
    <rPh sb="2" eb="5">
      <t>ショザイチ</t>
    </rPh>
    <phoneticPr fontId="2"/>
  </si>
  <si>
    <t>代表者職位</t>
    <rPh sb="0" eb="3">
      <t>ダイヒョウシャ</t>
    </rPh>
    <rPh sb="3" eb="5">
      <t>ショクイ</t>
    </rPh>
    <phoneticPr fontId="2"/>
  </si>
  <si>
    <t>記</t>
    <rPh sb="0" eb="1">
      <t>キ</t>
    </rPh>
    <phoneticPr fontId="2"/>
  </si>
  <si>
    <t>金</t>
    <rPh sb="0" eb="1">
      <t>キン</t>
    </rPh>
    <phoneticPr fontId="2"/>
  </si>
  <si>
    <t>支店</t>
    <rPh sb="0" eb="2">
      <t>シテン</t>
    </rPh>
    <phoneticPr fontId="2"/>
  </si>
  <si>
    <t>預金</t>
    <rPh sb="0" eb="2">
      <t>ヨキン</t>
    </rPh>
    <phoneticPr fontId="2"/>
  </si>
  <si>
    <t>請求書発行責任者</t>
    <rPh sb="0" eb="3">
      <t>セイキュウショ</t>
    </rPh>
    <rPh sb="3" eb="5">
      <t>ハッコウ</t>
    </rPh>
    <rPh sb="5" eb="8">
      <t>セキニンシャ</t>
    </rPh>
    <phoneticPr fontId="2"/>
  </si>
  <si>
    <t>担当者</t>
    <rPh sb="0" eb="3">
      <t>タントウシャ</t>
    </rPh>
    <phoneticPr fontId="2"/>
  </si>
  <si>
    <t>※上欄の記載がある場合に限り、押印を省略できます。</t>
    <rPh sb="1" eb="2">
      <t>ウエ</t>
    </rPh>
    <rPh sb="2" eb="3">
      <t>ラン</t>
    </rPh>
    <rPh sb="4" eb="6">
      <t>キサイ</t>
    </rPh>
    <rPh sb="9" eb="11">
      <t>バアイ</t>
    </rPh>
    <rPh sb="12" eb="13">
      <t>カギ</t>
    </rPh>
    <rPh sb="15" eb="17">
      <t>オウイン</t>
    </rPh>
    <rPh sb="18" eb="20">
      <t>ショウリャク</t>
    </rPh>
    <phoneticPr fontId="2"/>
  </si>
  <si>
    <t>月</t>
    <rPh sb="0" eb="1">
      <t>ツキ</t>
    </rPh>
    <phoneticPr fontId="2"/>
  </si>
  <si>
    <t>月</t>
    <rPh sb="0" eb="1">
      <t>ガツ</t>
    </rPh>
    <phoneticPr fontId="2"/>
  </si>
  <si>
    <t>付高第</t>
    <rPh sb="0" eb="1">
      <t>ヅケ</t>
    </rPh>
    <rPh sb="1" eb="2">
      <t>タカ</t>
    </rPh>
    <rPh sb="2" eb="3">
      <t>ダイ</t>
    </rPh>
    <phoneticPr fontId="2"/>
  </si>
  <si>
    <t>号</t>
    <rPh sb="0" eb="1">
      <t>ゴウ</t>
    </rPh>
    <phoneticPr fontId="2"/>
  </si>
  <si>
    <t>の</t>
    <phoneticPr fontId="2"/>
  </si>
  <si>
    <t>　令和　</t>
    <rPh sb="1" eb="3">
      <t>レイワ</t>
    </rPh>
    <phoneticPr fontId="2"/>
  </si>
  <si>
    <t>　１　請求金額</t>
    <rPh sb="3" eb="7">
      <t>セイキュウキンガク</t>
    </rPh>
    <phoneticPr fontId="2"/>
  </si>
  <si>
    <t>　２　振込先金融機関</t>
    <rPh sb="3" eb="6">
      <t>フリコミサキ</t>
    </rPh>
    <rPh sb="6" eb="10">
      <t>キンユウキカン</t>
    </rPh>
    <phoneticPr fontId="2"/>
  </si>
  <si>
    <t>　３　支店名</t>
    <rPh sb="3" eb="6">
      <t>シテンメイ</t>
    </rPh>
    <phoneticPr fontId="2"/>
  </si>
  <si>
    <t>　４　預金種別</t>
    <rPh sb="3" eb="5">
      <t>ヨキン</t>
    </rPh>
    <rPh sb="5" eb="7">
      <t>シュベツ</t>
    </rPh>
    <phoneticPr fontId="2"/>
  </si>
  <si>
    <t>　５　口座番号</t>
    <rPh sb="3" eb="5">
      <t>コウザ</t>
    </rPh>
    <rPh sb="5" eb="7">
      <t>バンゴウ</t>
    </rPh>
    <phoneticPr fontId="2"/>
  </si>
  <si>
    <t>　６　口座名</t>
    <rPh sb="3" eb="6">
      <t>コウザメイ</t>
    </rPh>
    <phoneticPr fontId="2"/>
  </si>
  <si>
    <t>入力欄</t>
    <rPh sb="0" eb="3">
      <t>ニュウリョクラン</t>
    </rPh>
    <phoneticPr fontId="2"/>
  </si>
  <si>
    <t>発生日（補助対象となった日）</t>
    <rPh sb="0" eb="3">
      <t>ハッセイビ</t>
    </rPh>
    <rPh sb="4" eb="8">
      <t>ホジョタイショウ</t>
    </rPh>
    <rPh sb="12" eb="13">
      <t>ヒ</t>
    </rPh>
    <phoneticPr fontId="2"/>
  </si>
  <si>
    <t>岐阜県知事　様</t>
    <rPh sb="0" eb="5">
      <t>ギフケンチジ</t>
    </rPh>
    <rPh sb="6" eb="7">
      <t>サマ</t>
    </rPh>
    <phoneticPr fontId="2"/>
  </si>
  <si>
    <t>法　人　名</t>
    <rPh sb="0" eb="1">
      <t>ホウ</t>
    </rPh>
    <rPh sb="2" eb="3">
      <t>ヒト</t>
    </rPh>
    <rPh sb="4" eb="5">
      <t>メイ</t>
    </rPh>
    <phoneticPr fontId="2"/>
  </si>
  <si>
    <t>代表者職位</t>
    <rPh sb="0" eb="2">
      <t>ダイヒョウ</t>
    </rPh>
    <rPh sb="2" eb="3">
      <t>シャ</t>
    </rPh>
    <rPh sb="3" eb="5">
      <t>ショクイ</t>
    </rPh>
    <phoneticPr fontId="2"/>
  </si>
  <si>
    <t>交付申請書兼実績報告書</t>
    <rPh sb="0" eb="5">
      <t>コウフシンセイショ</t>
    </rPh>
    <rPh sb="5" eb="6">
      <t>ケン</t>
    </rPh>
    <rPh sb="6" eb="8">
      <t>ジッセキ</t>
    </rPh>
    <rPh sb="8" eb="11">
      <t>ホウコクショ</t>
    </rPh>
    <phoneticPr fontId="2"/>
  </si>
  <si>
    <r>
      <t xml:space="preserve">別記第１号様式
申請書兼
実績報告書
</t>
    </r>
    <r>
      <rPr>
        <b/>
        <sz val="11"/>
        <color rgb="FF0000FF"/>
        <rFont val="ＭＳ 明朝"/>
        <family val="1"/>
        <charset val="128"/>
      </rPr>
      <t>（法人情報）</t>
    </r>
    <rPh sb="0" eb="2">
      <t>ベッキ</t>
    </rPh>
    <rPh sb="2" eb="3">
      <t>ダイ</t>
    </rPh>
    <rPh sb="4" eb="5">
      <t>ゴウ</t>
    </rPh>
    <rPh sb="5" eb="7">
      <t>ヨウシキ</t>
    </rPh>
    <rPh sb="9" eb="12">
      <t>シンセイショ</t>
    </rPh>
    <rPh sb="12" eb="13">
      <t>ケン</t>
    </rPh>
    <rPh sb="14" eb="16">
      <t>ジッセキ</t>
    </rPh>
    <rPh sb="16" eb="19">
      <t>ホウコクショ</t>
    </rPh>
    <rPh sb="22" eb="24">
      <t>ホウジン</t>
    </rPh>
    <rPh sb="24" eb="26">
      <t>ジョウホウ</t>
    </rPh>
    <phoneticPr fontId="2"/>
  </si>
  <si>
    <t>定員（短期入所系、入所施設・居住系のみ入力）</t>
    <rPh sb="0" eb="2">
      <t>テイイン</t>
    </rPh>
    <rPh sb="19" eb="21">
      <t>ニュウリョク</t>
    </rPh>
    <phoneticPr fontId="2"/>
  </si>
  <si>
    <t>添付書類</t>
    <rPh sb="0" eb="2">
      <t>テンプ</t>
    </rPh>
    <rPh sb="2" eb="4">
      <t>ショルイ</t>
    </rPh>
    <phoneticPr fontId="2"/>
  </si>
  <si>
    <t>　様式１　事業所・施設等別申請額一覧</t>
    <rPh sb="1" eb="3">
      <t>ヨウシキ</t>
    </rPh>
    <rPh sb="5" eb="8">
      <t>ジギョウショ</t>
    </rPh>
    <rPh sb="9" eb="12">
      <t>シセツトウ</t>
    </rPh>
    <rPh sb="12" eb="13">
      <t>ベツ</t>
    </rPh>
    <rPh sb="13" eb="16">
      <t>シンセイガク</t>
    </rPh>
    <rPh sb="16" eb="18">
      <t>イチラン</t>
    </rPh>
    <phoneticPr fontId="2"/>
  </si>
  <si>
    <t>　様式２　事業所・施設等別個票</t>
    <rPh sb="1" eb="3">
      <t>ヨウシキ</t>
    </rPh>
    <rPh sb="5" eb="8">
      <t>ジギョウショ</t>
    </rPh>
    <rPh sb="9" eb="12">
      <t>シセツトウ</t>
    </rPh>
    <rPh sb="12" eb="13">
      <t>ベツ</t>
    </rPh>
    <rPh sb="13" eb="15">
      <t>コヒョウ</t>
    </rPh>
    <phoneticPr fontId="2"/>
  </si>
  <si>
    <t>担当者氏名</t>
    <rPh sb="0" eb="3">
      <t>タントウシャ</t>
    </rPh>
    <rPh sb="3" eb="5">
      <t>シメイ</t>
    </rPh>
    <phoneticPr fontId="2"/>
  </si>
  <si>
    <t>担当者連絡先（電話番号）</t>
    <rPh sb="0" eb="3">
      <t>タントウシャ</t>
    </rPh>
    <rPh sb="3" eb="6">
      <t>レンラクサキ</t>
    </rPh>
    <rPh sb="7" eb="11">
      <t>デンワバンゴウ</t>
    </rPh>
    <phoneticPr fontId="2"/>
  </si>
  <si>
    <t>申請に関する担当者職位</t>
    <rPh sb="0" eb="2">
      <t>シンセイ</t>
    </rPh>
    <rPh sb="3" eb="4">
      <t>カン</t>
    </rPh>
    <rPh sb="6" eb="9">
      <t>タントウシャ</t>
    </rPh>
    <rPh sb="9" eb="11">
      <t>ショクイ</t>
    </rPh>
    <phoneticPr fontId="2"/>
  </si>
  <si>
    <t xml:space="preserve"> 別記第１号様式</t>
    <rPh sb="1" eb="3">
      <t>ベッキ</t>
    </rPh>
    <rPh sb="3" eb="4">
      <t>ダイ</t>
    </rPh>
    <rPh sb="5" eb="6">
      <t>ゴウ</t>
    </rPh>
    <rPh sb="6" eb="8">
      <t>ヨウシキ</t>
    </rPh>
    <phoneticPr fontId="2"/>
  </si>
  <si>
    <r>
      <t>（様式１）事業所・施設等別申請額一覧</t>
    </r>
    <r>
      <rPr>
        <sz val="14"/>
        <color rgb="FFFF0000"/>
        <rFont val="ＭＳ ゴシック"/>
        <family val="3"/>
        <charset val="128"/>
      </rPr>
      <t/>
    </r>
    <rPh sb="1" eb="3">
      <t>ヨウシキ</t>
    </rPh>
    <rPh sb="5" eb="8">
      <t>ジギョウショ</t>
    </rPh>
    <rPh sb="9" eb="11">
      <t>シセツ</t>
    </rPh>
    <rPh sb="11" eb="12">
      <t>トウ</t>
    </rPh>
    <rPh sb="12" eb="13">
      <t>ベツ</t>
    </rPh>
    <rPh sb="13" eb="16">
      <t>シンセイガク</t>
    </rPh>
    <rPh sb="16" eb="18">
      <t>イチラン</t>
    </rPh>
    <phoneticPr fontId="2"/>
  </si>
  <si>
    <t>本シートに直接入力する
必要はありません。
（全て他シートに入力した情報が転記されます。）</t>
    <rPh sb="0" eb="1">
      <t>ホン</t>
    </rPh>
    <rPh sb="5" eb="7">
      <t>チョクセツ</t>
    </rPh>
    <rPh sb="7" eb="9">
      <t>ニュウリョク</t>
    </rPh>
    <rPh sb="12" eb="14">
      <t>ヒツヨウ</t>
    </rPh>
    <rPh sb="23" eb="24">
      <t>スベ</t>
    </rPh>
    <rPh sb="25" eb="26">
      <t>ホカ</t>
    </rPh>
    <rPh sb="30" eb="32">
      <t>ニュウリョク</t>
    </rPh>
    <rPh sb="34" eb="36">
      <t>ジョウホウ</t>
    </rPh>
    <rPh sb="37" eb="39">
      <t>テンキ</t>
    </rPh>
    <phoneticPr fontId="2"/>
  </si>
  <si>
    <t>様式２
個票１</t>
    <rPh sb="0" eb="2">
      <t>ヨウシキ</t>
    </rPh>
    <rPh sb="5" eb="7">
      <t>コヒョウ</t>
    </rPh>
    <phoneticPr fontId="2"/>
  </si>
  <si>
    <t>様式２
個票２</t>
    <rPh sb="0" eb="2">
      <t>ヨウシキ</t>
    </rPh>
    <rPh sb="5" eb="7">
      <t>コヒョウ</t>
    </rPh>
    <phoneticPr fontId="2"/>
  </si>
  <si>
    <t>様式２
個票３</t>
    <rPh sb="0" eb="2">
      <t>ヨウシキ</t>
    </rPh>
    <rPh sb="5" eb="7">
      <t>コヒョウ</t>
    </rPh>
    <phoneticPr fontId="2"/>
  </si>
  <si>
    <t>様式２
個票４</t>
    <rPh sb="0" eb="2">
      <t>ヨウシキ</t>
    </rPh>
    <rPh sb="5" eb="7">
      <t>コヒョウ</t>
    </rPh>
    <phoneticPr fontId="2"/>
  </si>
  <si>
    <t>様式２
個票５</t>
    <rPh sb="0" eb="2">
      <t>ヨウシキ</t>
    </rPh>
    <rPh sb="5" eb="7">
      <t>コヒョウ</t>
    </rPh>
    <phoneticPr fontId="2"/>
  </si>
  <si>
    <t>別記第３号様式</t>
    <rPh sb="0" eb="2">
      <t>ベッキ</t>
    </rPh>
    <rPh sb="2" eb="3">
      <t>ダイ</t>
    </rPh>
    <rPh sb="4" eb="5">
      <t>ゴウ</t>
    </rPh>
    <rPh sb="5" eb="7">
      <t>ヨウシキ</t>
    </rPh>
    <phoneticPr fontId="2"/>
  </si>
  <si>
    <t>　その他参考となる資料</t>
    <rPh sb="3" eb="4">
      <t>タ</t>
    </rPh>
    <rPh sb="4" eb="6">
      <t>サンコウ</t>
    </rPh>
    <rPh sb="9" eb="11">
      <t>シリョウ</t>
    </rPh>
    <phoneticPr fontId="2"/>
  </si>
  <si>
    <t>担当者職位</t>
    <rPh sb="0" eb="3">
      <t>タントウシャ</t>
    </rPh>
    <rPh sb="3" eb="5">
      <t>ショクイ</t>
    </rPh>
    <phoneticPr fontId="2"/>
  </si>
  <si>
    <t xml:space="preserve"> 払により請求します。</t>
    <phoneticPr fontId="2"/>
  </si>
  <si>
    <t>申請額計</t>
    <rPh sb="0" eb="3">
      <t>シンセイガク</t>
    </rPh>
    <rPh sb="3" eb="4">
      <t>ケイ</t>
    </rPh>
    <phoneticPr fontId="2"/>
  </si>
  <si>
    <t xml:space="preserve">
所要額①
施設内
療養費除き</t>
    <rPh sb="1" eb="4">
      <t>ショヨウガク</t>
    </rPh>
    <rPh sb="6" eb="9">
      <t>シセツナイ</t>
    </rPh>
    <rPh sb="10" eb="12">
      <t>リョウヨウ</t>
    </rPh>
    <rPh sb="12" eb="13">
      <t>ヒ</t>
    </rPh>
    <rPh sb="13" eb="14">
      <t>ノゾ</t>
    </rPh>
    <phoneticPr fontId="2"/>
  </si>
  <si>
    <t xml:space="preserve">
所要額②
施設内
療養費分</t>
    <rPh sb="1" eb="4">
      <t>ショヨウガク</t>
    </rPh>
    <rPh sb="6" eb="9">
      <t>シセツナイ</t>
    </rPh>
    <rPh sb="10" eb="13">
      <t>リョウヨウヒ</t>
    </rPh>
    <rPh sb="13" eb="14">
      <t>ブン</t>
    </rPh>
    <phoneticPr fontId="2"/>
  </si>
  <si>
    <r>
      <t>＜積算内訳＞</t>
    </r>
    <r>
      <rPr>
        <b/>
        <sz val="12"/>
        <color theme="1"/>
        <rFont val="ＭＳ ゴシック"/>
        <family val="3"/>
        <charset val="128"/>
      </rPr>
      <t>（施設内療養費を</t>
    </r>
    <r>
      <rPr>
        <b/>
        <u/>
        <sz val="12"/>
        <color theme="1"/>
        <rFont val="ＭＳ ゴシック"/>
        <family val="3"/>
        <charset val="128"/>
      </rPr>
      <t>除く</t>
    </r>
    <r>
      <rPr>
        <b/>
        <sz val="12"/>
        <color theme="1"/>
        <rFont val="ＭＳ ゴシック"/>
        <family val="3"/>
        <charset val="128"/>
      </rPr>
      <t>）</t>
    </r>
    <rPh sb="1" eb="3">
      <t>セキサン</t>
    </rPh>
    <rPh sb="3" eb="5">
      <t>ウチワケ</t>
    </rPh>
    <rPh sb="7" eb="10">
      <t>シセツナイ</t>
    </rPh>
    <rPh sb="10" eb="12">
      <t>リョウヨウ</t>
    </rPh>
    <rPh sb="12" eb="13">
      <t>ヒ</t>
    </rPh>
    <rPh sb="14" eb="15">
      <t>ノゾ</t>
    </rPh>
    <phoneticPr fontId="2"/>
  </si>
  <si>
    <r>
      <t>＜積算内訳＞</t>
    </r>
    <r>
      <rPr>
        <b/>
        <sz val="12"/>
        <color theme="1"/>
        <rFont val="ＭＳ ゴシック"/>
        <family val="3"/>
        <charset val="128"/>
      </rPr>
      <t>（</t>
    </r>
    <r>
      <rPr>
        <b/>
        <u/>
        <sz val="12"/>
        <color theme="1"/>
        <rFont val="ＭＳ ゴシック"/>
        <family val="3"/>
        <charset val="128"/>
      </rPr>
      <t>施設内療養費分</t>
    </r>
    <r>
      <rPr>
        <b/>
        <sz val="12"/>
        <color theme="1"/>
        <rFont val="ＭＳ ゴシック"/>
        <family val="3"/>
        <charset val="128"/>
      </rPr>
      <t>）</t>
    </r>
    <rPh sb="1" eb="3">
      <t>セキサン</t>
    </rPh>
    <rPh sb="3" eb="5">
      <t>ウチワケ</t>
    </rPh>
    <rPh sb="7" eb="10">
      <t>シセツナイ</t>
    </rPh>
    <rPh sb="10" eb="12">
      <t>リョウヨウ</t>
    </rPh>
    <rPh sb="12" eb="13">
      <t>ヒ</t>
    </rPh>
    <rPh sb="13" eb="14">
      <t>ブン</t>
    </rPh>
    <phoneticPr fontId="2"/>
  </si>
  <si>
    <t>施設内療養費</t>
    <rPh sb="0" eb="6">
      <t>シセツナイリョウヨウヒ</t>
    </rPh>
    <phoneticPr fontId="2"/>
  </si>
  <si>
    <t>ア①利用者又は職員に感染者が発生した介護サービス事業所・介護施設等（職員に濃厚接触者（感染者と接触があった者）が複数発生し、職員が不足した場合を含む）</t>
    <phoneticPr fontId="2"/>
  </si>
  <si>
    <t>ア②濃厚接触者（感染者と接触があった者）に対応した訪問系サービス事業所、短期入所系サービス事業所、介護施設等</t>
    <phoneticPr fontId="2"/>
  </si>
  <si>
    <t>ア③岐阜県又は岐阜市から休業要請を受けた通所系サービス事業所、短期入所系サービス事業所（令和５年５月７日まで）</t>
    <phoneticPr fontId="2"/>
  </si>
  <si>
    <t>ア④感染等の疑いがある者に対して一定の要件のもと自費で検査を実施した介護施設等（①及び②の場合を除く）</t>
    <phoneticPr fontId="2"/>
  </si>
  <si>
    <t>ア⑤（病床ひっ迫等によりやむを得ず）施設内療養を行った高齢者施設等</t>
    <phoneticPr fontId="2"/>
  </si>
  <si>
    <t>ウＡ（ア）の①又は③に該当する介護サービス事業所・施設等</t>
    <phoneticPr fontId="2"/>
  </si>
  <si>
    <t>ウ感染症の拡大防止の観点から必要があり、自主的に休業した介護サービス事業所</t>
    <phoneticPr fontId="2"/>
  </si>
  <si>
    <t>イ　新型コロナウイルス感染症の流行に伴い居宅でサービスを提供する通所系サービス事業所</t>
    <phoneticPr fontId="2"/>
  </si>
  <si>
    <r>
      <t>（ウ）感染者が発生した介護サービス事業所・施設等（以下のいずれかに該当）の利用者の受け入れや当該事業所・施設等に応援職員の派遣を行う事業所・施設等
  Ａ（ア）の①又は③に該当する介護サービス事業所・施設等
　Ｂ</t>
    </r>
    <r>
      <rPr>
        <sz val="12"/>
        <color rgb="FF0000FF"/>
        <rFont val="ＭＳ ゴシック"/>
        <family val="3"/>
        <charset val="128"/>
      </rPr>
      <t>　</t>
    </r>
    <r>
      <rPr>
        <sz val="12"/>
        <color theme="1"/>
        <rFont val="ＭＳ ゴシック"/>
        <family val="3"/>
        <charset val="128"/>
      </rPr>
      <t>感染症の拡大防止の観点から必要があり、自主的に休業した介護サービス事業所</t>
    </r>
    <rPh sb="82" eb="83">
      <t>マタ</t>
    </rPh>
    <phoneticPr fontId="2"/>
  </si>
  <si>
    <t>ア　対象となる事業所・施設等
　（ア）新型コロナウイルス感染者が発生又は濃厚接触者（感染者と接触があった者（感染者と同居している場合に限る。以下同じ））に対応した介護サービス
　事業所・施設等（休業要請を受けた事業所・施設等を含む。）
　①利用者又は職員に感染者が発生した介護サービス事業所・介護施設等（職員に濃厚接触者（感染者と接触があった者）が複数発生し、職員が不足した場合を含む）
　②濃厚接触者（感染者と接触があった者）に対応した訪問系サービス事業所、短期入所系サービス事業所、介護施設等
　③岐阜県又は岐阜市から休業要請を受けた通所系サービス事業所、短期入所系サービス事業所（令和５年５月７日まで）
　④感染等の疑いがある者に対して一定の要件のもと自費で検査を実施した介護施設等（①及び②の場合を除く）
　⑤（病床ひっ迫等によりやむを得ず）施設内療養を行った高齢者施設等
　（イ）新型コロナウイルス感染症の流行に伴い居宅でサービスを提供する通所系サービス事業所
　　（ア）① 及び③以外の通所系サービス事業所（小規模多機能型居宅介護事業所及び看護小規模多機能型居宅介護事業所（通いサービスに限る）を除く。）であっ
　　て、当該事業所の職員により、居宅で生活している利用者に対して、利用者からの連絡を受ける体制を整えた上で、居宅を訪問し、個別サービス計画の内容
　　を踏まえ、できる限りのサービスを提供した事業所（通常形態での通所サービス提供が困難であり、休業を行った場合であって、 感染を未然に防ぐために
　　代替措置を取った場合（休業を行った場合であって、感染を未然に防ぐための代替措置を取った場合）（近隣自治体や近隣事業所・施設等で感染者が発生している
　　場合又は感染拡大地域で新型コロナウイルス感染症が流行している場合（感染者が一定数継続して発生している状況等 ）に限る））</t>
    <rPh sb="36" eb="38">
      <t>ノウコウ</t>
    </rPh>
    <rPh sb="38" eb="41">
      <t>セッショクシャ</t>
    </rPh>
    <rPh sb="97" eb="99">
      <t>キュウギョウ</t>
    </rPh>
    <rPh sb="99" eb="101">
      <t>ヨウセイ</t>
    </rPh>
    <rPh sb="102" eb="103">
      <t>ウ</t>
    </rPh>
    <rPh sb="105" eb="108">
      <t>ジギョウショ</t>
    </rPh>
    <rPh sb="109" eb="112">
      <t>シセツトウ</t>
    </rPh>
    <rPh sb="113" eb="114">
      <t>フク</t>
    </rPh>
    <rPh sb="146" eb="148">
      <t>カイゴ</t>
    </rPh>
    <rPh sb="155" eb="160">
      <t>ノウコウセッショクシャ</t>
    </rPh>
    <rPh sb="196" eb="201">
      <t>ノウコウセッショクシャ</t>
    </rPh>
    <rPh sb="251" eb="254">
      <t>ギフケン</t>
    </rPh>
    <rPh sb="254" eb="255">
      <t>マタ</t>
    </rPh>
    <rPh sb="256" eb="259">
      <t>ギフシ</t>
    </rPh>
    <rPh sb="293" eb="295">
      <t>レイワ</t>
    </rPh>
    <rPh sb="296" eb="297">
      <t>ネン</t>
    </rPh>
    <rPh sb="298" eb="299">
      <t>ガツ</t>
    </rPh>
    <rPh sb="300" eb="301">
      <t>ニチ</t>
    </rPh>
    <rPh sb="346" eb="347">
      <t>オヨ</t>
    </rPh>
    <rPh sb="360" eb="362">
      <t>ビョウショウ</t>
    </rPh>
    <rPh sb="364" eb="365">
      <t>パク</t>
    </rPh>
    <rPh sb="365" eb="366">
      <t>トウ</t>
    </rPh>
    <rPh sb="372" eb="373">
      <t>エ</t>
    </rPh>
    <rPh sb="444" eb="445">
      <t>オヨ</t>
    </rPh>
    <rPh sb="653" eb="654">
      <t>フセ</t>
    </rPh>
    <rPh sb="672" eb="674">
      <t>キュウギョウ</t>
    </rPh>
    <rPh sb="675" eb="676">
      <t>オコナ</t>
    </rPh>
    <rPh sb="678" eb="680">
      <t>バアイ</t>
    </rPh>
    <rPh sb="685" eb="687">
      <t>カンセン</t>
    </rPh>
    <rPh sb="688" eb="690">
      <t>ミゼン</t>
    </rPh>
    <rPh sb="691" eb="692">
      <t>フセ</t>
    </rPh>
    <rPh sb="696" eb="700">
      <t>ダイタイソチ</t>
    </rPh>
    <rPh sb="701" eb="702">
      <t>ト</t>
    </rPh>
    <rPh sb="704" eb="706">
      <t>バアイ</t>
    </rPh>
    <phoneticPr fontId="2"/>
  </si>
  <si>
    <t>申請書等の
提出</t>
    <rPh sb="0" eb="4">
      <t>シンセイショトウ</t>
    </rPh>
    <rPh sb="6" eb="8">
      <t>テイシュツ</t>
    </rPh>
    <phoneticPr fontId="2"/>
  </si>
  <si>
    <t>２－①</t>
    <phoneticPr fontId="2"/>
  </si>
  <si>
    <t>２－②</t>
    <phoneticPr fontId="2"/>
  </si>
  <si>
    <t>２－③</t>
    <phoneticPr fontId="2"/>
  </si>
  <si>
    <t>２－④</t>
    <phoneticPr fontId="2"/>
  </si>
  <si>
    <t>２－⑤</t>
    <phoneticPr fontId="2"/>
  </si>
  <si>
    <t>２－⑥</t>
    <phoneticPr fontId="2"/>
  </si>
  <si>
    <t>２－⑦</t>
    <phoneticPr fontId="2"/>
  </si>
  <si>
    <t>２－⑧</t>
    <phoneticPr fontId="2"/>
  </si>
  <si>
    <t>２－⑨</t>
    <phoneticPr fontId="2"/>
  </si>
  <si>
    <t>２－⑩</t>
    <phoneticPr fontId="2"/>
  </si>
  <si>
    <t>２－⑪</t>
    <phoneticPr fontId="2"/>
  </si>
  <si>
    <t>２－⑫</t>
    <phoneticPr fontId="2"/>
  </si>
  <si>
    <t>２－⑬</t>
    <phoneticPr fontId="2"/>
  </si>
  <si>
    <t>２－⑭</t>
    <phoneticPr fontId="2"/>
  </si>
  <si>
    <t>２－⑮</t>
    <phoneticPr fontId="2"/>
  </si>
  <si>
    <t>２－⑯</t>
    <phoneticPr fontId="2"/>
  </si>
  <si>
    <t>２－⑰</t>
    <phoneticPr fontId="2"/>
  </si>
  <si>
    <t>２－⑱</t>
    <phoneticPr fontId="2"/>
  </si>
  <si>
    <t>２－⑲</t>
    <phoneticPr fontId="2"/>
  </si>
  <si>
    <t>２－⑳</t>
    <phoneticPr fontId="2"/>
  </si>
  <si>
    <t>２－㉑</t>
    <phoneticPr fontId="2"/>
  </si>
  <si>
    <t>２－㉒</t>
    <phoneticPr fontId="2"/>
  </si>
  <si>
    <t>２－㉓</t>
    <phoneticPr fontId="2"/>
  </si>
  <si>
    <t>２－㉔</t>
    <phoneticPr fontId="2"/>
  </si>
  <si>
    <t>２－㉕</t>
    <phoneticPr fontId="2"/>
  </si>
  <si>
    <t>２－㉖</t>
    <phoneticPr fontId="2"/>
  </si>
  <si>
    <t>２－㉗</t>
    <phoneticPr fontId="2"/>
  </si>
  <si>
    <t>２－㉘</t>
    <phoneticPr fontId="2"/>
  </si>
  <si>
    <t>２－㉙</t>
    <phoneticPr fontId="2"/>
  </si>
  <si>
    <t>２－㉚</t>
    <phoneticPr fontId="2"/>
  </si>
  <si>
    <t>２－㉛</t>
    <phoneticPr fontId="2"/>
  </si>
  <si>
    <t>２－㉜</t>
    <phoneticPr fontId="2"/>
  </si>
  <si>
    <t>３－①</t>
    <phoneticPr fontId="2"/>
  </si>
  <si>
    <t>３－②</t>
    <phoneticPr fontId="2"/>
  </si>
  <si>
    <t>３－③</t>
    <phoneticPr fontId="2"/>
  </si>
  <si>
    <t>３－④</t>
    <phoneticPr fontId="2"/>
  </si>
  <si>
    <t>３－⑤</t>
    <phoneticPr fontId="2"/>
  </si>
  <si>
    <t>３－⑥</t>
    <phoneticPr fontId="2"/>
  </si>
  <si>
    <t>３－⑦</t>
    <phoneticPr fontId="2"/>
  </si>
  <si>
    <t>３－⑧</t>
    <phoneticPr fontId="2"/>
  </si>
  <si>
    <t>３－⑨</t>
    <phoneticPr fontId="2"/>
  </si>
  <si>
    <t>３－⑩</t>
    <phoneticPr fontId="2"/>
  </si>
  <si>
    <t>３－⑪</t>
    <phoneticPr fontId="2"/>
  </si>
  <si>
    <t>３－⑫</t>
    <phoneticPr fontId="2"/>
  </si>
  <si>
    <t>３－⑬</t>
    <phoneticPr fontId="2"/>
  </si>
  <si>
    <t>３－⑭</t>
    <phoneticPr fontId="2"/>
  </si>
  <si>
    <t>３－⑮</t>
    <phoneticPr fontId="2"/>
  </si>
  <si>
    <t>３－⑯</t>
    <phoneticPr fontId="2"/>
  </si>
  <si>
    <t>３－⑰</t>
    <phoneticPr fontId="2"/>
  </si>
  <si>
    <t>３－⑱</t>
    <phoneticPr fontId="2"/>
  </si>
  <si>
    <t>３－⑲</t>
    <phoneticPr fontId="2"/>
  </si>
  <si>
    <t>３－⑳</t>
    <phoneticPr fontId="2"/>
  </si>
  <si>
    <t>３－㉑</t>
    <phoneticPr fontId="2"/>
  </si>
  <si>
    <t>３－㉒</t>
    <phoneticPr fontId="2"/>
  </si>
  <si>
    <t>３－㉓</t>
    <phoneticPr fontId="2"/>
  </si>
  <si>
    <t>３－㉔</t>
    <phoneticPr fontId="2"/>
  </si>
  <si>
    <t>３－㉕</t>
    <phoneticPr fontId="2"/>
  </si>
  <si>
    <t>３－㉖</t>
    <phoneticPr fontId="2"/>
  </si>
  <si>
    <t>３－㉗</t>
    <phoneticPr fontId="2"/>
  </si>
  <si>
    <t>３－㉘</t>
    <phoneticPr fontId="2"/>
  </si>
  <si>
    <t>３－㉙</t>
    <phoneticPr fontId="2"/>
  </si>
  <si>
    <t>３－㉚</t>
    <phoneticPr fontId="2"/>
  </si>
  <si>
    <t>３－㉛</t>
    <phoneticPr fontId="2"/>
  </si>
  <si>
    <t>３－㉜</t>
    <phoneticPr fontId="2"/>
  </si>
  <si>
    <t>４－①</t>
    <phoneticPr fontId="2"/>
  </si>
  <si>
    <t>４－②</t>
    <phoneticPr fontId="2"/>
  </si>
  <si>
    <t>４－③</t>
    <phoneticPr fontId="2"/>
  </si>
  <si>
    <t>４－④</t>
    <phoneticPr fontId="2"/>
  </si>
  <si>
    <t>４－⑤</t>
    <phoneticPr fontId="2"/>
  </si>
  <si>
    <t>４－⑥</t>
    <phoneticPr fontId="2"/>
  </si>
  <si>
    <t>４－⑦</t>
    <phoneticPr fontId="2"/>
  </si>
  <si>
    <t>４－⑧</t>
    <phoneticPr fontId="2"/>
  </si>
  <si>
    <t>４－⑨</t>
    <phoneticPr fontId="2"/>
  </si>
  <si>
    <t>４－⑩</t>
    <phoneticPr fontId="2"/>
  </si>
  <si>
    <t>４－⑪</t>
    <phoneticPr fontId="2"/>
  </si>
  <si>
    <t>４－⑫</t>
    <phoneticPr fontId="2"/>
  </si>
  <si>
    <t>４－⑬</t>
    <phoneticPr fontId="2"/>
  </si>
  <si>
    <t>４－⑭</t>
    <phoneticPr fontId="2"/>
  </si>
  <si>
    <t>４－⑮</t>
    <phoneticPr fontId="2"/>
  </si>
  <si>
    <t>４－⑯</t>
    <phoneticPr fontId="2"/>
  </si>
  <si>
    <t>４－⑰</t>
    <phoneticPr fontId="2"/>
  </si>
  <si>
    <t>４－⑱</t>
    <phoneticPr fontId="2"/>
  </si>
  <si>
    <t>４－⑲</t>
    <phoneticPr fontId="2"/>
  </si>
  <si>
    <t>４－⑳</t>
    <phoneticPr fontId="2"/>
  </si>
  <si>
    <t>４－㉑</t>
    <phoneticPr fontId="2"/>
  </si>
  <si>
    <t>４－㉒</t>
    <phoneticPr fontId="2"/>
  </si>
  <si>
    <t>４－㉓</t>
    <phoneticPr fontId="2"/>
  </si>
  <si>
    <t>４－㉔</t>
    <phoneticPr fontId="2"/>
  </si>
  <si>
    <t>４－㉕</t>
    <phoneticPr fontId="2"/>
  </si>
  <si>
    <t>４－㉖</t>
    <phoneticPr fontId="2"/>
  </si>
  <si>
    <t>４－㉗</t>
    <phoneticPr fontId="2"/>
  </si>
  <si>
    <t>４－㉘</t>
    <phoneticPr fontId="2"/>
  </si>
  <si>
    <t>４－㉙</t>
    <phoneticPr fontId="2"/>
  </si>
  <si>
    <t>４－㉚</t>
    <phoneticPr fontId="2"/>
  </si>
  <si>
    <t>４－㉛</t>
    <phoneticPr fontId="2"/>
  </si>
  <si>
    <t>４－㉜</t>
    <phoneticPr fontId="2"/>
  </si>
  <si>
    <t>５－①</t>
    <phoneticPr fontId="2"/>
  </si>
  <si>
    <t>５－②</t>
    <phoneticPr fontId="2"/>
  </si>
  <si>
    <t>５－③</t>
    <phoneticPr fontId="2"/>
  </si>
  <si>
    <t>５－④</t>
    <phoneticPr fontId="2"/>
  </si>
  <si>
    <t>５－⑤</t>
    <phoneticPr fontId="2"/>
  </si>
  <si>
    <t>５－⑥</t>
    <phoneticPr fontId="2"/>
  </si>
  <si>
    <t>５－⑦</t>
    <phoneticPr fontId="2"/>
  </si>
  <si>
    <t>５－⑧</t>
    <phoneticPr fontId="2"/>
  </si>
  <si>
    <t>５－⑨</t>
    <phoneticPr fontId="2"/>
  </si>
  <si>
    <t>５－⑩</t>
    <phoneticPr fontId="2"/>
  </si>
  <si>
    <t>５－⑪</t>
    <phoneticPr fontId="2"/>
  </si>
  <si>
    <t>５－⑫</t>
    <phoneticPr fontId="2"/>
  </si>
  <si>
    <t>５－⑬</t>
    <phoneticPr fontId="2"/>
  </si>
  <si>
    <t>５－⑭</t>
    <phoneticPr fontId="2"/>
  </si>
  <si>
    <t>５－⑮</t>
    <phoneticPr fontId="2"/>
  </si>
  <si>
    <t>５－⑯</t>
    <phoneticPr fontId="2"/>
  </si>
  <si>
    <t>５－⑰</t>
    <phoneticPr fontId="2"/>
  </si>
  <si>
    <t>５－⑱</t>
    <phoneticPr fontId="2"/>
  </si>
  <si>
    <t>５－⑲</t>
    <phoneticPr fontId="2"/>
  </si>
  <si>
    <t>５－⑳</t>
    <phoneticPr fontId="2"/>
  </si>
  <si>
    <t>５－㉑</t>
    <phoneticPr fontId="2"/>
  </si>
  <si>
    <t>５－㉒</t>
    <phoneticPr fontId="2"/>
  </si>
  <si>
    <t>５－㉓</t>
    <phoneticPr fontId="2"/>
  </si>
  <si>
    <t>５－㉔</t>
    <phoneticPr fontId="2"/>
  </si>
  <si>
    <t>５－㉕</t>
    <phoneticPr fontId="2"/>
  </si>
  <si>
    <t>５－㉖</t>
    <phoneticPr fontId="2"/>
  </si>
  <si>
    <t>５－㉗</t>
    <phoneticPr fontId="2"/>
  </si>
  <si>
    <t>５－㉘</t>
    <phoneticPr fontId="2"/>
  </si>
  <si>
    <t>５－㉙</t>
    <phoneticPr fontId="2"/>
  </si>
  <si>
    <t>５－㉚</t>
    <phoneticPr fontId="2"/>
  </si>
  <si>
    <t>５－㉛</t>
    <phoneticPr fontId="2"/>
  </si>
  <si>
    <t>５－㉜</t>
    <phoneticPr fontId="2"/>
  </si>
  <si>
    <t>手順⑤</t>
    <rPh sb="0" eb="2">
      <t>テジュン</t>
    </rPh>
    <phoneticPr fontId="2"/>
  </si>
  <si>
    <t>請求書の
提出</t>
    <rPh sb="0" eb="3">
      <t>セイキュウショ</t>
    </rPh>
    <rPh sb="5" eb="7">
      <t>テイシュツ</t>
    </rPh>
    <phoneticPr fontId="2"/>
  </si>
  <si>
    <r>
      <t xml:space="preserve">
・黄色のセルには直接入力してください。それ以外のセルには入力しないでください。
</t>
    </r>
    <r>
      <rPr>
        <b/>
        <u/>
        <sz val="10"/>
        <color rgb="FFFF0000"/>
        <rFont val="ＭＳ 明朝"/>
        <family val="1"/>
        <charset val="128"/>
      </rPr>
      <t>・支払いを証明する資料（領収書又は納品書、もしくは賃金台帳又は給与明細）を添付する際には、必ず資料の右上に証拠書類番号（（個票）１－①、１－②、２－①、２－②など）を記載してください。また、必要に応じて別添の台紙をご活用ください。</t>
    </r>
    <r>
      <rPr>
        <u/>
        <sz val="10"/>
        <color rgb="FFFF0000"/>
        <rFont val="ＭＳ 明朝"/>
        <family val="1"/>
        <charset val="128"/>
      </rPr>
      <t xml:space="preserve">
</t>
    </r>
    <r>
      <rPr>
        <sz val="10"/>
        <rFont val="ＭＳ 明朝"/>
        <family val="1"/>
        <charset val="128"/>
      </rPr>
      <t xml:space="preserve">・個票の枚数が不足する場合は、高齢福祉課にご連絡ください。
</t>
    </r>
    <rPh sb="43" eb="45">
      <t>シハラ</t>
    </rPh>
    <rPh sb="47" eb="49">
      <t>ショウメイ</t>
    </rPh>
    <rPh sb="51" eb="53">
      <t>シリョウ</t>
    </rPh>
    <rPh sb="54" eb="57">
      <t>リョウシュウショ</t>
    </rPh>
    <rPh sb="57" eb="58">
      <t>マタ</t>
    </rPh>
    <rPh sb="59" eb="62">
      <t>ノウヒンショ</t>
    </rPh>
    <rPh sb="67" eb="71">
      <t>チンギンダイチョウ</t>
    </rPh>
    <rPh sb="71" eb="72">
      <t>マタ</t>
    </rPh>
    <rPh sb="73" eb="75">
      <t>キュウヨ</t>
    </rPh>
    <rPh sb="75" eb="77">
      <t>メイサイ</t>
    </rPh>
    <rPh sb="79" eb="81">
      <t>テンプ</t>
    </rPh>
    <rPh sb="83" eb="84">
      <t>サイ</t>
    </rPh>
    <rPh sb="87" eb="88">
      <t>カナラ</t>
    </rPh>
    <rPh sb="89" eb="91">
      <t>シリョウ</t>
    </rPh>
    <rPh sb="92" eb="94">
      <t>ミギウエ</t>
    </rPh>
    <rPh sb="95" eb="99">
      <t>ショウコショルイ</t>
    </rPh>
    <rPh sb="99" eb="101">
      <t>バンゴウ</t>
    </rPh>
    <rPh sb="103" eb="105">
      <t>コヒョウ</t>
    </rPh>
    <rPh sb="125" eb="127">
      <t>キサイ</t>
    </rPh>
    <rPh sb="137" eb="139">
      <t>ヒツヨウ</t>
    </rPh>
    <rPh sb="140" eb="141">
      <t>オウ</t>
    </rPh>
    <rPh sb="143" eb="145">
      <t>ベッテン</t>
    </rPh>
    <rPh sb="146" eb="148">
      <t>ダイシ</t>
    </rPh>
    <rPh sb="150" eb="152">
      <t>カツヨウ</t>
    </rPh>
    <rPh sb="160" eb="162">
      <t>コヒョウ</t>
    </rPh>
    <rPh sb="163" eb="165">
      <t>マイスウ</t>
    </rPh>
    <rPh sb="166" eb="168">
      <t>フソク</t>
    </rPh>
    <rPh sb="170" eb="172">
      <t>バアイ</t>
    </rPh>
    <rPh sb="174" eb="179">
      <t>コウレイフクシカ</t>
    </rPh>
    <rPh sb="181" eb="183">
      <t>レンラク</t>
    </rPh>
    <phoneticPr fontId="2"/>
  </si>
  <si>
    <r>
      <rPr>
        <b/>
        <sz val="10"/>
        <color rgb="FF0000FF"/>
        <rFont val="ＭＳ 明朝"/>
        <family val="1"/>
        <charset val="128"/>
      </rPr>
      <t>・Excel上部に黄色の帯で「セキュリティ警告」が表示される場合には、「コンテンツの有効化」を押下し、「続行（C)」を選択してください。</t>
    </r>
    <r>
      <rPr>
        <sz val="10"/>
        <rFont val="ＭＳ 明朝"/>
        <family val="1"/>
        <charset val="128"/>
      </rPr>
      <t xml:space="preserve">
・黄色のセルには直接入力し、水色のセルはプルダウンから選択してください。それ以外のセルには入力しないでください。
・記入欄の上段から順に入力してください。入力した情報が、該当ページに転記されます。
・「別記第１号様式」に転記される記入欄には、必ず法人名、法人住所、法人代表者など、法人の情報を入力してください。施設の名称や住所などを入力されないようご注意ください。
・「申請に関する担当者氏名」「担当者連絡先（電話番号）」「担当者連絡先（E-mail）」には、必ず本申請にかかる主たる担当者のお名前と連絡先を入力してください。
・「様式２」に転記される入力情報に、施設の名称や住所などの施設情報を入力してください。</t>
    </r>
    <rPh sb="6" eb="8">
      <t>ジョウブ</t>
    </rPh>
    <rPh sb="9" eb="11">
      <t>キイロ</t>
    </rPh>
    <rPh sb="12" eb="13">
      <t>オビ</t>
    </rPh>
    <rPh sb="21" eb="23">
      <t>ケイコク</t>
    </rPh>
    <rPh sb="25" eb="27">
      <t>ヒョウジ</t>
    </rPh>
    <rPh sb="30" eb="32">
      <t>バアイ</t>
    </rPh>
    <rPh sb="42" eb="45">
      <t>ユウコウカ</t>
    </rPh>
    <rPh sb="47" eb="48">
      <t>オ</t>
    </rPh>
    <rPh sb="48" eb="49">
      <t>シタ</t>
    </rPh>
    <rPh sb="52" eb="54">
      <t>ゾッコウ</t>
    </rPh>
    <rPh sb="59" eb="61">
      <t>センタク</t>
    </rPh>
    <rPh sb="129" eb="132">
      <t>キニュウラン</t>
    </rPh>
    <rPh sb="133" eb="135">
      <t>ジョウダン</t>
    </rPh>
    <rPh sb="137" eb="138">
      <t>ジュン</t>
    </rPh>
    <rPh sb="139" eb="141">
      <t>ニュウリョク</t>
    </rPh>
    <rPh sb="148" eb="150">
      <t>ニュウリョク</t>
    </rPh>
    <rPh sb="152" eb="154">
      <t>ジョウホウ</t>
    </rPh>
    <rPh sb="156" eb="158">
      <t>ガイトウ</t>
    </rPh>
    <rPh sb="162" eb="164">
      <t>テンキ</t>
    </rPh>
    <rPh sb="173" eb="175">
      <t>ベッキ</t>
    </rPh>
    <rPh sb="175" eb="176">
      <t>ダイ</t>
    </rPh>
    <rPh sb="177" eb="178">
      <t>ゴウ</t>
    </rPh>
    <rPh sb="178" eb="180">
      <t>ヨウシキ</t>
    </rPh>
    <rPh sb="182" eb="184">
      <t>テンキ</t>
    </rPh>
    <rPh sb="187" eb="190">
      <t>キニュウラン</t>
    </rPh>
    <rPh sb="193" eb="194">
      <t>カナラ</t>
    </rPh>
    <rPh sb="195" eb="198">
      <t>ホウジンメイ</t>
    </rPh>
    <rPh sb="199" eb="201">
      <t>ホウジン</t>
    </rPh>
    <rPh sb="201" eb="203">
      <t>ジュウショ</t>
    </rPh>
    <rPh sb="204" eb="206">
      <t>ホウジン</t>
    </rPh>
    <rPh sb="206" eb="209">
      <t>ダイヒョウシャ</t>
    </rPh>
    <rPh sb="212" eb="214">
      <t>ホウジン</t>
    </rPh>
    <rPh sb="215" eb="217">
      <t>ジョウホウ</t>
    </rPh>
    <rPh sb="218" eb="220">
      <t>ニュウリョク</t>
    </rPh>
    <rPh sb="227" eb="229">
      <t>シセツ</t>
    </rPh>
    <rPh sb="230" eb="232">
      <t>メイショウ</t>
    </rPh>
    <rPh sb="233" eb="235">
      <t>ジュウショ</t>
    </rPh>
    <rPh sb="238" eb="240">
      <t>ニュウリョク</t>
    </rPh>
    <rPh sb="247" eb="249">
      <t>チュウイ</t>
    </rPh>
    <rPh sb="340" eb="342">
      <t>ヨウシキ</t>
    </rPh>
    <rPh sb="345" eb="347">
      <t>テンキ</t>
    </rPh>
    <rPh sb="350" eb="352">
      <t>ニュウリョク</t>
    </rPh>
    <rPh sb="352" eb="354">
      <t>ジョウホウ</t>
    </rPh>
    <rPh sb="356" eb="358">
      <t>シセツ</t>
    </rPh>
    <rPh sb="359" eb="361">
      <t>メイショウ</t>
    </rPh>
    <rPh sb="362" eb="364">
      <t>ジュウショ</t>
    </rPh>
    <rPh sb="367" eb="369">
      <t>シセツ</t>
    </rPh>
    <rPh sb="369" eb="371">
      <t>ジョウホウ</t>
    </rPh>
    <rPh sb="372" eb="374">
      <t>ニュウリョク</t>
    </rPh>
    <phoneticPr fontId="2"/>
  </si>
  <si>
    <r>
      <rPr>
        <b/>
        <u/>
        <sz val="10"/>
        <color rgb="FFFF0000"/>
        <rFont val="ＭＳ 明朝"/>
        <family val="1"/>
        <charset val="128"/>
      </rPr>
      <t>・県から「交付決定兼額の確定通知」を受理後、請求書を提出してください。</t>
    </r>
    <r>
      <rPr>
        <sz val="10"/>
        <rFont val="ＭＳ 明朝"/>
        <family val="1"/>
        <charset val="128"/>
      </rPr>
      <t xml:space="preserve">
・請求書の日付は、交付決定兼額の確定通知日以降の日付としてください。
・口座名義については、必ず通帳の口座名義を確認のうえ入力してください。入力された口座名義が相違していた場合、振込エラーとなり入金まで時間を要する可能性がありますのでご注意ください。</t>
    </r>
    <rPh sb="1" eb="2">
      <t>ケン</t>
    </rPh>
    <rPh sb="5" eb="9">
      <t>コウフケッテイ</t>
    </rPh>
    <rPh sb="9" eb="10">
      <t>ケン</t>
    </rPh>
    <rPh sb="10" eb="11">
      <t>ガク</t>
    </rPh>
    <rPh sb="12" eb="14">
      <t>カクテイ</t>
    </rPh>
    <rPh sb="14" eb="16">
      <t>ツウチ</t>
    </rPh>
    <rPh sb="18" eb="21">
      <t>ジュリゴ</t>
    </rPh>
    <rPh sb="22" eb="25">
      <t>セイキュウショ</t>
    </rPh>
    <rPh sb="26" eb="28">
      <t>テイシュツ</t>
    </rPh>
    <rPh sb="38" eb="41">
      <t>セイキュウショ</t>
    </rPh>
    <rPh sb="42" eb="44">
      <t>ヒヅケ</t>
    </rPh>
    <rPh sb="46" eb="50">
      <t>コウフケッテイ</t>
    </rPh>
    <rPh sb="50" eb="51">
      <t>ケン</t>
    </rPh>
    <rPh sb="51" eb="52">
      <t>ガク</t>
    </rPh>
    <rPh sb="53" eb="55">
      <t>カクテイ</t>
    </rPh>
    <rPh sb="55" eb="57">
      <t>ツウチ</t>
    </rPh>
    <rPh sb="57" eb="58">
      <t>ビ</t>
    </rPh>
    <rPh sb="58" eb="60">
      <t>イコウ</t>
    </rPh>
    <rPh sb="61" eb="63">
      <t>ヒヅケ</t>
    </rPh>
    <rPh sb="74" eb="76">
      <t>コウザ</t>
    </rPh>
    <rPh sb="76" eb="78">
      <t>メイギ</t>
    </rPh>
    <rPh sb="84" eb="85">
      <t>カナラ</t>
    </rPh>
    <rPh sb="86" eb="88">
      <t>ツウチョウ</t>
    </rPh>
    <rPh sb="89" eb="91">
      <t>コウザ</t>
    </rPh>
    <rPh sb="91" eb="93">
      <t>メイギ</t>
    </rPh>
    <rPh sb="94" eb="96">
      <t>カクニン</t>
    </rPh>
    <rPh sb="99" eb="101">
      <t>ニュウリョク</t>
    </rPh>
    <rPh sb="108" eb="110">
      <t>ニュウリョク</t>
    </rPh>
    <rPh sb="113" eb="117">
      <t>コウザメイギ</t>
    </rPh>
    <rPh sb="118" eb="120">
      <t>ソウイ</t>
    </rPh>
    <rPh sb="124" eb="126">
      <t>バアイ</t>
    </rPh>
    <rPh sb="127" eb="129">
      <t>フリコミ</t>
    </rPh>
    <rPh sb="135" eb="137">
      <t>ニュウキン</t>
    </rPh>
    <rPh sb="139" eb="141">
      <t>ジカン</t>
    </rPh>
    <rPh sb="142" eb="143">
      <t>ヨウ</t>
    </rPh>
    <rPh sb="145" eb="148">
      <t>カノウセイ</t>
    </rPh>
    <rPh sb="156" eb="158">
      <t>チュウイ</t>
    </rPh>
    <phoneticPr fontId="2"/>
  </si>
  <si>
    <r>
      <t>（様式２）</t>
    </r>
    <r>
      <rPr>
        <b/>
        <sz val="16"/>
        <color rgb="FFFF0000"/>
        <rFont val="ＭＳ ゴシック"/>
        <family val="3"/>
        <charset val="128"/>
      </rPr>
      <t>事業所・施設等別</t>
    </r>
    <r>
      <rPr>
        <b/>
        <u/>
        <sz val="16"/>
        <color rgb="FFFF0000"/>
        <rFont val="ＭＳ ゴシック"/>
        <family val="3"/>
        <charset val="128"/>
      </rPr>
      <t>個票１</t>
    </r>
    <rPh sb="1" eb="3">
      <t>ヨウシキ</t>
    </rPh>
    <rPh sb="5" eb="8">
      <t>ジギョウショ</t>
    </rPh>
    <rPh sb="9" eb="11">
      <t>シセツ</t>
    </rPh>
    <rPh sb="11" eb="12">
      <t>トウ</t>
    </rPh>
    <rPh sb="12" eb="13">
      <t>ベツ</t>
    </rPh>
    <rPh sb="13" eb="15">
      <t>コヒョウ</t>
    </rPh>
    <phoneticPr fontId="2"/>
  </si>
  <si>
    <r>
      <t>（様式２）</t>
    </r>
    <r>
      <rPr>
        <b/>
        <sz val="16"/>
        <color rgb="FFFF0000"/>
        <rFont val="ＭＳ ゴシック"/>
        <family val="3"/>
        <charset val="128"/>
      </rPr>
      <t>事業所・施設等別</t>
    </r>
    <r>
      <rPr>
        <b/>
        <u/>
        <sz val="16"/>
        <color rgb="FFFF0000"/>
        <rFont val="ＭＳ ゴシック"/>
        <family val="3"/>
        <charset val="128"/>
      </rPr>
      <t>個票２</t>
    </r>
    <rPh sb="1" eb="3">
      <t>ヨウシキ</t>
    </rPh>
    <rPh sb="5" eb="8">
      <t>ジギョウショ</t>
    </rPh>
    <rPh sb="9" eb="11">
      <t>シセツ</t>
    </rPh>
    <rPh sb="11" eb="12">
      <t>トウ</t>
    </rPh>
    <rPh sb="12" eb="13">
      <t>ベツ</t>
    </rPh>
    <rPh sb="13" eb="15">
      <t>コヒョウ</t>
    </rPh>
    <phoneticPr fontId="2"/>
  </si>
  <si>
    <r>
      <t>（様式２）</t>
    </r>
    <r>
      <rPr>
        <b/>
        <sz val="16"/>
        <color rgb="FFFF0000"/>
        <rFont val="ＭＳ ゴシック"/>
        <family val="3"/>
        <charset val="128"/>
      </rPr>
      <t>事業所・施設等別</t>
    </r>
    <r>
      <rPr>
        <b/>
        <u/>
        <sz val="16"/>
        <color rgb="FFFF0000"/>
        <rFont val="ＭＳ ゴシック"/>
        <family val="3"/>
        <charset val="128"/>
      </rPr>
      <t>個票３</t>
    </r>
    <rPh sb="1" eb="3">
      <t>ヨウシキ</t>
    </rPh>
    <rPh sb="5" eb="8">
      <t>ジギョウショ</t>
    </rPh>
    <rPh sb="9" eb="11">
      <t>シセツ</t>
    </rPh>
    <rPh sb="11" eb="12">
      <t>トウ</t>
    </rPh>
    <rPh sb="12" eb="13">
      <t>ベツ</t>
    </rPh>
    <rPh sb="13" eb="15">
      <t>コヒョウ</t>
    </rPh>
    <phoneticPr fontId="2"/>
  </si>
  <si>
    <r>
      <t>（様式２）</t>
    </r>
    <r>
      <rPr>
        <b/>
        <sz val="16"/>
        <color rgb="FFFF0000"/>
        <rFont val="ＭＳ ゴシック"/>
        <family val="3"/>
        <charset val="128"/>
      </rPr>
      <t>事業所・施設等別</t>
    </r>
    <r>
      <rPr>
        <b/>
        <u/>
        <sz val="16"/>
        <color rgb="FFFF0000"/>
        <rFont val="ＭＳ ゴシック"/>
        <family val="3"/>
        <charset val="128"/>
      </rPr>
      <t>個票４</t>
    </r>
    <rPh sb="1" eb="3">
      <t>ヨウシキ</t>
    </rPh>
    <rPh sb="5" eb="8">
      <t>ジギョウショ</t>
    </rPh>
    <rPh sb="9" eb="11">
      <t>シセツ</t>
    </rPh>
    <rPh sb="11" eb="12">
      <t>トウ</t>
    </rPh>
    <rPh sb="12" eb="13">
      <t>ベツ</t>
    </rPh>
    <rPh sb="13" eb="15">
      <t>コヒョウ</t>
    </rPh>
    <phoneticPr fontId="2"/>
  </si>
  <si>
    <r>
      <t>（様式２）</t>
    </r>
    <r>
      <rPr>
        <b/>
        <sz val="16"/>
        <color rgb="FFFF0000"/>
        <rFont val="ＭＳ ゴシック"/>
        <family val="3"/>
        <charset val="128"/>
      </rPr>
      <t>事業所・施設等別</t>
    </r>
    <r>
      <rPr>
        <b/>
        <u/>
        <sz val="16"/>
        <color rgb="FFFF0000"/>
        <rFont val="ＭＳ ゴシック"/>
        <family val="3"/>
        <charset val="128"/>
      </rPr>
      <t>個票５</t>
    </r>
    <rPh sb="1" eb="3">
      <t>ヨウシキ</t>
    </rPh>
    <rPh sb="5" eb="8">
      <t>ジギョウショ</t>
    </rPh>
    <rPh sb="9" eb="11">
      <t>シセツ</t>
    </rPh>
    <rPh sb="11" eb="12">
      <t>トウ</t>
    </rPh>
    <rPh sb="12" eb="13">
      <t>ベツ</t>
    </rPh>
    <rPh sb="13" eb="15">
      <t>コヒョウ</t>
    </rPh>
    <phoneticPr fontId="2"/>
  </si>
  <si>
    <t xml:space="preserve"> 緊急時介護人材確保・職場環境等事業費補助金について、下記のとおり交付されるよう精算</t>
    <rPh sb="1" eb="4">
      <t>キンキュウジ</t>
    </rPh>
    <rPh sb="16" eb="19">
      <t>ジギョウヒ</t>
    </rPh>
    <rPh sb="19" eb="22">
      <t>ホジョキン</t>
    </rPh>
    <rPh sb="27" eb="29">
      <t>カキ</t>
    </rPh>
    <rPh sb="33" eb="35">
      <t>コウフ</t>
    </rPh>
    <rPh sb="40" eb="42">
      <t>セイサン</t>
    </rPh>
    <phoneticPr fontId="2"/>
  </si>
  <si>
    <t>手順④
（該当する場合のみ）</t>
    <rPh sb="0" eb="2">
      <t>テジュン</t>
    </rPh>
    <rPh sb="5" eb="7">
      <t>ガイトウ</t>
    </rPh>
    <rPh sb="9" eb="11">
      <t>バアイ</t>
    </rPh>
    <phoneticPr fontId="2"/>
  </si>
  <si>
    <t>手順⑥</t>
    <rPh sb="0" eb="2">
      <t>テジュン</t>
    </rPh>
    <phoneticPr fontId="2"/>
  </si>
  <si>
    <r>
      <rPr>
        <b/>
        <u/>
        <sz val="10"/>
        <color rgb="FFFF0000"/>
        <rFont val="ＭＳ 明朝"/>
        <family val="1"/>
        <charset val="128"/>
      </rPr>
      <t>・割増賃金・手当にかかる費用の申請を行う場合のみ、作成してください。</t>
    </r>
    <r>
      <rPr>
        <u/>
        <sz val="10"/>
        <color rgb="FFFF0000"/>
        <rFont val="ＭＳ 明朝"/>
        <family val="1"/>
        <charset val="128"/>
      </rPr>
      <t xml:space="preserve">
</t>
    </r>
    <r>
      <rPr>
        <sz val="10"/>
        <color rgb="FF002060"/>
        <rFont val="ＭＳ 明朝"/>
        <family val="1"/>
        <charset val="128"/>
      </rPr>
      <t>・割増賃金・手当にかかる費用の申請を行う事業所ごとに作成してください。</t>
    </r>
    <r>
      <rPr>
        <sz val="10"/>
        <rFont val="ＭＳ 明朝"/>
        <family val="1"/>
        <charset val="128"/>
      </rPr>
      <t xml:space="preserve">
・対象月ごとに１枚作成してください。例えば割増賃金・手当の支給が２か月以上にわたる場合には、月ごとに作成してください。</t>
    </r>
    <rPh sb="1" eb="3">
      <t>ワリマシ</t>
    </rPh>
    <rPh sb="3" eb="5">
      <t>チンギン</t>
    </rPh>
    <rPh sb="6" eb="8">
      <t>テアテ</t>
    </rPh>
    <rPh sb="12" eb="14">
      <t>ヒヨウ</t>
    </rPh>
    <rPh sb="15" eb="17">
      <t>シンセイ</t>
    </rPh>
    <rPh sb="18" eb="19">
      <t>オコナ</t>
    </rPh>
    <rPh sb="20" eb="22">
      <t>バアイ</t>
    </rPh>
    <rPh sb="25" eb="27">
      <t>サクセイ</t>
    </rPh>
    <rPh sb="37" eb="39">
      <t>ワリマシ</t>
    </rPh>
    <rPh sb="39" eb="41">
      <t>チンギン</t>
    </rPh>
    <rPh sb="42" eb="44">
      <t>テアテ</t>
    </rPh>
    <rPh sb="48" eb="50">
      <t>ヒヨウ</t>
    </rPh>
    <rPh sb="51" eb="53">
      <t>シンセイ</t>
    </rPh>
    <rPh sb="54" eb="55">
      <t>オコナ</t>
    </rPh>
    <rPh sb="56" eb="59">
      <t>ジギョウショ</t>
    </rPh>
    <rPh sb="62" eb="64">
      <t>サクセイ</t>
    </rPh>
    <rPh sb="74" eb="76">
      <t>タイショウ</t>
    </rPh>
    <rPh sb="81" eb="82">
      <t>マイ</t>
    </rPh>
    <rPh sb="82" eb="84">
      <t>サクセイ</t>
    </rPh>
    <rPh sb="91" eb="92">
      <t>タト</t>
    </rPh>
    <rPh sb="94" eb="96">
      <t>ワリマシ</t>
    </rPh>
    <rPh sb="96" eb="98">
      <t>チンギン</t>
    </rPh>
    <rPh sb="99" eb="101">
      <t>テアテ</t>
    </rPh>
    <rPh sb="102" eb="104">
      <t>シキュウ</t>
    </rPh>
    <rPh sb="107" eb="108">
      <t>ゲツ</t>
    </rPh>
    <rPh sb="108" eb="110">
      <t>イジョウ</t>
    </rPh>
    <rPh sb="114" eb="116">
      <t>バアイ</t>
    </rPh>
    <rPh sb="123" eb="125">
      <t>サクセイ</t>
    </rPh>
    <phoneticPr fontId="2"/>
  </si>
  <si>
    <t>様式２
個票６</t>
    <rPh sb="0" eb="2">
      <t>ヨウシキ</t>
    </rPh>
    <rPh sb="5" eb="7">
      <t>コヒョウ</t>
    </rPh>
    <phoneticPr fontId="2"/>
  </si>
  <si>
    <t>様式２
個票７</t>
    <rPh sb="0" eb="2">
      <t>ヨウシキ</t>
    </rPh>
    <rPh sb="5" eb="7">
      <t>コヒョウ</t>
    </rPh>
    <phoneticPr fontId="2"/>
  </si>
  <si>
    <t>発生日：</t>
    <rPh sb="0" eb="3">
      <t>ハッセイビ</t>
    </rPh>
    <phoneticPr fontId="2"/>
  </si>
  <si>
    <r>
      <t>（様式２）</t>
    </r>
    <r>
      <rPr>
        <b/>
        <sz val="16"/>
        <color rgb="FFFF0000"/>
        <rFont val="ＭＳ ゴシック"/>
        <family val="3"/>
        <charset val="128"/>
      </rPr>
      <t>事業所・施設等別</t>
    </r>
    <r>
      <rPr>
        <b/>
        <u/>
        <sz val="16"/>
        <color rgb="FFFF0000"/>
        <rFont val="ＭＳ ゴシック"/>
        <family val="3"/>
        <charset val="128"/>
      </rPr>
      <t>個票６</t>
    </r>
    <rPh sb="1" eb="3">
      <t>ヨウシキ</t>
    </rPh>
    <rPh sb="5" eb="8">
      <t>ジギョウショ</t>
    </rPh>
    <rPh sb="9" eb="11">
      <t>シセツ</t>
    </rPh>
    <rPh sb="11" eb="12">
      <t>トウ</t>
    </rPh>
    <rPh sb="12" eb="13">
      <t>ベツ</t>
    </rPh>
    <rPh sb="13" eb="15">
      <t>コヒョウ</t>
    </rPh>
    <phoneticPr fontId="2"/>
  </si>
  <si>
    <t>６－①</t>
    <phoneticPr fontId="2"/>
  </si>
  <si>
    <t>６－②</t>
    <phoneticPr fontId="2"/>
  </si>
  <si>
    <t>６－③</t>
    <phoneticPr fontId="2"/>
  </si>
  <si>
    <t>６－④</t>
    <phoneticPr fontId="2"/>
  </si>
  <si>
    <t>６－⑤</t>
    <phoneticPr fontId="2"/>
  </si>
  <si>
    <t>６－⑥</t>
    <phoneticPr fontId="2"/>
  </si>
  <si>
    <t>６－⑦</t>
    <phoneticPr fontId="2"/>
  </si>
  <si>
    <t>６－⑧</t>
    <phoneticPr fontId="2"/>
  </si>
  <si>
    <t>６－⑨</t>
    <phoneticPr fontId="2"/>
  </si>
  <si>
    <t>６－⑩</t>
    <phoneticPr fontId="2"/>
  </si>
  <si>
    <t>６－⑪</t>
    <phoneticPr fontId="2"/>
  </si>
  <si>
    <t>６－⑫</t>
    <phoneticPr fontId="2"/>
  </si>
  <si>
    <t>６－⑬</t>
    <phoneticPr fontId="2"/>
  </si>
  <si>
    <t>６－⑭</t>
    <phoneticPr fontId="2"/>
  </si>
  <si>
    <t>６－⑮</t>
    <phoneticPr fontId="2"/>
  </si>
  <si>
    <t>６－⑯</t>
    <phoneticPr fontId="2"/>
  </si>
  <si>
    <t>６－⑰</t>
    <phoneticPr fontId="2"/>
  </si>
  <si>
    <t>６－⑱</t>
    <phoneticPr fontId="2"/>
  </si>
  <si>
    <t>６－⑲</t>
    <phoneticPr fontId="2"/>
  </si>
  <si>
    <t>６－⑳</t>
    <phoneticPr fontId="2"/>
  </si>
  <si>
    <t>６－㉑</t>
    <phoneticPr fontId="2"/>
  </si>
  <si>
    <t>６－㉒</t>
    <phoneticPr fontId="2"/>
  </si>
  <si>
    <t>６－㉓</t>
    <phoneticPr fontId="2"/>
  </si>
  <si>
    <t>６－㉔</t>
    <phoneticPr fontId="2"/>
  </si>
  <si>
    <t>６－㉕</t>
    <phoneticPr fontId="2"/>
  </si>
  <si>
    <t>６－㉖</t>
    <phoneticPr fontId="2"/>
  </si>
  <si>
    <t>６－㉗</t>
    <phoneticPr fontId="2"/>
  </si>
  <si>
    <t>６－㉘</t>
    <phoneticPr fontId="2"/>
  </si>
  <si>
    <t>６－㉙</t>
    <phoneticPr fontId="2"/>
  </si>
  <si>
    <t>６－㉚</t>
    <phoneticPr fontId="2"/>
  </si>
  <si>
    <t>６－㉛</t>
    <phoneticPr fontId="2"/>
  </si>
  <si>
    <t>６－㉜</t>
    <phoneticPr fontId="2"/>
  </si>
  <si>
    <r>
      <t>（様式２）</t>
    </r>
    <r>
      <rPr>
        <b/>
        <sz val="16"/>
        <color rgb="FFFF0000"/>
        <rFont val="ＭＳ ゴシック"/>
        <family val="3"/>
        <charset val="128"/>
      </rPr>
      <t>事業所・施設等別</t>
    </r>
    <r>
      <rPr>
        <b/>
        <u/>
        <sz val="16"/>
        <color rgb="FFFF0000"/>
        <rFont val="ＭＳ ゴシック"/>
        <family val="3"/>
        <charset val="128"/>
      </rPr>
      <t>個票７</t>
    </r>
    <rPh sb="1" eb="3">
      <t>ヨウシキ</t>
    </rPh>
    <rPh sb="5" eb="8">
      <t>ジギョウショ</t>
    </rPh>
    <rPh sb="9" eb="11">
      <t>シセツ</t>
    </rPh>
    <rPh sb="11" eb="12">
      <t>トウ</t>
    </rPh>
    <rPh sb="12" eb="13">
      <t>ベツ</t>
    </rPh>
    <rPh sb="13" eb="15">
      <t>コヒョウ</t>
    </rPh>
    <phoneticPr fontId="2"/>
  </si>
  <si>
    <t>７－①</t>
    <phoneticPr fontId="2"/>
  </si>
  <si>
    <t>７－②</t>
    <phoneticPr fontId="2"/>
  </si>
  <si>
    <t>７－③</t>
    <phoneticPr fontId="2"/>
  </si>
  <si>
    <t>７－④</t>
    <phoneticPr fontId="2"/>
  </si>
  <si>
    <t>７－⑤</t>
    <phoneticPr fontId="2"/>
  </si>
  <si>
    <t>７－⑥</t>
    <phoneticPr fontId="2"/>
  </si>
  <si>
    <t>７－⑦</t>
    <phoneticPr fontId="2"/>
  </si>
  <si>
    <t>７－⑧</t>
    <phoneticPr fontId="2"/>
  </si>
  <si>
    <t>７－⑨</t>
    <phoneticPr fontId="2"/>
  </si>
  <si>
    <t>７－⑩</t>
    <phoneticPr fontId="2"/>
  </si>
  <si>
    <t>７－⑪</t>
    <phoneticPr fontId="2"/>
  </si>
  <si>
    <t>７－⑫</t>
    <phoneticPr fontId="2"/>
  </si>
  <si>
    <t>７－⑬</t>
    <phoneticPr fontId="2"/>
  </si>
  <si>
    <t>７－⑭</t>
    <phoneticPr fontId="2"/>
  </si>
  <si>
    <t>７－⑮</t>
    <phoneticPr fontId="2"/>
  </si>
  <si>
    <t>７－⑯</t>
    <phoneticPr fontId="2"/>
  </si>
  <si>
    <t>７－⑰</t>
    <phoneticPr fontId="2"/>
  </si>
  <si>
    <t>７－⑱</t>
    <phoneticPr fontId="2"/>
  </si>
  <si>
    <t>７－⑲</t>
    <phoneticPr fontId="2"/>
  </si>
  <si>
    <t>７－⑳</t>
    <phoneticPr fontId="2"/>
  </si>
  <si>
    <t>７－㉑</t>
    <phoneticPr fontId="2"/>
  </si>
  <si>
    <t>７－㉒</t>
    <phoneticPr fontId="2"/>
  </si>
  <si>
    <t>７－㉓</t>
    <phoneticPr fontId="2"/>
  </si>
  <si>
    <t>７－㉔</t>
    <phoneticPr fontId="2"/>
  </si>
  <si>
    <t>７－㉕</t>
    <phoneticPr fontId="2"/>
  </si>
  <si>
    <t>７－㉖</t>
    <phoneticPr fontId="2"/>
  </si>
  <si>
    <t>７－㉗</t>
    <phoneticPr fontId="2"/>
  </si>
  <si>
    <t>７－㉘</t>
    <phoneticPr fontId="2"/>
  </si>
  <si>
    <t>７－㉙</t>
    <phoneticPr fontId="2"/>
  </si>
  <si>
    <t>７－㉚</t>
    <phoneticPr fontId="2"/>
  </si>
  <si>
    <t>７－㉛</t>
    <phoneticPr fontId="2"/>
  </si>
  <si>
    <t>７－㉜</t>
    <phoneticPr fontId="2"/>
  </si>
  <si>
    <t>担当者電話連絡先</t>
    <rPh sb="0" eb="3">
      <t>タントウシャ</t>
    </rPh>
    <rPh sb="3" eb="5">
      <t>デンワ</t>
    </rPh>
    <rPh sb="5" eb="8">
      <t>レンラクサキ</t>
    </rPh>
    <phoneticPr fontId="2"/>
  </si>
  <si>
    <t>割増賃金・
手当支払い
一覧表</t>
    <rPh sb="0" eb="2">
      <t>ワリマシ</t>
    </rPh>
    <rPh sb="2" eb="4">
      <t>チンギン</t>
    </rPh>
    <rPh sb="6" eb="8">
      <t>テアテ</t>
    </rPh>
    <rPh sb="8" eb="10">
      <t>シハラ</t>
    </rPh>
    <rPh sb="12" eb="15">
      <t>イチランヒョウ</t>
    </rPh>
    <phoneticPr fontId="2"/>
  </si>
  <si>
    <t>令和６年度　岐阜県緊急時介護人材確保・職場環境復旧等事業費補助金交付請求書</t>
    <rPh sb="0" eb="2">
      <t>レイワ</t>
    </rPh>
    <rPh sb="3" eb="5">
      <t>ネンド</t>
    </rPh>
    <rPh sb="6" eb="9">
      <t>ギフケン</t>
    </rPh>
    <rPh sb="9" eb="12">
      <t>キンキュウジ</t>
    </rPh>
    <rPh sb="12" eb="14">
      <t>カイゴ</t>
    </rPh>
    <rPh sb="14" eb="18">
      <t>ジンザイカクホ</t>
    </rPh>
    <rPh sb="19" eb="23">
      <t>ショクバカンキョウ</t>
    </rPh>
    <rPh sb="23" eb="26">
      <t>フッキュウトウ</t>
    </rPh>
    <rPh sb="26" eb="29">
      <t>ジギョウヒ</t>
    </rPh>
    <rPh sb="29" eb="32">
      <t>ホジョキン</t>
    </rPh>
    <rPh sb="32" eb="34">
      <t>コウフ</t>
    </rPh>
    <rPh sb="34" eb="37">
      <t>セイキュウショ</t>
    </rPh>
    <phoneticPr fontId="2"/>
  </si>
  <si>
    <t>で交付決定を受けた令和６年度岐阜県</t>
    <rPh sb="14" eb="17">
      <t>ギフケン</t>
    </rPh>
    <phoneticPr fontId="2"/>
  </si>
  <si>
    <t>令和６年度岐阜県緊急時介護人材確保・職場環境復旧等事業費補助金</t>
    <rPh sb="0" eb="2">
      <t>レイワ</t>
    </rPh>
    <rPh sb="3" eb="5">
      <t>ネンド</t>
    </rPh>
    <rPh sb="5" eb="8">
      <t>ギフケン</t>
    </rPh>
    <rPh sb="8" eb="11">
      <t>キンキュウジ</t>
    </rPh>
    <rPh sb="11" eb="13">
      <t>カイゴ</t>
    </rPh>
    <rPh sb="13" eb="15">
      <t>ジンザイ</t>
    </rPh>
    <rPh sb="15" eb="17">
      <t>カクホ</t>
    </rPh>
    <rPh sb="18" eb="20">
      <t>ショクバ</t>
    </rPh>
    <rPh sb="20" eb="22">
      <t>カンキョウ</t>
    </rPh>
    <rPh sb="22" eb="24">
      <t>フッキュウ</t>
    </rPh>
    <rPh sb="24" eb="25">
      <t>トウ</t>
    </rPh>
    <rPh sb="25" eb="28">
      <t>ジギョウヒ</t>
    </rPh>
    <rPh sb="28" eb="31">
      <t>ホジョキン</t>
    </rPh>
    <phoneticPr fontId="2"/>
  </si>
  <si>
    <t>　次のとおり、令和６年度岐阜県緊急時介護人材確保・職場環境復旧等事業費補助金の交付を受けたいので、関係書類を添えて申請します。</t>
    <rPh sb="1" eb="2">
      <t>ツギ</t>
    </rPh>
    <rPh sb="31" eb="32">
      <t>トウ</t>
    </rPh>
    <rPh sb="39" eb="41">
      <t>コウフ</t>
    </rPh>
    <rPh sb="42" eb="43">
      <t>ウ</t>
    </rPh>
    <rPh sb="49" eb="51">
      <t>カンケイ</t>
    </rPh>
    <rPh sb="51" eb="53">
      <t>ショルイ</t>
    </rPh>
    <rPh sb="54" eb="55">
      <t>ソ</t>
    </rPh>
    <rPh sb="57" eb="59">
      <t>シンセイ</t>
    </rPh>
    <phoneticPr fontId="2"/>
  </si>
  <si>
    <t xml:space="preserve">
参考２
補助額計算書
の作成</t>
    <rPh sb="1" eb="3">
      <t>サンコウ</t>
    </rPh>
    <rPh sb="6" eb="9">
      <t>ホジョガク</t>
    </rPh>
    <rPh sb="9" eb="12">
      <t>ケイサンショ</t>
    </rPh>
    <rPh sb="15" eb="17">
      <t>サクセイ</t>
    </rPh>
    <phoneticPr fontId="2"/>
  </si>
  <si>
    <r>
      <rPr>
        <b/>
        <u/>
        <sz val="10"/>
        <color rgb="FFFF0000"/>
        <rFont val="ＭＳ 明朝"/>
        <family val="1"/>
        <charset val="128"/>
      </rPr>
      <t>・施設内療養にかかる費用の申請を行う場合のみ、作成してください。</t>
    </r>
    <r>
      <rPr>
        <u/>
        <sz val="10"/>
        <color rgb="FFFF0000"/>
        <rFont val="ＭＳ 明朝"/>
        <family val="1"/>
        <charset val="128"/>
      </rPr>
      <t xml:space="preserve">
</t>
    </r>
    <r>
      <rPr>
        <sz val="10"/>
        <color rgb="FF002060"/>
        <rFont val="ＭＳ 明朝"/>
        <family val="1"/>
        <charset val="128"/>
      </rPr>
      <t>・参考２，補助額計算書ともに、施設内療養を行った事業所ごとに作成してください。</t>
    </r>
    <r>
      <rPr>
        <sz val="10"/>
        <rFont val="ＭＳ 明朝"/>
        <family val="1"/>
        <charset val="128"/>
      </rPr>
      <t xml:space="preserve">
・参考２の誓約欄には施設名および施設代表者名を記載してください。</t>
    </r>
    <rPh sb="1" eb="4">
      <t>シセツナイ</t>
    </rPh>
    <rPh sb="4" eb="6">
      <t>リョウヨウ</t>
    </rPh>
    <rPh sb="10" eb="12">
      <t>ヒヨウ</t>
    </rPh>
    <rPh sb="13" eb="15">
      <t>シンセイ</t>
    </rPh>
    <rPh sb="16" eb="17">
      <t>オコナ</t>
    </rPh>
    <rPh sb="18" eb="20">
      <t>バアイ</t>
    </rPh>
    <rPh sb="23" eb="25">
      <t>サクセイ</t>
    </rPh>
    <rPh sb="35" eb="37">
      <t>サンコウ</t>
    </rPh>
    <rPh sb="39" eb="42">
      <t>ホジョガク</t>
    </rPh>
    <rPh sb="42" eb="45">
      <t>ケイサンショ</t>
    </rPh>
    <rPh sb="49" eb="54">
      <t>シセツナイリョウヨウ</t>
    </rPh>
    <rPh sb="55" eb="56">
      <t>オコナ</t>
    </rPh>
    <rPh sb="58" eb="61">
      <t>ジギョウショ</t>
    </rPh>
    <rPh sb="64" eb="66">
      <t>サクセイ</t>
    </rPh>
    <rPh sb="76" eb="78">
      <t>サンコウ</t>
    </rPh>
    <rPh sb="80" eb="82">
      <t>セイヤク</t>
    </rPh>
    <rPh sb="82" eb="83">
      <t>ラン</t>
    </rPh>
    <rPh sb="85" eb="88">
      <t>シセツメイ</t>
    </rPh>
    <rPh sb="91" eb="93">
      <t>シセツ</t>
    </rPh>
    <rPh sb="93" eb="97">
      <t>ダイヒョウシャメイ</t>
    </rPh>
    <rPh sb="98" eb="100">
      <t>キサイ</t>
    </rPh>
    <phoneticPr fontId="2"/>
  </si>
  <si>
    <t>令和６年度岐阜県緊急時介護人材確保等・職場環境復旧事業費補助金</t>
    <phoneticPr fontId="2"/>
  </si>
  <si>
    <r>
      <t xml:space="preserve">
提出方法は、電子メール、郵送、どちらでも可能です。
</t>
    </r>
    <r>
      <rPr>
        <b/>
        <u/>
        <sz val="10"/>
        <color rgb="FFFF0000"/>
        <rFont val="ＭＳ 明朝"/>
        <family val="1"/>
        <charset val="128"/>
      </rPr>
      <t xml:space="preserve">・電子メールの場合は、
</t>
    </r>
    <r>
      <rPr>
        <b/>
        <sz val="10"/>
        <color rgb="FFFF0000"/>
        <rFont val="ＭＳ 明朝"/>
        <family val="1"/>
        <charset val="128"/>
      </rPr>
      <t xml:space="preserve">  </t>
    </r>
    <r>
      <rPr>
        <b/>
        <u/>
        <sz val="10"/>
        <color rgb="FFFF0000"/>
        <rFont val="ＭＳ 明朝"/>
        <family val="1"/>
        <charset val="128"/>
      </rPr>
      <t>宛先　c11215@pref.gifu.lg.jp</t>
    </r>
    <r>
      <rPr>
        <sz val="10"/>
        <rFont val="ＭＳ 明朝"/>
        <family val="1"/>
        <charset val="128"/>
      </rPr>
      <t xml:space="preserve">
　件名　令和６年度岐阜県緊急時介護人材確保・職場環境復旧等事業費補助金の申請
　とし、本件ファイルを添付のうえ（その他支払いを証する資料が必要な場合は電子化のうえメールに添付し）申請してください。
</t>
    </r>
    <r>
      <rPr>
        <b/>
        <u/>
        <sz val="10"/>
        <color rgb="FFFF0000"/>
        <rFont val="ＭＳ 明朝"/>
        <family val="1"/>
        <charset val="128"/>
      </rPr>
      <t xml:space="preserve">・郵送の場合は、
</t>
    </r>
    <r>
      <rPr>
        <b/>
        <sz val="10"/>
        <color rgb="FFFF0000"/>
        <rFont val="ＭＳ 明朝"/>
        <family val="1"/>
        <charset val="128"/>
      </rPr>
      <t>　</t>
    </r>
    <r>
      <rPr>
        <b/>
        <u/>
        <sz val="10"/>
        <color rgb="FFFF0000"/>
        <rFont val="ＭＳ 明朝"/>
        <family val="1"/>
        <charset val="128"/>
      </rPr>
      <t>宛先　〒５００－８５７０（住所不要）　岐阜県高齢福祉課事業者指導係「職場環境復旧等補助金」宛</t>
    </r>
    <r>
      <rPr>
        <sz val="10"/>
        <rFont val="ＭＳ 明朝"/>
        <family val="1"/>
        <charset val="128"/>
      </rPr>
      <t xml:space="preserve">
　郵送書類　交付申請書兼実績報告書、（様式１）申請額一覧、個票、参考２もしくは参考３、ならびに補助額計算書（該当の場合）、支払いを証明する資料（該当の場合)をご準備のうえ、郵送してください。
</t>
    </r>
    <rPh sb="1" eb="5">
      <t>テイシュツホウホウ</t>
    </rPh>
    <rPh sb="7" eb="9">
      <t>デンシ</t>
    </rPh>
    <rPh sb="13" eb="15">
      <t>ユウソウ</t>
    </rPh>
    <rPh sb="21" eb="23">
      <t>カノウ</t>
    </rPh>
    <rPh sb="29" eb="31">
      <t>デンシ</t>
    </rPh>
    <rPh sb="35" eb="37">
      <t>バアイ</t>
    </rPh>
    <rPh sb="42" eb="44">
      <t>アテサキ</t>
    </rPh>
    <rPh sb="69" eb="71">
      <t>ケンメイ</t>
    </rPh>
    <rPh sb="72" eb="74">
      <t>レイワ</t>
    </rPh>
    <rPh sb="75" eb="77">
      <t>ネンド</t>
    </rPh>
    <rPh sb="77" eb="80">
      <t>ギフケン</t>
    </rPh>
    <rPh sb="80" eb="83">
      <t>キンキュウジ</t>
    </rPh>
    <rPh sb="83" eb="85">
      <t>カイゴ</t>
    </rPh>
    <rPh sb="85" eb="87">
      <t>ジンザイ</t>
    </rPh>
    <rPh sb="87" eb="89">
      <t>カクホ</t>
    </rPh>
    <rPh sb="112" eb="114">
      <t>ホンケン</t>
    </rPh>
    <rPh sb="127" eb="128">
      <t>タ</t>
    </rPh>
    <rPh sb="128" eb="130">
      <t>シハラ</t>
    </rPh>
    <rPh sb="132" eb="133">
      <t>ショウ</t>
    </rPh>
    <rPh sb="135" eb="137">
      <t>シリョウ</t>
    </rPh>
    <rPh sb="138" eb="140">
      <t>ヒツヨウ</t>
    </rPh>
    <rPh sb="141" eb="143">
      <t>バアイ</t>
    </rPh>
    <rPh sb="144" eb="147">
      <t>デンシカ</t>
    </rPh>
    <rPh sb="154" eb="156">
      <t>テンプ</t>
    </rPh>
    <rPh sb="192" eb="194">
      <t>ジュウショ</t>
    </rPh>
    <rPh sb="194" eb="196">
      <t>フヨウ</t>
    </rPh>
    <rPh sb="198" eb="201">
      <t>ギフケン</t>
    </rPh>
    <rPh sb="213" eb="215">
      <t>ショクバ</t>
    </rPh>
    <rPh sb="215" eb="217">
      <t>カンキョウ</t>
    </rPh>
    <rPh sb="217" eb="219">
      <t>フッキュウ</t>
    </rPh>
    <rPh sb="219" eb="220">
      <t>トウ</t>
    </rPh>
    <rPh sb="220" eb="223">
      <t>ホジョキン</t>
    </rPh>
    <rPh sb="232" eb="237">
      <t>コウフシンセイショ</t>
    </rPh>
    <rPh sb="237" eb="238">
      <t>ケン</t>
    </rPh>
    <rPh sb="238" eb="240">
      <t>ジッセキ</t>
    </rPh>
    <rPh sb="240" eb="243">
      <t>ホウコクショ</t>
    </rPh>
    <rPh sb="245" eb="247">
      <t>ヨウシキ</t>
    </rPh>
    <rPh sb="258" eb="260">
      <t>サンコウ</t>
    </rPh>
    <rPh sb="265" eb="267">
      <t>サンコウ</t>
    </rPh>
    <rPh sb="273" eb="276">
      <t>ホジョガク</t>
    </rPh>
    <rPh sb="276" eb="279">
      <t>ケイサンショ</t>
    </rPh>
    <rPh sb="306" eb="308">
      <t>ジュンビ</t>
    </rPh>
    <rPh sb="312" eb="314">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</si>
</sst>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411]ggge&quot;年&quot;m&quot;月&quot;d&quot;日&quot;;@"/>
    <numFmt numFmtId="180" formatCode="0_);[Red]\(0\)"/>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sz val="9"/>
      <color indexed="8"/>
      <name val="MS P ゴシック"/>
      <family val="3"/>
      <charset val="128"/>
    </font>
    <font>
      <sz val="10"/>
      <name val="ＭＳ 明朝"/>
      <family val="1"/>
      <charset val="128"/>
    </font>
    <font>
      <u/>
      <sz val="11"/>
      <color theme="10"/>
      <name val="ＭＳ Ｐゴシック"/>
      <family val="3"/>
      <charset val="128"/>
    </font>
    <font>
      <sz val="11"/>
      <color theme="1"/>
      <name val="ＭＳ ゴシック"/>
      <family val="3"/>
      <charset val="128"/>
    </font>
    <font>
      <sz val="11"/>
      <color rgb="FFFF0000"/>
      <name val="ＭＳ ゴシック"/>
      <family val="3"/>
      <charset val="128"/>
    </font>
    <font>
      <sz val="9"/>
      <color theme="1"/>
      <name val="ＭＳ ゴシック"/>
      <family val="3"/>
      <charset val="128"/>
    </font>
    <font>
      <sz val="12"/>
      <color theme="1"/>
      <name val="ＭＳ ゴシック"/>
      <family val="3"/>
      <charset val="128"/>
    </font>
    <font>
      <sz val="14"/>
      <color theme="1"/>
      <name val="ＭＳ ゴシック"/>
      <family val="3"/>
      <charset val="128"/>
    </font>
    <font>
      <sz val="14"/>
      <color rgb="FFFF0000"/>
      <name val="ＭＳ ゴシック"/>
      <family val="3"/>
      <charset val="128"/>
    </font>
    <font>
      <b/>
      <sz val="14"/>
      <name val="ＭＳ 明朝"/>
      <family val="1"/>
      <charset val="128"/>
    </font>
    <font>
      <sz val="11"/>
      <name val="ＭＳ 明朝"/>
      <family val="1"/>
      <charset val="128"/>
    </font>
    <font>
      <u/>
      <sz val="10"/>
      <color rgb="FFFF0000"/>
      <name val="ＭＳ 明朝"/>
      <family val="1"/>
      <charset val="128"/>
    </font>
    <font>
      <b/>
      <u/>
      <sz val="10"/>
      <name val="ＭＳ 明朝"/>
      <family val="1"/>
      <charset val="128"/>
    </font>
    <font>
      <sz val="16"/>
      <color theme="1"/>
      <name val="ＭＳ ゴシック"/>
      <family val="3"/>
      <charset val="128"/>
    </font>
    <font>
      <sz val="20"/>
      <color theme="1"/>
      <name val="ＭＳ ゴシック"/>
      <family val="3"/>
      <charset val="128"/>
    </font>
    <font>
      <b/>
      <sz val="9"/>
      <color theme="1"/>
      <name val="ＭＳ ゴシック"/>
      <family val="3"/>
      <charset val="128"/>
    </font>
    <font>
      <b/>
      <sz val="11"/>
      <color rgb="FF002060"/>
      <name val="ＭＳ ゴシック"/>
      <family val="3"/>
      <charset val="128"/>
    </font>
    <font>
      <sz val="10"/>
      <color rgb="FF002060"/>
      <name val="ＭＳ 明朝"/>
      <family val="1"/>
      <charset val="128"/>
    </font>
    <font>
      <b/>
      <sz val="10"/>
      <color rgb="FF0000FF"/>
      <name val="ＭＳ 明朝"/>
      <family val="1"/>
      <charset val="128"/>
    </font>
    <font>
      <b/>
      <sz val="11"/>
      <color rgb="FF0000FF"/>
      <name val="ＭＳ 明朝"/>
      <family val="1"/>
      <charset val="128"/>
    </font>
    <font>
      <sz val="11"/>
      <color theme="1"/>
      <name val="ＭＳ 明朝"/>
      <family val="1"/>
      <charset val="128"/>
    </font>
    <font>
      <b/>
      <u/>
      <sz val="16"/>
      <name val="ＭＳ 明朝"/>
      <family val="1"/>
      <charset val="128"/>
    </font>
    <font>
      <b/>
      <sz val="18"/>
      <name val="ＭＳ ゴシック"/>
      <family val="3"/>
      <charset val="128"/>
    </font>
    <font>
      <sz val="16"/>
      <name val="ＭＳ 明朝"/>
      <family val="1"/>
      <charset val="128"/>
    </font>
    <font>
      <sz val="16"/>
      <name val="ＭＳ ゴシック"/>
      <family val="3"/>
      <charset val="128"/>
    </font>
    <font>
      <b/>
      <sz val="16"/>
      <color indexed="10"/>
      <name val="ＭＳ 明朝"/>
      <family val="1"/>
      <charset val="128"/>
    </font>
    <font>
      <sz val="16"/>
      <color theme="1"/>
      <name val="ＭＳ 明朝"/>
      <family val="1"/>
      <charset val="128"/>
    </font>
    <font>
      <sz val="16"/>
      <color theme="10"/>
      <name val="ＭＳ 明朝"/>
      <family val="1"/>
      <charset val="128"/>
    </font>
    <font>
      <b/>
      <u/>
      <sz val="16"/>
      <color indexed="10"/>
      <name val="ＭＳ 明朝"/>
      <family val="1"/>
      <charset val="128"/>
    </font>
    <font>
      <sz val="16"/>
      <color indexed="10"/>
      <name val="ＭＳ 明朝"/>
      <family val="1"/>
      <charset val="128"/>
    </font>
    <font>
      <b/>
      <sz val="12"/>
      <color theme="1"/>
      <name val="ＭＳ ゴシック"/>
      <family val="3"/>
      <charset val="128"/>
    </font>
    <font>
      <sz val="12"/>
      <color rgb="FF0000FF"/>
      <name val="ＭＳ ゴシック"/>
      <family val="3"/>
      <charset val="128"/>
    </font>
    <font>
      <sz val="9"/>
      <name val="ＭＳ 明朝"/>
      <family val="1"/>
      <charset val="128"/>
    </font>
    <font>
      <b/>
      <u/>
      <sz val="11"/>
      <name val="ＭＳ 明朝"/>
      <family val="1"/>
      <charset val="128"/>
    </font>
    <font>
      <sz val="12"/>
      <name val="ＭＳ 明朝"/>
      <family val="1"/>
      <charset val="128"/>
    </font>
    <font>
      <b/>
      <u/>
      <sz val="12"/>
      <color theme="1"/>
      <name val="ＭＳ ゴシック"/>
      <family val="3"/>
      <charset val="128"/>
    </font>
    <font>
      <sz val="10"/>
      <color indexed="81"/>
      <name val="MS P ゴシック"/>
      <family val="3"/>
      <charset val="128"/>
    </font>
    <font>
      <sz val="12"/>
      <name val="ＭＳ ゴシック"/>
      <family val="3"/>
      <charset val="128"/>
    </font>
    <font>
      <b/>
      <u/>
      <sz val="10"/>
      <color rgb="FFFF0000"/>
      <name val="ＭＳ 明朝"/>
      <family val="1"/>
      <charset val="128"/>
    </font>
    <font>
      <u/>
      <sz val="11"/>
      <color indexed="81"/>
      <name val="MS P ゴシック"/>
      <family val="3"/>
      <charset val="128"/>
    </font>
    <font>
      <sz val="11"/>
      <color indexed="81"/>
      <name val="MS P ゴシック"/>
      <family val="3"/>
      <charset val="128"/>
    </font>
    <font>
      <b/>
      <sz val="16"/>
      <color rgb="FFFF0000"/>
      <name val="ＭＳ ゴシック"/>
      <family val="3"/>
      <charset val="128"/>
    </font>
    <font>
      <b/>
      <u/>
      <sz val="16"/>
      <color rgb="FFFF0000"/>
      <name val="ＭＳ ゴシック"/>
      <family val="3"/>
      <charset val="128"/>
    </font>
    <font>
      <b/>
      <sz val="10"/>
      <color indexed="81"/>
      <name val="MS P ゴシック"/>
      <family val="3"/>
      <charset val="128"/>
    </font>
    <font>
      <sz val="24"/>
      <color theme="1"/>
      <name val="ＭＳ ゴシック"/>
      <family val="3"/>
      <charset val="128"/>
    </font>
    <font>
      <sz val="36"/>
      <color theme="1"/>
      <name val="ＭＳ ゴシック"/>
      <family val="3"/>
      <charset val="128"/>
    </font>
    <font>
      <b/>
      <sz val="10"/>
      <color rgb="FFFF0000"/>
      <name val="ＭＳ 明朝"/>
      <family val="1"/>
      <charset val="128"/>
    </font>
    <font>
      <b/>
      <sz val="14"/>
      <color indexed="81"/>
      <name val="MS P ゴシック"/>
      <family val="3"/>
      <charset val="128"/>
    </font>
    <font>
      <b/>
      <sz val="16"/>
      <color indexed="81"/>
      <name val="MS P ゴシック"/>
      <family val="3"/>
      <charset val="128"/>
    </font>
    <font>
      <b/>
      <sz val="16"/>
      <color theme="1"/>
      <name val="ＭＳ ゴシック"/>
      <family val="3"/>
      <charset val="128"/>
    </font>
    <font>
      <sz val="22"/>
      <color indexed="81"/>
      <name val="MS P ゴシック"/>
      <family val="3"/>
      <charset val="128"/>
    </font>
    <font>
      <sz val="22"/>
      <color indexed="81"/>
      <name val="ＭＳ Ｐゴシック"/>
      <family val="3"/>
      <charset val="128"/>
    </font>
    <font>
      <sz val="2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double">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ck">
        <color indexed="64"/>
      </right>
      <top style="double">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style="thin">
        <color indexed="64"/>
      </top>
      <bottom style="double">
        <color indexed="64"/>
      </bottom>
      <diagonal/>
    </border>
    <border>
      <left/>
      <right style="thick">
        <color indexed="64"/>
      </right>
      <top style="double">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3" fillId="0" borderId="0"/>
    <xf numFmtId="38" fontId="3" fillId="0" borderId="0" applyFont="0" applyFill="0" applyBorder="0" applyAlignment="0" applyProtection="0"/>
  </cellStyleXfs>
  <cellXfs count="409">
    <xf numFmtId="0" fontId="0" fillId="0" borderId="0" xfId="0">
      <alignment vertical="center"/>
    </xf>
    <xf numFmtId="0" fontId="6" fillId="0" borderId="0" xfId="0" applyFont="1" applyAlignment="1">
      <alignment horizontal="center" vertical="center"/>
    </xf>
    <xf numFmtId="0" fontId="8" fillId="2" borderId="0" xfId="0" applyFont="1" applyFill="1">
      <alignment vertical="center"/>
    </xf>
    <xf numFmtId="176" fontId="8" fillId="2" borderId="0" xfId="0" applyNumberFormat="1" applyFont="1" applyFill="1">
      <alignment vertical="center"/>
    </xf>
    <xf numFmtId="176" fontId="9" fillId="2" borderId="0" xfId="0" applyNumberFormat="1" applyFont="1" applyFill="1">
      <alignment vertical="center"/>
    </xf>
    <xf numFmtId="0" fontId="11" fillId="2" borderId="0" xfId="0" applyFont="1" applyFill="1">
      <alignment vertical="center"/>
    </xf>
    <xf numFmtId="0" fontId="11" fillId="2" borderId="0" xfId="0" applyFont="1" applyFill="1" applyBorder="1">
      <alignment vertical="center"/>
    </xf>
    <xf numFmtId="0" fontId="11" fillId="2" borderId="0" xfId="0" applyFont="1" applyFill="1" applyBorder="1" applyAlignment="1">
      <alignment horizontal="center" vertical="center"/>
    </xf>
    <xf numFmtId="0" fontId="6" fillId="2" borderId="0" xfId="0" applyFont="1" applyFill="1">
      <alignment vertical="center"/>
    </xf>
    <xf numFmtId="0" fontId="15" fillId="0" borderId="0" xfId="0" applyFont="1">
      <alignment vertical="center"/>
    </xf>
    <xf numFmtId="0" fontId="6" fillId="0" borderId="0" xfId="0" applyFont="1" applyAlignment="1">
      <alignment horizontal="center" vertical="center" wrapText="1"/>
    </xf>
    <xf numFmtId="0" fontId="6" fillId="0" borderId="0" xfId="0" applyFo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7" fillId="0" borderId="18" xfId="0" applyFont="1" applyBorder="1" applyAlignment="1">
      <alignment horizontal="center" vertical="center"/>
    </xf>
    <xf numFmtId="0" fontId="10" fillId="0" borderId="0" xfId="0" applyFont="1">
      <alignment vertical="center"/>
    </xf>
    <xf numFmtId="0" fontId="20" fillId="0" borderId="0" xfId="0" applyFont="1" applyFill="1" applyBorder="1" applyAlignment="1">
      <alignment horizontal="left" vertical="center"/>
    </xf>
    <xf numFmtId="0" fontId="10" fillId="0" borderId="0" xfId="0" applyFont="1" applyFill="1" applyAlignment="1">
      <alignment horizontal="right" vertical="center"/>
    </xf>
    <xf numFmtId="0" fontId="10" fillId="3" borderId="18"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9" xfId="0" applyFont="1" applyFill="1" applyBorder="1" applyAlignment="1">
      <alignment horizontal="center" vertical="center"/>
    </xf>
    <xf numFmtId="178" fontId="10" fillId="0" borderId="18" xfId="0" applyNumberFormat="1" applyFont="1" applyBorder="1" applyAlignment="1">
      <alignment horizontal="center" vertical="center" shrinkToFit="1"/>
    </xf>
    <xf numFmtId="0" fontId="10" fillId="0" borderId="1" xfId="0" applyNumberFormat="1" applyFont="1" applyBorder="1" applyAlignment="1">
      <alignment horizontal="center" vertical="center" shrinkToFit="1"/>
    </xf>
    <xf numFmtId="178" fontId="10" fillId="0" borderId="21" xfId="0" applyNumberFormat="1" applyFont="1" applyBorder="1" applyAlignment="1">
      <alignment horizontal="center" vertical="center" shrinkToFit="1"/>
    </xf>
    <xf numFmtId="178" fontId="10" fillId="0" borderId="30" xfId="4" applyNumberFormat="1" applyFont="1" applyBorder="1" applyAlignment="1">
      <alignment horizontal="right" vertical="center" shrinkToFit="1"/>
    </xf>
    <xf numFmtId="0" fontId="12" fillId="0" borderId="0" xfId="0" applyFont="1">
      <alignment vertical="center"/>
    </xf>
    <xf numFmtId="0" fontId="6" fillId="0" borderId="18" xfId="0" applyFont="1" applyBorder="1" applyAlignment="1">
      <alignment horizontal="left" vertical="center" wrapText="1" indent="1"/>
    </xf>
    <xf numFmtId="0" fontId="6" fillId="0" borderId="0" xfId="0" applyFont="1" applyAlignment="1">
      <alignment horizontal="left" vertical="center" indent="1"/>
    </xf>
    <xf numFmtId="0" fontId="17"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indent="1"/>
    </xf>
    <xf numFmtId="0" fontId="17" fillId="0" borderId="18" xfId="0" applyFont="1" applyBorder="1" applyAlignment="1">
      <alignment horizontal="center" vertical="center" wrapText="1"/>
    </xf>
    <xf numFmtId="178" fontId="10" fillId="0" borderId="18" xfId="0" applyNumberFormat="1" applyFont="1" applyBorder="1" applyAlignment="1">
      <alignment horizontal="center" vertical="center" wrapText="1" shrinkToFit="1"/>
    </xf>
    <xf numFmtId="178" fontId="10" fillId="0" borderId="1" xfId="0" applyNumberFormat="1" applyFont="1" applyBorder="1" applyAlignment="1">
      <alignment horizontal="center" vertical="center" wrapText="1" shrinkToFit="1"/>
    </xf>
    <xf numFmtId="0" fontId="18" fillId="2" borderId="0" xfId="0" applyFont="1" applyFill="1">
      <alignment vertical="center"/>
    </xf>
    <xf numFmtId="0" fontId="6" fillId="2" borderId="0" xfId="0" applyFont="1" applyFill="1" applyAlignment="1">
      <alignment horizontal="left" vertical="center" indent="1"/>
    </xf>
    <xf numFmtId="0" fontId="10" fillId="3" borderId="18" xfId="0" applyFont="1" applyFill="1" applyBorder="1" applyAlignment="1">
      <alignment horizontal="center" vertical="center" wrapText="1"/>
    </xf>
    <xf numFmtId="0" fontId="12" fillId="2" borderId="5"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0" xfId="0" applyFont="1" applyFill="1">
      <alignment vertical="center"/>
    </xf>
    <xf numFmtId="0" fontId="15" fillId="2" borderId="67" xfId="0" applyFont="1" applyFill="1" applyBorder="1" applyAlignment="1">
      <alignment horizontal="left" vertical="center" indent="1"/>
    </xf>
    <xf numFmtId="0" fontId="15" fillId="2" borderId="18" xfId="0" applyFont="1" applyFill="1" applyBorder="1" applyAlignment="1">
      <alignment horizontal="left" vertical="center" indent="1"/>
    </xf>
    <xf numFmtId="0" fontId="15" fillId="2" borderId="0" xfId="0" applyFont="1" applyFill="1" applyAlignment="1">
      <alignment horizontal="center" vertical="center"/>
    </xf>
    <xf numFmtId="0" fontId="15" fillId="2" borderId="40" xfId="0" applyFont="1" applyFill="1" applyBorder="1" applyAlignment="1">
      <alignment horizontal="left" vertical="center" indent="1"/>
    </xf>
    <xf numFmtId="0" fontId="11" fillId="2" borderId="7" xfId="0" applyFont="1" applyFill="1" applyBorder="1">
      <alignment vertical="center"/>
    </xf>
    <xf numFmtId="0" fontId="11" fillId="2" borderId="5" xfId="0" applyFont="1" applyFill="1" applyBorder="1">
      <alignment vertical="center"/>
    </xf>
    <xf numFmtId="0" fontId="11" fillId="2" borderId="0" xfId="0" applyFont="1" applyFill="1" applyBorder="1" applyAlignment="1">
      <alignment vertical="center"/>
    </xf>
    <xf numFmtId="0" fontId="11" fillId="2" borderId="2" xfId="0" applyFont="1" applyFill="1" applyBorder="1" applyAlignment="1">
      <alignment horizontal="center" vertical="center"/>
    </xf>
    <xf numFmtId="0" fontId="11" fillId="2" borderId="2" xfId="0" applyFont="1" applyFill="1" applyBorder="1">
      <alignment vertical="center"/>
    </xf>
    <xf numFmtId="0" fontId="11" fillId="2" borderId="3" xfId="0" applyFont="1" applyFill="1" applyBorder="1">
      <alignment vertical="center"/>
    </xf>
    <xf numFmtId="0" fontId="11" fillId="2" borderId="5" xfId="0" applyFont="1" applyFill="1" applyBorder="1" applyAlignment="1">
      <alignment horizontal="left" vertical="center"/>
    </xf>
    <xf numFmtId="0" fontId="11" fillId="2" borderId="5" xfId="0" applyFont="1" applyFill="1" applyBorder="1" applyAlignment="1">
      <alignment horizontal="center" vertical="center"/>
    </xf>
    <xf numFmtId="0" fontId="11" fillId="2" borderId="5" xfId="0" applyFont="1" applyFill="1" applyBorder="1" applyAlignment="1">
      <alignment vertical="center"/>
    </xf>
    <xf numFmtId="0" fontId="11" fillId="2" borderId="5" xfId="0" applyFont="1" applyFill="1" applyBorder="1" applyAlignment="1" applyProtection="1">
      <alignment vertical="center"/>
      <protection locked="0"/>
    </xf>
    <xf numFmtId="0" fontId="35" fillId="2" borderId="7" xfId="0" applyFont="1" applyFill="1" applyBorder="1" applyAlignment="1">
      <alignment horizontal="left" vertical="center"/>
    </xf>
    <xf numFmtId="0" fontId="11" fillId="2" borderId="7" xfId="0" applyFont="1" applyFill="1" applyBorder="1" applyAlignment="1">
      <alignment vertical="center"/>
    </xf>
    <xf numFmtId="0" fontId="11" fillId="2" borderId="7" xfId="0" applyFont="1" applyFill="1" applyBorder="1" applyAlignment="1">
      <alignment horizontal="left" vertical="center"/>
    </xf>
    <xf numFmtId="0" fontId="11" fillId="2" borderId="7" xfId="0" applyFont="1" applyFill="1" applyBorder="1" applyAlignment="1" applyProtection="1">
      <alignment vertical="center"/>
      <protection locked="0"/>
    </xf>
    <xf numFmtId="0" fontId="11" fillId="2" borderId="4" xfId="0" applyFont="1" applyFill="1" applyBorder="1" applyAlignment="1">
      <alignment horizontal="left" vertical="center"/>
    </xf>
    <xf numFmtId="0" fontId="11" fillId="2" borderId="2" xfId="0" applyFont="1" applyFill="1" applyBorder="1" applyAlignment="1">
      <alignment vertical="center"/>
    </xf>
    <xf numFmtId="0" fontId="11" fillId="2" borderId="2" xfId="0" applyFont="1" applyFill="1" applyBorder="1" applyAlignment="1" applyProtection="1">
      <alignment vertical="center"/>
      <protection locked="0"/>
    </xf>
    <xf numFmtId="0" fontId="11" fillId="2" borderId="2" xfId="0" applyFont="1" applyFill="1" applyBorder="1" applyAlignment="1" applyProtection="1">
      <alignment vertical="center" wrapText="1"/>
      <protection locked="0"/>
    </xf>
    <xf numFmtId="0" fontId="11" fillId="2" borderId="16" xfId="0" applyFont="1" applyFill="1" applyBorder="1">
      <alignment vertical="center"/>
    </xf>
    <xf numFmtId="0" fontId="11" fillId="2" borderId="16" xfId="0" applyFont="1" applyFill="1" applyBorder="1" applyAlignment="1">
      <alignment vertical="center" wrapText="1"/>
    </xf>
    <xf numFmtId="0" fontId="11" fillId="2" borderId="0" xfId="0" applyFont="1" applyFill="1" applyBorder="1" applyAlignment="1">
      <alignment vertical="center" wrapText="1"/>
    </xf>
    <xf numFmtId="0" fontId="11" fillId="2" borderId="50" xfId="0" applyFont="1" applyFill="1" applyBorder="1" applyAlignment="1">
      <alignment vertical="center"/>
    </xf>
    <xf numFmtId="0" fontId="11" fillId="2" borderId="51" xfId="0" applyFont="1" applyFill="1" applyBorder="1" applyAlignment="1">
      <alignment vertical="center"/>
    </xf>
    <xf numFmtId="0" fontId="11" fillId="2" borderId="51" xfId="0" applyFont="1" applyFill="1" applyBorder="1" applyAlignment="1">
      <alignment horizontal="left" vertical="center" wrapText="1"/>
    </xf>
    <xf numFmtId="0" fontId="11" fillId="2" borderId="52" xfId="0" applyFont="1" applyFill="1" applyBorder="1" applyAlignment="1">
      <alignment horizontal="left" vertical="center" wrapText="1"/>
    </xf>
    <xf numFmtId="49" fontId="11" fillId="2" borderId="56"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38" fontId="11" fillId="2" borderId="5" xfId="4" applyFont="1" applyFill="1" applyBorder="1" applyAlignment="1">
      <alignment horizontal="right" vertical="center" shrinkToFit="1"/>
    </xf>
    <xf numFmtId="0" fontId="11" fillId="2" borderId="57" xfId="0" applyFont="1" applyFill="1" applyBorder="1" applyAlignment="1">
      <alignment horizontal="center" vertical="center"/>
    </xf>
    <xf numFmtId="0" fontId="11" fillId="2" borderId="58" xfId="0" applyFont="1" applyFill="1" applyBorder="1" applyAlignment="1">
      <alignment vertical="center"/>
    </xf>
    <xf numFmtId="0" fontId="11" fillId="2" borderId="7" xfId="0" applyFont="1" applyFill="1" applyBorder="1" applyAlignment="1">
      <alignment horizontal="left" vertical="center" wrapText="1"/>
    </xf>
    <xf numFmtId="0" fontId="11" fillId="2" borderId="59" xfId="0" applyFont="1" applyFill="1" applyBorder="1" applyAlignment="1">
      <alignment horizontal="left" vertical="center" wrapText="1"/>
    </xf>
    <xf numFmtId="0" fontId="11" fillId="2" borderId="0" xfId="0" applyFont="1" applyFill="1" applyBorder="1" applyAlignment="1" applyProtection="1">
      <alignment vertical="center" shrinkToFit="1"/>
      <protection locked="0"/>
    </xf>
    <xf numFmtId="0" fontId="11" fillId="2" borderId="0" xfId="0" applyFont="1" applyFill="1" applyBorder="1" applyAlignment="1" applyProtection="1">
      <alignment vertical="center"/>
      <protection locked="0"/>
    </xf>
    <xf numFmtId="176" fontId="11" fillId="2" borderId="0" xfId="0" applyNumberFormat="1" applyFont="1" applyFill="1" applyBorder="1" applyAlignment="1">
      <alignment vertical="center"/>
    </xf>
    <xf numFmtId="0" fontId="35" fillId="2" borderId="7" xfId="0" applyFont="1" applyFill="1" applyBorder="1">
      <alignment vertical="center"/>
    </xf>
    <xf numFmtId="0" fontId="11" fillId="2" borderId="7" xfId="0" applyFont="1" applyFill="1" applyBorder="1" applyAlignment="1" applyProtection="1">
      <alignment vertical="center" shrinkToFit="1"/>
      <protection locked="0"/>
    </xf>
    <xf numFmtId="0" fontId="11" fillId="2" borderId="7" xfId="0" applyFont="1" applyFill="1" applyBorder="1" applyAlignment="1">
      <alignment vertical="center" textRotation="255"/>
    </xf>
    <xf numFmtId="0" fontId="11" fillId="2" borderId="11" xfId="0" applyFont="1" applyFill="1" applyBorder="1" applyAlignment="1" applyProtection="1">
      <alignment vertical="center" shrinkToFit="1"/>
      <protection locked="0"/>
    </xf>
    <xf numFmtId="0" fontId="11" fillId="2" borderId="43"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10" fillId="0" borderId="26" xfId="0" applyNumberFormat="1" applyFont="1" applyBorder="1" applyAlignment="1">
      <alignment horizontal="center" vertical="center" shrinkToFit="1"/>
    </xf>
    <xf numFmtId="178" fontId="10" fillId="0" borderId="26" xfId="0" applyNumberFormat="1" applyFont="1" applyBorder="1" applyAlignment="1">
      <alignment horizontal="center" vertical="center" wrapText="1" shrinkToFit="1"/>
    </xf>
    <xf numFmtId="178" fontId="10" fillId="0" borderId="21" xfId="0" applyNumberFormat="1" applyFont="1" applyBorder="1" applyAlignment="1">
      <alignment horizontal="center" vertical="center" wrapText="1" shrinkToFit="1"/>
    </xf>
    <xf numFmtId="0" fontId="18" fillId="4" borderId="0" xfId="0" applyFont="1" applyFill="1" applyBorder="1" applyAlignment="1">
      <alignment vertical="center" wrapText="1"/>
    </xf>
    <xf numFmtId="0" fontId="12" fillId="2" borderId="12" xfId="0" applyFont="1" applyFill="1" applyBorder="1">
      <alignment vertical="center"/>
    </xf>
    <xf numFmtId="0" fontId="12" fillId="2" borderId="13" xfId="0" applyFont="1" applyFill="1" applyBorder="1" applyAlignment="1">
      <alignment horizontal="center" vertical="center"/>
    </xf>
    <xf numFmtId="0" fontId="12" fillId="2" borderId="13" xfId="0" applyFont="1" applyFill="1" applyBorder="1">
      <alignment vertical="center"/>
    </xf>
    <xf numFmtId="0" fontId="12" fillId="2" borderId="14" xfId="0" applyFont="1" applyFill="1" applyBorder="1">
      <alignment vertical="center"/>
    </xf>
    <xf numFmtId="0" fontId="12" fillId="2" borderId="10" xfId="0" applyFont="1" applyFill="1" applyBorder="1">
      <alignment vertical="center"/>
    </xf>
    <xf numFmtId="0" fontId="12" fillId="2" borderId="7" xfId="0" applyFont="1" applyFill="1" applyBorder="1" applyAlignment="1">
      <alignment horizontal="center" vertical="center"/>
    </xf>
    <xf numFmtId="0" fontId="12" fillId="2" borderId="7" xfId="0" applyFont="1" applyFill="1" applyBorder="1">
      <alignment vertical="center"/>
    </xf>
    <xf numFmtId="0" fontId="12" fillId="2" borderId="11" xfId="0" applyFont="1" applyFill="1" applyBorder="1">
      <alignment vertical="center"/>
    </xf>
    <xf numFmtId="0" fontId="12" fillId="2" borderId="8" xfId="0" applyFont="1" applyFill="1" applyBorder="1">
      <alignment vertical="center"/>
    </xf>
    <xf numFmtId="0" fontId="12" fillId="2" borderId="0" xfId="0" applyFont="1" applyFill="1" applyBorder="1" applyAlignment="1">
      <alignment horizontal="center" vertical="center"/>
    </xf>
    <xf numFmtId="0" fontId="12" fillId="2" borderId="0" xfId="0" applyFont="1" applyFill="1" applyBorder="1">
      <alignment vertical="center"/>
    </xf>
    <xf numFmtId="0" fontId="12" fillId="2" borderId="9" xfId="0" applyFont="1" applyFill="1" applyBorder="1">
      <alignment vertical="center"/>
    </xf>
    <xf numFmtId="0" fontId="12" fillId="2" borderId="5" xfId="0" applyFont="1" applyFill="1" applyBorder="1">
      <alignment vertical="center"/>
    </xf>
    <xf numFmtId="0" fontId="12" fillId="2" borderId="1" xfId="0" applyFont="1" applyFill="1" applyBorder="1">
      <alignment vertical="center"/>
    </xf>
    <xf numFmtId="0" fontId="12" fillId="2" borderId="2" xfId="0" applyFont="1" applyFill="1" applyBorder="1" applyAlignment="1">
      <alignment horizontal="center" vertical="center"/>
    </xf>
    <xf numFmtId="0" fontId="12" fillId="2" borderId="2" xfId="0" applyFont="1" applyFill="1" applyBorder="1">
      <alignment vertical="center"/>
    </xf>
    <xf numFmtId="0" fontId="12" fillId="2" borderId="18" xfId="0" applyFont="1" applyFill="1" applyBorder="1" applyAlignment="1">
      <alignment horizontal="center" vertical="center"/>
    </xf>
    <xf numFmtId="0" fontId="12" fillId="2" borderId="5"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7" xfId="0" applyFont="1" applyFill="1" applyBorder="1" applyAlignment="1" applyProtection="1">
      <alignment horizontal="left" vertical="center"/>
      <protection locked="0"/>
    </xf>
    <xf numFmtId="0" fontId="12" fillId="2" borderId="11" xfId="0" applyFont="1" applyFill="1" applyBorder="1" applyAlignment="1">
      <alignment horizontal="center" vertical="center"/>
    </xf>
    <xf numFmtId="0" fontId="38" fillId="2" borderId="18" xfId="0" applyFont="1" applyFill="1" applyBorder="1" applyAlignment="1">
      <alignment horizontal="left" vertical="center" indent="1"/>
    </xf>
    <xf numFmtId="0" fontId="39" fillId="0" borderId="0" xfId="0" applyFont="1">
      <alignment vertical="center"/>
    </xf>
    <xf numFmtId="0" fontId="39" fillId="0" borderId="0" xfId="0" applyFont="1" applyAlignment="1">
      <alignment horizontal="center" vertical="center"/>
    </xf>
    <xf numFmtId="0" fontId="39" fillId="2" borderId="0" xfId="0" applyFont="1" applyFill="1" applyAlignment="1">
      <alignment vertical="center"/>
    </xf>
    <xf numFmtId="0" fontId="39" fillId="2" borderId="0" xfId="0" applyFont="1" applyFill="1" applyAlignment="1">
      <alignment horizontal="center" vertical="center"/>
    </xf>
    <xf numFmtId="0" fontId="21" fillId="4" borderId="0" xfId="0" applyFont="1" applyFill="1" applyBorder="1" applyAlignment="1">
      <alignment vertical="top" wrapText="1"/>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57" fontId="15" fillId="0" borderId="68" xfId="0" applyNumberFormat="1" applyFont="1" applyFill="1" applyBorder="1" applyAlignment="1" applyProtection="1">
      <alignment horizontal="left" vertical="center" indent="1"/>
      <protection locked="0"/>
    </xf>
    <xf numFmtId="0" fontId="15" fillId="0" borderId="39" xfId="0" applyFont="1" applyFill="1" applyBorder="1" applyAlignment="1" applyProtection="1">
      <alignment horizontal="left" vertical="center" indent="1"/>
      <protection locked="0"/>
    </xf>
    <xf numFmtId="49" fontId="15" fillId="0" borderId="39" xfId="0" applyNumberFormat="1" applyFont="1" applyFill="1" applyBorder="1" applyAlignment="1" applyProtection="1">
      <alignment horizontal="left" vertical="center" indent="1"/>
      <protection locked="0"/>
    </xf>
    <xf numFmtId="0" fontId="7" fillId="0" borderId="41" xfId="5" applyFill="1" applyBorder="1" applyAlignment="1" applyProtection="1">
      <alignment horizontal="left" vertical="center" indent="1"/>
      <protection locked="0"/>
    </xf>
    <xf numFmtId="0" fontId="15" fillId="0" borderId="68" xfId="0" applyFont="1" applyFill="1" applyBorder="1" applyAlignment="1" applyProtection="1">
      <alignment horizontal="left" vertical="center" indent="1"/>
      <protection locked="0"/>
    </xf>
    <xf numFmtId="0" fontId="25" fillId="0" borderId="39" xfId="0" applyFont="1" applyFill="1" applyBorder="1" applyAlignment="1" applyProtection="1">
      <alignment horizontal="left" vertical="center" indent="1" shrinkToFit="1"/>
      <protection locked="0"/>
    </xf>
    <xf numFmtId="0" fontId="7" fillId="0" borderId="39" xfId="5" applyFill="1" applyBorder="1" applyAlignment="1" applyProtection="1">
      <alignment horizontal="left" vertical="center" indent="1"/>
      <protection locked="0"/>
    </xf>
    <xf numFmtId="0" fontId="15" fillId="0" borderId="39" xfId="0" applyFont="1" applyFill="1" applyBorder="1" applyAlignment="1" applyProtection="1">
      <alignment horizontal="left" vertical="center" wrapText="1" indent="1"/>
      <protection locked="0"/>
    </xf>
    <xf numFmtId="57" fontId="15" fillId="0" borderId="71" xfId="0" applyNumberFormat="1" applyFont="1" applyFill="1" applyBorder="1" applyAlignment="1" applyProtection="1">
      <alignment horizontal="left" vertical="center" indent="1"/>
      <protection locked="0"/>
    </xf>
    <xf numFmtId="0" fontId="37" fillId="0" borderId="39" xfId="0" applyFont="1" applyFill="1" applyBorder="1" applyAlignment="1" applyProtection="1">
      <alignment horizontal="left" vertical="center" wrapText="1" indent="1"/>
      <protection locked="0"/>
    </xf>
    <xf numFmtId="57" fontId="15" fillId="0" borderId="74" xfId="0" applyNumberFormat="1" applyFont="1" applyFill="1" applyBorder="1" applyAlignment="1" applyProtection="1">
      <alignment horizontal="left" vertical="center" indent="1"/>
      <protection locked="0"/>
    </xf>
    <xf numFmtId="0" fontId="39" fillId="4" borderId="0" xfId="0" applyFont="1" applyFill="1" applyProtection="1">
      <alignment vertical="center"/>
      <protection locked="0"/>
    </xf>
    <xf numFmtId="0" fontId="15" fillId="0" borderId="0" xfId="0" applyFont="1" applyAlignment="1">
      <alignment vertical="top"/>
    </xf>
    <xf numFmtId="0" fontId="28" fillId="0" borderId="0" xfId="0" applyFont="1" applyAlignment="1" applyProtection="1">
      <alignment horizontal="left" vertical="center"/>
    </xf>
    <xf numFmtId="0" fontId="28" fillId="0" borderId="0" xfId="0" applyFont="1" applyBorder="1" applyAlignment="1" applyProtection="1">
      <alignment horizontal="left" vertical="center"/>
    </xf>
    <xf numFmtId="0" fontId="28" fillId="0" borderId="0" xfId="0" applyFont="1" applyAlignment="1" applyProtection="1">
      <alignment horizontal="right" vertical="center"/>
    </xf>
    <xf numFmtId="0" fontId="28" fillId="2" borderId="0" xfId="0" applyFont="1" applyFill="1" applyAlignment="1" applyProtection="1">
      <alignment horizontal="left" vertical="center"/>
    </xf>
    <xf numFmtId="0" fontId="28" fillId="2" borderId="0" xfId="0" applyFont="1" applyFill="1" applyBorder="1" applyAlignment="1" applyProtection="1">
      <alignment horizontal="left" vertical="center"/>
    </xf>
    <xf numFmtId="58" fontId="28" fillId="2" borderId="0" xfId="0" quotePrefix="1" applyNumberFormat="1" applyFont="1" applyFill="1" applyBorder="1" applyAlignment="1" applyProtection="1">
      <alignment horizontal="center" vertical="center"/>
    </xf>
    <xf numFmtId="58" fontId="28" fillId="2" borderId="0" xfId="0" quotePrefix="1" applyNumberFormat="1" applyFont="1" applyFill="1" applyBorder="1" applyAlignment="1" applyProtection="1">
      <alignment horizontal="right" vertical="center"/>
    </xf>
    <xf numFmtId="180" fontId="28" fillId="2" borderId="0" xfId="0" applyNumberFormat="1"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180" fontId="28" fillId="2" borderId="0" xfId="0" quotePrefix="1" applyNumberFormat="1" applyFont="1" applyFill="1" applyBorder="1" applyAlignment="1" applyProtection="1">
      <alignment horizontal="center" vertical="center"/>
    </xf>
    <xf numFmtId="58" fontId="28" fillId="2" borderId="0" xfId="0" quotePrefix="1" applyNumberFormat="1" applyFont="1" applyFill="1" applyAlignment="1" applyProtection="1">
      <alignment vertical="center"/>
    </xf>
    <xf numFmtId="58" fontId="28" fillId="0" borderId="0" xfId="0" quotePrefix="1" applyNumberFormat="1" applyFont="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vertical="center" wrapText="1"/>
    </xf>
    <xf numFmtId="0" fontId="28" fillId="0" borderId="0" xfId="0" applyFont="1" applyAlignment="1" applyProtection="1">
      <alignment horizontal="center" vertical="center" wrapText="1"/>
    </xf>
    <xf numFmtId="0" fontId="30" fillId="0" borderId="0" xfId="0" applyFont="1" applyAlignment="1" applyProtection="1">
      <alignment vertical="center" wrapText="1"/>
    </xf>
    <xf numFmtId="0" fontId="30" fillId="0" borderId="5" xfId="0" applyFont="1" applyBorder="1" applyAlignment="1" applyProtection="1">
      <alignment vertical="center" wrapText="1"/>
    </xf>
    <xf numFmtId="0" fontId="30" fillId="0" borderId="0" xfId="0" applyFont="1" applyBorder="1" applyAlignment="1" applyProtection="1">
      <alignment vertical="center" wrapText="1"/>
    </xf>
    <xf numFmtId="0" fontId="31" fillId="0" borderId="0" xfId="0" applyFont="1" applyAlignment="1" applyProtection="1">
      <alignment horizontal="left" vertical="center" wrapText="1"/>
    </xf>
    <xf numFmtId="0" fontId="26" fillId="0" borderId="0" xfId="0" applyFont="1" applyBorder="1" applyAlignment="1" applyProtection="1">
      <alignment horizontal="left" vertical="center" wrapText="1"/>
    </xf>
    <xf numFmtId="0" fontId="33" fillId="0" borderId="0" xfId="0" applyFont="1" applyAlignment="1" applyProtection="1">
      <alignment horizontal="left" vertical="center"/>
    </xf>
    <xf numFmtId="0" fontId="34" fillId="0" borderId="0" xfId="0" applyFont="1" applyAlignment="1" applyProtection="1">
      <alignment horizontal="left" vertical="center" wrapText="1"/>
    </xf>
    <xf numFmtId="0" fontId="28" fillId="0" borderId="0" xfId="0" applyFont="1" applyFill="1" applyBorder="1" applyAlignment="1" applyProtection="1">
      <alignment vertical="center"/>
    </xf>
    <xf numFmtId="0" fontId="15" fillId="0" borderId="71" xfId="0" applyFont="1" applyFill="1" applyBorder="1" applyAlignment="1" applyProtection="1">
      <alignment horizontal="left" vertical="center" indent="1"/>
      <protection locked="0"/>
    </xf>
    <xf numFmtId="178" fontId="11" fillId="0" borderId="18" xfId="4" applyNumberFormat="1" applyFont="1" applyBorder="1" applyAlignment="1">
      <alignment horizontal="right" vertical="center" shrinkToFit="1"/>
    </xf>
    <xf numFmtId="178" fontId="11" fillId="0" borderId="31" xfId="4" applyNumberFormat="1" applyFont="1" applyBorder="1" applyAlignment="1">
      <alignment horizontal="right" vertical="center" shrinkToFit="1"/>
    </xf>
    <xf numFmtId="178" fontId="11" fillId="0" borderId="3" xfId="4" applyNumberFormat="1" applyFont="1" applyBorder="1" applyAlignment="1">
      <alignment horizontal="right" vertical="center" shrinkToFit="1"/>
    </xf>
    <xf numFmtId="178" fontId="11" fillId="0" borderId="20" xfId="4" applyNumberFormat="1" applyFont="1" applyBorder="1" applyAlignment="1">
      <alignment horizontal="right" vertical="center" shrinkToFit="1"/>
    </xf>
    <xf numFmtId="178" fontId="11" fillId="0" borderId="34" xfId="4" applyNumberFormat="1" applyFont="1" applyBorder="1" applyAlignment="1">
      <alignment horizontal="right" vertical="center" shrinkToFit="1"/>
    </xf>
    <xf numFmtId="178" fontId="11" fillId="0" borderId="32" xfId="4" applyNumberFormat="1" applyFont="1" applyBorder="1" applyAlignment="1">
      <alignment horizontal="right" vertical="center" shrinkToFit="1"/>
    </xf>
    <xf numFmtId="178" fontId="11" fillId="0" borderId="27" xfId="4" applyNumberFormat="1" applyFont="1" applyBorder="1" applyAlignment="1">
      <alignment horizontal="right" vertical="center" shrinkToFit="1"/>
    </xf>
    <xf numFmtId="178" fontId="11" fillId="0" borderId="28" xfId="4" applyNumberFormat="1" applyFont="1" applyBorder="1" applyAlignment="1">
      <alignment horizontal="right" vertical="center" shrinkToFit="1"/>
    </xf>
    <xf numFmtId="178" fontId="11" fillId="0" borderId="35" xfId="4" applyNumberFormat="1" applyFont="1" applyBorder="1" applyAlignment="1">
      <alignment horizontal="right" vertical="center" shrinkToFit="1"/>
    </xf>
    <xf numFmtId="178" fontId="11" fillId="0" borderId="29" xfId="4" applyNumberFormat="1" applyFont="1" applyBorder="1" applyAlignment="1">
      <alignment horizontal="right" vertical="center" shrinkToFit="1"/>
    </xf>
    <xf numFmtId="178" fontId="11" fillId="0" borderId="25" xfId="4" applyNumberFormat="1" applyFont="1" applyBorder="1" applyAlignment="1">
      <alignment horizontal="right" vertical="center" shrinkToFit="1"/>
    </xf>
    <xf numFmtId="0" fontId="6" fillId="0" borderId="18" xfId="0" applyFont="1" applyBorder="1" applyAlignment="1">
      <alignment vertical="center" wrapText="1"/>
    </xf>
    <xf numFmtId="0" fontId="50" fillId="2" borderId="0" xfId="0" applyFont="1" applyFill="1" applyAlignment="1">
      <alignment vertical="top" textRotation="255" readingOrder="1"/>
    </xf>
    <xf numFmtId="0" fontId="50" fillId="2" borderId="0" xfId="0" applyFont="1" applyFill="1" applyBorder="1" applyAlignment="1">
      <alignment vertical="center" textRotation="255" readingOrder="1"/>
    </xf>
    <xf numFmtId="0" fontId="49" fillId="2" borderId="0" xfId="0" applyFont="1" applyFill="1" applyBorder="1" applyAlignment="1">
      <alignment vertical="center" textRotation="255" readingOrder="1"/>
    </xf>
    <xf numFmtId="0" fontId="19" fillId="2" borderId="0" xfId="0" applyFont="1" applyFill="1" applyBorder="1" applyAlignment="1" applyProtection="1">
      <alignment vertical="center" wrapText="1"/>
    </xf>
    <xf numFmtId="0" fontId="38" fillId="2" borderId="67"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40" xfId="0" applyFont="1" applyFill="1" applyBorder="1" applyAlignment="1">
      <alignment horizontal="center" vertical="center"/>
    </xf>
    <xf numFmtId="0" fontId="17" fillId="0" borderId="0" xfId="0" applyFont="1" applyBorder="1" applyAlignment="1">
      <alignment horizontal="center" vertical="center" wrapText="1"/>
    </xf>
    <xf numFmtId="0" fontId="38" fillId="2" borderId="17" xfId="0" applyFont="1" applyFill="1" applyBorder="1" applyAlignment="1">
      <alignment horizontal="left" vertical="center" indent="1"/>
    </xf>
    <xf numFmtId="0" fontId="38" fillId="2" borderId="73" xfId="0" applyFont="1" applyFill="1" applyBorder="1" applyAlignment="1">
      <alignment horizontal="left" vertical="center" indent="1"/>
    </xf>
    <xf numFmtId="0" fontId="6" fillId="0" borderId="0" xfId="0" applyFont="1" applyFill="1" applyAlignment="1">
      <alignment horizontal="left" vertical="center" indent="1"/>
    </xf>
    <xf numFmtId="178" fontId="10" fillId="0" borderId="20" xfId="4" applyNumberFormat="1" applyFont="1" applyFill="1" applyBorder="1" applyAlignment="1" applyProtection="1">
      <alignment horizontal="right" vertical="center" shrinkToFit="1"/>
      <protection locked="0"/>
    </xf>
    <xf numFmtId="178" fontId="10" fillId="0" borderId="27" xfId="4" applyNumberFormat="1" applyFont="1" applyFill="1" applyBorder="1" applyAlignment="1" applyProtection="1">
      <alignment horizontal="right" vertical="center" shrinkToFit="1"/>
      <protection locked="0"/>
    </xf>
    <xf numFmtId="0" fontId="14" fillId="0" borderId="0" xfId="0" applyFont="1" applyAlignment="1">
      <alignment horizontal="center" vertical="center"/>
    </xf>
    <xf numFmtId="0" fontId="15" fillId="2" borderId="70"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Alignment="1">
      <alignment horizontal="center" vertical="top" wrapText="1"/>
    </xf>
    <xf numFmtId="0" fontId="27" fillId="2" borderId="7" xfId="0" applyFont="1" applyFill="1" applyBorder="1" applyAlignment="1">
      <alignment horizontal="center" vertical="center"/>
    </xf>
    <xf numFmtId="0" fontId="19" fillId="4" borderId="42" xfId="0" applyFont="1" applyFill="1" applyBorder="1" applyAlignment="1" applyProtection="1">
      <alignment horizontal="left" vertical="center" wrapText="1"/>
    </xf>
    <xf numFmtId="0" fontId="19" fillId="4" borderId="43" xfId="0" applyFont="1" applyFill="1" applyBorder="1" applyAlignment="1" applyProtection="1">
      <alignment horizontal="left" vertical="center" wrapText="1"/>
    </xf>
    <xf numFmtId="0" fontId="19" fillId="4" borderId="44" xfId="0" applyFont="1" applyFill="1" applyBorder="1" applyAlignment="1" applyProtection="1">
      <alignment horizontal="left" vertical="center" wrapText="1"/>
    </xf>
    <xf numFmtId="0" fontId="19" fillId="4" borderId="45"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19" fillId="4" borderId="46" xfId="0" applyFont="1" applyFill="1" applyBorder="1" applyAlignment="1" applyProtection="1">
      <alignment horizontal="left" vertical="center" wrapText="1"/>
    </xf>
    <xf numFmtId="0" fontId="19" fillId="4" borderId="47" xfId="0" applyFont="1" applyFill="1" applyBorder="1" applyAlignment="1" applyProtection="1">
      <alignment horizontal="left" vertical="center" wrapText="1"/>
    </xf>
    <xf numFmtId="0" fontId="19" fillId="4" borderId="48" xfId="0" applyFont="1" applyFill="1" applyBorder="1" applyAlignment="1" applyProtection="1">
      <alignment horizontal="left" vertical="center" wrapText="1"/>
    </xf>
    <xf numFmtId="0" fontId="19" fillId="4" borderId="49" xfId="0" applyFont="1" applyFill="1" applyBorder="1" applyAlignment="1" applyProtection="1">
      <alignment horizontal="left" vertical="center" wrapText="1"/>
    </xf>
    <xf numFmtId="0" fontId="28" fillId="0" borderId="0" xfId="0" applyFont="1" applyAlignment="1" applyProtection="1">
      <alignment horizontal="right" vertical="center"/>
    </xf>
    <xf numFmtId="0" fontId="29" fillId="0" borderId="0" xfId="0" applyFont="1" applyAlignment="1" applyProtection="1">
      <alignment horizontal="center" vertical="center" wrapText="1"/>
    </xf>
    <xf numFmtId="0" fontId="29" fillId="0" borderId="0" xfId="0" applyFont="1" applyAlignment="1" applyProtection="1">
      <alignment vertical="center"/>
    </xf>
    <xf numFmtId="0" fontId="31" fillId="0" borderId="0" xfId="0" applyFont="1" applyAlignment="1" applyProtection="1">
      <alignment horizontal="left" vertical="center" wrapText="1"/>
    </xf>
    <xf numFmtId="0" fontId="28" fillId="2" borderId="0" xfId="0" applyFont="1" applyFill="1" applyBorder="1" applyAlignment="1" applyProtection="1">
      <alignment horizontal="left" vertical="center" wrapText="1" shrinkToFit="1"/>
    </xf>
    <xf numFmtId="0" fontId="28" fillId="2" borderId="0" xfId="0" applyFont="1" applyFill="1" applyBorder="1" applyAlignment="1" applyProtection="1">
      <alignment horizontal="left" vertical="center" shrinkToFit="1"/>
    </xf>
    <xf numFmtId="0" fontId="28" fillId="0" borderId="0" xfId="0" applyFont="1" applyAlignment="1" applyProtection="1">
      <alignment horizontal="center" vertical="center"/>
    </xf>
    <xf numFmtId="0" fontId="32" fillId="2" borderId="1" xfId="5" applyFont="1" applyFill="1" applyBorder="1" applyAlignment="1" applyProtection="1">
      <alignment horizontal="left" vertical="center" shrinkToFit="1"/>
    </xf>
    <xf numFmtId="0" fontId="32" fillId="2" borderId="2" xfId="5" applyFont="1" applyFill="1" applyBorder="1" applyAlignment="1" applyProtection="1">
      <alignment horizontal="left" vertical="center" shrinkToFit="1"/>
    </xf>
    <xf numFmtId="0" fontId="32" fillId="2" borderId="3" xfId="5" applyFont="1" applyFill="1" applyBorder="1" applyAlignment="1" applyProtection="1">
      <alignment horizontal="left" vertical="center" shrinkToFit="1"/>
    </xf>
    <xf numFmtId="0" fontId="28" fillId="0" borderId="1"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3" xfId="0" applyFont="1" applyBorder="1" applyAlignment="1" applyProtection="1">
      <alignment horizontal="center" vertical="center"/>
    </xf>
    <xf numFmtId="176" fontId="28" fillId="0" borderId="0" xfId="0" applyNumberFormat="1" applyFont="1" applyBorder="1" applyAlignment="1" applyProtection="1">
      <alignment horizontal="center" vertical="center"/>
    </xf>
    <xf numFmtId="0" fontId="28" fillId="2" borderId="1" xfId="0" applyFont="1" applyFill="1" applyBorder="1" applyAlignment="1" applyProtection="1">
      <alignment horizontal="left" vertical="center" shrinkToFit="1"/>
    </xf>
    <xf numFmtId="0" fontId="28" fillId="2" borderId="2" xfId="0" applyFont="1" applyFill="1" applyBorder="1" applyAlignment="1" applyProtection="1">
      <alignment horizontal="left" vertical="center" shrinkToFit="1"/>
    </xf>
    <xf numFmtId="0" fontId="28" fillId="2" borderId="3" xfId="0" applyFont="1" applyFill="1" applyBorder="1" applyAlignment="1" applyProtection="1">
      <alignment horizontal="left" vertical="center" shrinkToFit="1"/>
    </xf>
    <xf numFmtId="179" fontId="28" fillId="2" borderId="0" xfId="0" quotePrefix="1" applyNumberFormat="1" applyFont="1" applyFill="1" applyAlignment="1" applyProtection="1">
      <alignment horizontal="right" vertical="center"/>
    </xf>
    <xf numFmtId="0" fontId="30"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18" fillId="4" borderId="42" xfId="0" applyFont="1" applyFill="1" applyBorder="1" applyAlignment="1">
      <alignment horizontal="left" vertical="center" wrapText="1"/>
    </xf>
    <xf numFmtId="0" fontId="18" fillId="4" borderId="43" xfId="0" applyFont="1" applyFill="1" applyBorder="1" applyAlignment="1">
      <alignment horizontal="left" vertical="center" wrapText="1"/>
    </xf>
    <xf numFmtId="0" fontId="18" fillId="4" borderId="44" xfId="0" applyFont="1" applyFill="1" applyBorder="1" applyAlignment="1">
      <alignment horizontal="left" vertical="center" wrapText="1"/>
    </xf>
    <xf numFmtId="0" fontId="18" fillId="4" borderId="45"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46" xfId="0" applyFont="1" applyFill="1" applyBorder="1" applyAlignment="1">
      <alignment horizontal="left" vertical="center" wrapText="1"/>
    </xf>
    <xf numFmtId="0" fontId="18" fillId="4" borderId="47" xfId="0" applyFont="1" applyFill="1" applyBorder="1" applyAlignment="1">
      <alignment horizontal="left" vertical="center" wrapText="1"/>
    </xf>
    <xf numFmtId="0" fontId="18" fillId="4" borderId="48" xfId="0" applyFont="1" applyFill="1" applyBorder="1" applyAlignment="1">
      <alignment horizontal="left" vertical="center" wrapText="1"/>
    </xf>
    <xf numFmtId="0" fontId="18" fillId="4" borderId="49" xfId="0" applyFont="1" applyFill="1" applyBorder="1" applyAlignment="1">
      <alignment horizontal="left" vertical="center" wrapText="1"/>
    </xf>
    <xf numFmtId="178" fontId="10" fillId="0" borderId="10" xfId="0" applyNumberFormat="1" applyFont="1" applyBorder="1" applyAlignment="1">
      <alignment horizontal="center" vertical="center" shrinkToFit="1"/>
    </xf>
    <xf numFmtId="178" fontId="10" fillId="0" borderId="7" xfId="0" applyNumberFormat="1" applyFont="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18"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8" xfId="0" applyFont="1" applyFill="1" applyBorder="1" applyAlignment="1">
      <alignment horizontal="center" vertical="center"/>
    </xf>
    <xf numFmtId="0" fontId="12" fillId="0" borderId="0" xfId="0" applyFont="1" applyAlignment="1">
      <alignment horizontal="left"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5" xfId="0" applyFont="1" applyFill="1" applyBorder="1" applyAlignment="1">
      <alignment horizontal="center" vertical="center" shrinkToFit="1"/>
    </xf>
    <xf numFmtId="0" fontId="11" fillId="4" borderId="1" xfId="0" applyFont="1" applyFill="1" applyBorder="1" applyAlignment="1" applyProtection="1">
      <alignment horizontal="left" vertical="top" wrapText="1" shrinkToFit="1"/>
      <protection locked="0"/>
    </xf>
    <xf numFmtId="0" fontId="11" fillId="4" borderId="2" xfId="0" applyFont="1" applyFill="1" applyBorder="1" applyAlignment="1" applyProtection="1">
      <alignment horizontal="left" vertical="top" wrapText="1" shrinkToFit="1"/>
      <protection locked="0"/>
    </xf>
    <xf numFmtId="0" fontId="11" fillId="4" borderId="54" xfId="0" applyFont="1" applyFill="1" applyBorder="1" applyAlignment="1" applyProtection="1">
      <alignment horizontal="left" vertical="top" wrapText="1" shrinkToFit="1"/>
      <protection locked="0"/>
    </xf>
    <xf numFmtId="0" fontId="11" fillId="4" borderId="18" xfId="0" applyFont="1" applyFill="1" applyBorder="1" applyAlignment="1" applyProtection="1">
      <alignment horizontal="left" vertical="center" wrapText="1" shrinkToFit="1"/>
      <protection locked="0"/>
    </xf>
    <xf numFmtId="177" fontId="18" fillId="4" borderId="18" xfId="4" applyNumberFormat="1" applyFont="1" applyFill="1" applyBorder="1" applyAlignment="1" applyProtection="1">
      <alignment vertical="center" shrinkToFit="1"/>
      <protection locked="0"/>
    </xf>
    <xf numFmtId="0" fontId="11" fillId="2"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178" fontId="18" fillId="2" borderId="10" xfId="0" applyNumberFormat="1" applyFont="1" applyFill="1" applyBorder="1" applyAlignment="1">
      <alignment horizontal="center" vertical="center" shrinkToFit="1"/>
    </xf>
    <xf numFmtId="178" fontId="18" fillId="2" borderId="7" xfId="0" applyNumberFormat="1" applyFont="1" applyFill="1" applyBorder="1" applyAlignment="1">
      <alignment horizontal="center" vertical="center" shrinkToFit="1"/>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76" fontId="18" fillId="2" borderId="1" xfId="0" applyNumberFormat="1" applyFont="1" applyFill="1" applyBorder="1" applyAlignment="1">
      <alignment vertical="center" shrinkToFit="1"/>
    </xf>
    <xf numFmtId="176" fontId="18" fillId="2" borderId="2" xfId="0" applyNumberFormat="1" applyFont="1" applyFill="1" applyBorder="1" applyAlignment="1">
      <alignment vertical="center" shrinkToFit="1"/>
    </xf>
    <xf numFmtId="0" fontId="11" fillId="2" borderId="53"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3"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0"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0" xfId="0" applyFont="1" applyFill="1" applyBorder="1" applyAlignment="1">
      <alignment vertical="center"/>
    </xf>
    <xf numFmtId="0" fontId="12" fillId="2" borderId="7" xfId="0" applyFont="1" applyFill="1" applyBorder="1" applyAlignment="1">
      <alignment vertical="center"/>
    </xf>
    <xf numFmtId="0" fontId="12" fillId="2" borderId="11" xfId="0" applyFont="1" applyFill="1" applyBorder="1" applyAlignment="1">
      <alignment vertical="center"/>
    </xf>
    <xf numFmtId="0" fontId="12" fillId="2" borderId="10" xfId="0" applyFont="1" applyFill="1" applyBorder="1" applyAlignment="1">
      <alignment horizontal="left" vertical="center" shrinkToFit="1"/>
    </xf>
    <xf numFmtId="0" fontId="12" fillId="2" borderId="7" xfId="0" applyFont="1" applyFill="1" applyBorder="1" applyAlignment="1">
      <alignment horizontal="left" vertical="center" shrinkToFit="1"/>
    </xf>
    <xf numFmtId="0" fontId="12" fillId="2" borderId="11" xfId="0" applyFont="1" applyFill="1" applyBorder="1" applyAlignment="1">
      <alignment horizontal="left" vertical="center" shrinkToFit="1"/>
    </xf>
    <xf numFmtId="0" fontId="12" fillId="2" borderId="15" xfId="0" applyFont="1" applyFill="1" applyBorder="1" applyAlignment="1">
      <alignment horizontal="center" vertical="center" textRotation="255"/>
    </xf>
    <xf numFmtId="0" fontId="12" fillId="2" borderId="16"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2" xfId="0" applyFont="1" applyFill="1" applyBorder="1" applyAlignment="1">
      <alignment horizontal="left" vertical="center" shrinkToFit="1"/>
    </xf>
    <xf numFmtId="0" fontId="12" fillId="2" borderId="13" xfId="0" applyFont="1" applyFill="1" applyBorder="1" applyAlignment="1">
      <alignment horizontal="left" vertical="center" shrinkToFit="1"/>
    </xf>
    <xf numFmtId="0" fontId="12" fillId="2" borderId="14" xfId="0" applyFont="1" applyFill="1" applyBorder="1" applyAlignment="1">
      <alignment horizontal="left"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0" xfId="0" applyNumberFormat="1" applyFont="1" applyFill="1" applyBorder="1" applyAlignment="1">
      <alignment horizontal="center" vertical="center" shrinkToFit="1"/>
    </xf>
    <xf numFmtId="0" fontId="12" fillId="2" borderId="7" xfId="0" applyNumberFormat="1" applyFont="1" applyFill="1" applyBorder="1" applyAlignment="1">
      <alignment horizontal="center" vertical="center" shrinkToFit="1"/>
    </xf>
    <xf numFmtId="0" fontId="12" fillId="2" borderId="11" xfId="0" applyNumberFormat="1"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49" fontId="12" fillId="2" borderId="1" xfId="0" applyNumberFormat="1" applyFont="1" applyFill="1" applyBorder="1" applyAlignment="1">
      <alignment horizontal="center" vertical="center"/>
    </xf>
    <xf numFmtId="49" fontId="12" fillId="2" borderId="2"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1"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1" fillId="4" borderId="1" xfId="0" applyFont="1" applyFill="1" applyBorder="1" applyAlignment="1" applyProtection="1">
      <alignment horizontal="left" vertical="top" shrinkToFit="1"/>
      <protection locked="0"/>
    </xf>
    <xf numFmtId="0" fontId="11" fillId="4" borderId="2" xfId="0" applyFont="1" applyFill="1" applyBorder="1" applyAlignment="1" applyProtection="1">
      <alignment horizontal="left" vertical="top" shrinkToFit="1"/>
      <protection locked="0"/>
    </xf>
    <xf numFmtId="0" fontId="11" fillId="4" borderId="54" xfId="0" applyFont="1" applyFill="1" applyBorder="1" applyAlignment="1" applyProtection="1">
      <alignment horizontal="left" vertical="top" shrinkToFit="1"/>
      <protection locked="0"/>
    </xf>
    <xf numFmtId="0" fontId="11" fillId="2" borderId="54" xfId="0" applyFont="1" applyFill="1" applyBorder="1" applyAlignment="1">
      <alignment horizontal="center" vertical="center"/>
    </xf>
    <xf numFmtId="0" fontId="11" fillId="2" borderId="66"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11" fillId="2" borderId="65" xfId="0" applyFont="1" applyFill="1" applyBorder="1" applyAlignment="1">
      <alignment horizontal="center" vertical="center" shrinkToFit="1"/>
    </xf>
    <xf numFmtId="0" fontId="11" fillId="4" borderId="26" xfId="0" applyFont="1" applyFill="1" applyBorder="1" applyAlignment="1" applyProtection="1">
      <alignment horizontal="left" vertical="top" shrinkToFit="1"/>
      <protection locked="0"/>
    </xf>
    <xf numFmtId="0" fontId="11" fillId="4" borderId="64" xfId="0" applyFont="1" applyFill="1" applyBorder="1" applyAlignment="1" applyProtection="1">
      <alignment horizontal="left" vertical="top" shrinkToFit="1"/>
      <protection locked="0"/>
    </xf>
    <xf numFmtId="0" fontId="11" fillId="4" borderId="75" xfId="0" applyFont="1" applyFill="1" applyBorder="1" applyAlignment="1" applyProtection="1">
      <alignment horizontal="left" vertical="top" shrinkToFit="1"/>
      <protection locked="0"/>
    </xf>
    <xf numFmtId="0" fontId="11" fillId="4" borderId="8" xfId="0" applyFont="1" applyFill="1" applyBorder="1" applyAlignment="1" applyProtection="1">
      <alignment horizontal="left" vertical="center" wrapText="1" shrinkToFit="1"/>
      <protection locked="0"/>
    </xf>
    <xf numFmtId="0" fontId="11" fillId="4" borderId="0" xfId="0" applyFont="1" applyFill="1" applyBorder="1" applyAlignment="1" applyProtection="1">
      <alignment horizontal="left" vertical="center" wrapText="1" shrinkToFit="1"/>
      <protection locked="0"/>
    </xf>
    <xf numFmtId="0" fontId="11" fillId="4" borderId="9" xfId="0" applyFont="1" applyFill="1" applyBorder="1" applyAlignment="1" applyProtection="1">
      <alignment horizontal="left" vertical="center" wrapText="1" shrinkToFit="1"/>
      <protection locked="0"/>
    </xf>
    <xf numFmtId="177" fontId="18" fillId="4" borderId="22" xfId="4" applyNumberFormat="1" applyFont="1" applyFill="1" applyBorder="1" applyAlignment="1" applyProtection="1">
      <alignment vertical="center" shrinkToFit="1"/>
      <protection locked="0"/>
    </xf>
    <xf numFmtId="177" fontId="18" fillId="4" borderId="23" xfId="4" applyNumberFormat="1" applyFont="1" applyFill="1" applyBorder="1" applyAlignment="1" applyProtection="1">
      <alignment vertical="center" shrinkToFit="1"/>
      <protection locked="0"/>
    </xf>
    <xf numFmtId="177" fontId="18" fillId="4" borderId="24" xfId="4" applyNumberFormat="1" applyFont="1" applyFill="1" applyBorder="1" applyAlignment="1" applyProtection="1">
      <alignment vertical="center" shrinkToFit="1"/>
      <protection locked="0"/>
    </xf>
    <xf numFmtId="49" fontId="11" fillId="2" borderId="55" xfId="0" applyNumberFormat="1" applyFont="1" applyFill="1" applyBorder="1" applyAlignment="1">
      <alignment horizontal="center" vertical="center" wrapText="1"/>
    </xf>
    <xf numFmtId="49" fontId="11" fillId="2" borderId="37" xfId="0" applyNumberFormat="1" applyFont="1" applyFill="1" applyBorder="1" applyAlignment="1">
      <alignment horizontal="center" vertical="center" wrapText="1"/>
    </xf>
    <xf numFmtId="177" fontId="18" fillId="2" borderId="36" xfId="4" applyNumberFormat="1" applyFont="1" applyFill="1" applyBorder="1" applyAlignment="1">
      <alignment horizontal="right" vertical="center" shrinkToFit="1"/>
    </xf>
    <xf numFmtId="177" fontId="18" fillId="2" borderId="37" xfId="4" applyNumberFormat="1" applyFont="1" applyFill="1" applyBorder="1" applyAlignment="1">
      <alignment horizontal="right" vertical="center" shrinkToFit="1"/>
    </xf>
    <xf numFmtId="177" fontId="18" fillId="2" borderId="38" xfId="4" applyNumberFormat="1" applyFont="1" applyFill="1" applyBorder="1" applyAlignment="1">
      <alignment horizontal="right" vertical="center" shrinkToFit="1"/>
    </xf>
    <xf numFmtId="177" fontId="35" fillId="2" borderId="36" xfId="4" applyNumberFormat="1" applyFont="1" applyFill="1" applyBorder="1" applyAlignment="1">
      <alignment horizontal="center" vertical="center" shrinkToFit="1"/>
    </xf>
    <xf numFmtId="177" fontId="35" fillId="2" borderId="37" xfId="4" applyNumberFormat="1" applyFont="1" applyFill="1" applyBorder="1" applyAlignment="1">
      <alignment horizontal="center" vertical="center" shrinkToFit="1"/>
    </xf>
    <xf numFmtId="177" fontId="35" fillId="2" borderId="76" xfId="4" applyNumberFormat="1" applyFont="1" applyFill="1" applyBorder="1" applyAlignment="1">
      <alignment horizontal="center" vertical="center" shrinkToFit="1"/>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177" fontId="18" fillId="4" borderId="1" xfId="4" applyNumberFormat="1" applyFont="1" applyFill="1" applyBorder="1" applyAlignment="1" applyProtection="1">
      <alignment vertical="center" shrinkToFit="1"/>
      <protection locked="0"/>
    </xf>
    <xf numFmtId="177" fontId="18" fillId="4" borderId="2" xfId="4" applyNumberFormat="1" applyFont="1" applyFill="1" applyBorder="1" applyAlignment="1" applyProtection="1">
      <alignment vertical="center" shrinkToFit="1"/>
      <protection locked="0"/>
    </xf>
    <xf numFmtId="177" fontId="18" fillId="4" borderId="3" xfId="4" applyNumberFormat="1" applyFont="1" applyFill="1" applyBorder="1" applyAlignment="1" applyProtection="1">
      <alignment vertical="center" shrinkToFit="1"/>
      <protection locked="0"/>
    </xf>
    <xf numFmtId="0" fontId="11" fillId="4" borderId="18" xfId="0" applyFont="1" applyFill="1" applyBorder="1" applyAlignment="1" applyProtection="1">
      <alignment horizontal="left" vertical="center" shrinkToFit="1"/>
      <protection locked="0"/>
    </xf>
    <xf numFmtId="177" fontId="18" fillId="4" borderId="21" xfId="4" applyNumberFormat="1" applyFont="1" applyFill="1" applyBorder="1" applyAlignment="1" applyProtection="1">
      <alignment vertical="center" shrinkToFit="1"/>
      <protection locked="0"/>
    </xf>
    <xf numFmtId="0" fontId="35" fillId="4" borderId="3" xfId="0" applyFont="1" applyFill="1" applyBorder="1" applyAlignment="1" applyProtection="1">
      <alignment horizontal="left" vertical="center" shrinkToFit="1"/>
      <protection locked="0"/>
    </xf>
    <xf numFmtId="0" fontId="35" fillId="4" borderId="18" xfId="0" applyFont="1" applyFill="1" applyBorder="1" applyAlignment="1" applyProtection="1">
      <alignment horizontal="left" vertical="center" shrinkToFit="1"/>
      <protection locked="0"/>
    </xf>
    <xf numFmtId="178" fontId="18" fillId="2" borderId="1" xfId="0" applyNumberFormat="1" applyFont="1" applyFill="1" applyBorder="1" applyAlignment="1">
      <alignment horizontal="center" vertical="center" shrinkToFit="1"/>
    </xf>
    <xf numFmtId="178" fontId="18" fillId="2" borderId="2" xfId="0" applyNumberFormat="1" applyFont="1" applyFill="1" applyBorder="1" applyAlignment="1">
      <alignment horizontal="center" vertical="center" shrinkToFit="1"/>
    </xf>
    <xf numFmtId="49" fontId="11" fillId="2" borderId="60" xfId="0" applyNumberFormat="1" applyFont="1" applyFill="1" applyBorder="1" applyAlignment="1">
      <alignment horizontal="center" vertical="center" wrapText="1"/>
    </xf>
    <xf numFmtId="49" fontId="11" fillId="2" borderId="61" xfId="0" applyNumberFormat="1" applyFont="1" applyFill="1" applyBorder="1" applyAlignment="1">
      <alignment horizontal="center" vertical="center" wrapText="1"/>
    </xf>
    <xf numFmtId="177" fontId="18" fillId="2" borderId="62" xfId="4" applyNumberFormat="1" applyFont="1" applyFill="1" applyBorder="1" applyAlignment="1">
      <alignment horizontal="right" vertical="center" shrinkToFit="1"/>
    </xf>
    <xf numFmtId="177" fontId="18" fillId="2" borderId="61" xfId="4" applyNumberFormat="1" applyFont="1" applyFill="1" applyBorder="1" applyAlignment="1">
      <alignment horizontal="right" vertical="center" shrinkToFit="1"/>
    </xf>
    <xf numFmtId="177" fontId="18" fillId="2" borderId="63" xfId="4" applyNumberFormat="1" applyFont="1" applyFill="1" applyBorder="1" applyAlignment="1">
      <alignment horizontal="right" vertical="center" shrinkToFit="1"/>
    </xf>
    <xf numFmtId="177" fontId="35" fillId="2" borderId="62" xfId="4" applyNumberFormat="1" applyFont="1" applyFill="1" applyBorder="1" applyAlignment="1">
      <alignment horizontal="center" vertical="center" shrinkToFit="1"/>
    </xf>
    <xf numFmtId="177" fontId="35" fillId="2" borderId="61" xfId="4" applyNumberFormat="1" applyFont="1" applyFill="1" applyBorder="1" applyAlignment="1">
      <alignment horizontal="center" vertical="center" shrinkToFit="1"/>
    </xf>
    <xf numFmtId="177" fontId="35" fillId="2" borderId="48" xfId="4" applyNumberFormat="1" applyFont="1" applyFill="1" applyBorder="1" applyAlignment="1">
      <alignment horizontal="center" vertical="center" shrinkToFit="1"/>
    </xf>
    <xf numFmtId="177" fontId="35" fillId="2" borderId="49" xfId="4" applyNumberFormat="1" applyFont="1" applyFill="1" applyBorder="1" applyAlignment="1">
      <alignment horizontal="center" vertical="center" shrinkToFit="1"/>
    </xf>
    <xf numFmtId="0" fontId="11" fillId="4" borderId="18" xfId="0" applyFont="1" applyFill="1" applyBorder="1" applyAlignment="1" applyProtection="1">
      <alignment vertical="center" wrapText="1" shrinkToFit="1"/>
      <protection locked="0"/>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3"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4" borderId="22" xfId="0" applyFont="1" applyFill="1" applyBorder="1" applyAlignment="1" applyProtection="1">
      <alignment vertical="center" wrapText="1" shrinkToFit="1"/>
      <protection locked="0"/>
    </xf>
    <xf numFmtId="0" fontId="11" fillId="4" borderId="23" xfId="0" applyFont="1" applyFill="1" applyBorder="1" applyAlignment="1" applyProtection="1">
      <alignment vertical="center" wrapText="1" shrinkToFit="1"/>
      <protection locked="0"/>
    </xf>
    <xf numFmtId="0" fontId="11" fillId="4" borderId="24" xfId="0" applyFont="1" applyFill="1" applyBorder="1" applyAlignment="1" applyProtection="1">
      <alignment vertical="center" wrapText="1" shrinkToFit="1"/>
      <protection locked="0"/>
    </xf>
    <xf numFmtId="177" fontId="11" fillId="2" borderId="62" xfId="4" applyNumberFormat="1" applyFont="1" applyFill="1" applyBorder="1" applyAlignment="1">
      <alignment horizontal="center" vertical="center" shrinkToFit="1"/>
    </xf>
    <xf numFmtId="177" fontId="11" fillId="2" borderId="61" xfId="4" applyNumberFormat="1" applyFont="1" applyFill="1" applyBorder="1" applyAlignment="1">
      <alignment horizontal="center" vertical="center" shrinkToFit="1"/>
    </xf>
    <xf numFmtId="177" fontId="11" fillId="2" borderId="72" xfId="4" applyNumberFormat="1" applyFont="1" applyFill="1" applyBorder="1" applyAlignment="1">
      <alignment horizontal="center" vertical="center" shrinkToFit="1"/>
    </xf>
    <xf numFmtId="179" fontId="54" fillId="2" borderId="4" xfId="0" applyNumberFormat="1" applyFont="1" applyFill="1" applyBorder="1" applyAlignment="1">
      <alignment horizontal="center" vertical="center"/>
    </xf>
    <xf numFmtId="179" fontId="54" fillId="2" borderId="5" xfId="0" applyNumberFormat="1" applyFont="1" applyFill="1" applyBorder="1" applyAlignment="1">
      <alignment horizontal="center" vertical="center"/>
    </xf>
    <xf numFmtId="179" fontId="54" fillId="2" borderId="6" xfId="0" applyNumberFormat="1" applyFont="1" applyFill="1" applyBorder="1" applyAlignment="1">
      <alignment horizontal="center" vertical="center"/>
    </xf>
    <xf numFmtId="179" fontId="54" fillId="2" borderId="10" xfId="0" applyNumberFormat="1" applyFont="1" applyFill="1" applyBorder="1" applyAlignment="1">
      <alignment horizontal="center" vertical="center"/>
    </xf>
    <xf numFmtId="179" fontId="54" fillId="2" borderId="7" xfId="0" applyNumberFormat="1" applyFont="1" applyFill="1" applyBorder="1" applyAlignment="1">
      <alignment horizontal="center" vertical="center"/>
    </xf>
    <xf numFmtId="179" fontId="54" fillId="2" borderId="11" xfId="0" applyNumberFormat="1" applyFont="1" applyFill="1" applyBorder="1" applyAlignment="1">
      <alignment horizontal="center" vertical="center"/>
    </xf>
    <xf numFmtId="0" fontId="18" fillId="2" borderId="0" xfId="0" applyFont="1" applyFill="1" applyAlignment="1">
      <alignment horizontal="center" vertical="center"/>
    </xf>
    <xf numFmtId="0" fontId="18" fillId="2" borderId="7" xfId="0" applyFont="1" applyFill="1" applyBorder="1" applyAlignment="1">
      <alignment horizontal="center" vertical="center"/>
    </xf>
    <xf numFmtId="0" fontId="12" fillId="2" borderId="1" xfId="0" applyFont="1" applyFill="1" applyBorder="1" applyAlignment="1">
      <alignment horizontal="left" vertical="center" wrapText="1" shrinkToFit="1"/>
    </xf>
    <xf numFmtId="0" fontId="12" fillId="2" borderId="2" xfId="0" applyFont="1" applyFill="1" applyBorder="1" applyAlignment="1">
      <alignment horizontal="left" vertical="center" wrapText="1" shrinkToFit="1"/>
    </xf>
    <xf numFmtId="0" fontId="12" fillId="2" borderId="3" xfId="0" applyFont="1" applyFill="1" applyBorder="1" applyAlignment="1">
      <alignment horizontal="left" vertical="center" wrapText="1" shrinkToFit="1"/>
    </xf>
    <xf numFmtId="0" fontId="12" fillId="2" borderId="5" xfId="0" applyFont="1" applyFill="1" applyBorder="1" applyAlignment="1">
      <alignment horizontal="left" vertical="top"/>
    </xf>
    <xf numFmtId="0" fontId="12" fillId="2" borderId="6" xfId="0" applyFont="1" applyFill="1" applyBorder="1" applyAlignment="1">
      <alignment horizontal="left" vertical="top"/>
    </xf>
    <xf numFmtId="0" fontId="11" fillId="4" borderId="4" xfId="0" applyFont="1" applyFill="1" applyBorder="1" applyAlignment="1" applyProtection="1">
      <alignment horizontal="left" vertical="top" wrapText="1" shrinkToFit="1"/>
      <protection locked="0"/>
    </xf>
    <xf numFmtId="0" fontId="11" fillId="4" borderId="5" xfId="0" applyFont="1" applyFill="1" applyBorder="1" applyAlignment="1" applyProtection="1">
      <alignment horizontal="left" vertical="top" wrapText="1" shrinkToFit="1"/>
      <protection locked="0"/>
    </xf>
    <xf numFmtId="0" fontId="11" fillId="4" borderId="57"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center" wrapText="1" shrinkToFit="1"/>
      <protection locked="0"/>
    </xf>
    <xf numFmtId="0" fontId="11" fillId="4" borderId="23" xfId="0" applyFont="1" applyFill="1" applyBorder="1" applyAlignment="1" applyProtection="1">
      <alignment horizontal="left" vertical="center" wrapText="1" shrinkToFit="1"/>
      <protection locked="0"/>
    </xf>
    <xf numFmtId="0" fontId="11" fillId="4" borderId="24" xfId="0" applyFont="1" applyFill="1" applyBorder="1" applyAlignment="1" applyProtection="1">
      <alignment horizontal="left" vertical="center" wrapText="1" shrinkToFit="1"/>
      <protection locked="0"/>
    </xf>
    <xf numFmtId="176" fontId="11" fillId="2" borderId="1" xfId="0" applyNumberFormat="1" applyFont="1" applyFill="1" applyBorder="1" applyAlignment="1">
      <alignment vertical="center" shrinkToFit="1"/>
    </xf>
    <xf numFmtId="176" fontId="11" fillId="2" borderId="2" xfId="0" applyNumberFormat="1" applyFont="1" applyFill="1" applyBorder="1" applyAlignment="1">
      <alignment vertical="center" shrinkToFit="1"/>
    </xf>
    <xf numFmtId="178" fontId="11" fillId="2" borderId="1" xfId="0" applyNumberFormat="1" applyFont="1" applyFill="1" applyBorder="1" applyAlignment="1">
      <alignment horizontal="center" vertical="center" shrinkToFit="1"/>
    </xf>
    <xf numFmtId="178" fontId="11" fillId="2" borderId="2" xfId="0" applyNumberFormat="1" applyFont="1" applyFill="1" applyBorder="1" applyAlignment="1">
      <alignment horizontal="center" vertical="center" shrinkToFit="1"/>
    </xf>
    <xf numFmtId="56" fontId="11" fillId="4" borderId="1" xfId="0" applyNumberFormat="1" applyFont="1" applyFill="1" applyBorder="1" applyAlignment="1" applyProtection="1">
      <alignment horizontal="left" vertical="top" wrapText="1" shrinkToFit="1"/>
      <protection locked="0"/>
    </xf>
    <xf numFmtId="49" fontId="39" fillId="4" borderId="0" xfId="0" applyNumberFormat="1" applyFont="1" applyFill="1" applyAlignment="1" applyProtection="1">
      <alignment horizontal="center" vertical="center"/>
      <protection locked="0"/>
    </xf>
    <xf numFmtId="38" fontId="39" fillId="2" borderId="0" xfId="4" applyFont="1" applyFill="1" applyAlignment="1">
      <alignment horizontal="center" vertical="center"/>
    </xf>
    <xf numFmtId="0" fontId="39" fillId="4" borderId="1" xfId="0" applyFont="1" applyFill="1" applyBorder="1" applyAlignment="1" applyProtection="1">
      <alignment horizontal="center" vertical="center"/>
      <protection locked="0"/>
    </xf>
    <xf numFmtId="0" fontId="39" fillId="4" borderId="2" xfId="0" applyFont="1" applyFill="1" applyBorder="1" applyAlignment="1" applyProtection="1">
      <alignment horizontal="center" vertical="center"/>
      <protection locked="0"/>
    </xf>
    <xf numFmtId="0" fontId="39" fillId="4" borderId="3" xfId="0" applyFont="1" applyFill="1" applyBorder="1" applyAlignment="1" applyProtection="1">
      <alignment horizontal="center" vertical="center"/>
      <protection locked="0"/>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4" borderId="0" xfId="0" applyFont="1" applyFill="1" applyAlignment="1" applyProtection="1">
      <alignment horizontal="left" vertical="center" wrapText="1"/>
      <protection locked="0"/>
    </xf>
    <xf numFmtId="0" fontId="39" fillId="0" borderId="0" xfId="0" applyFont="1" applyAlignment="1">
      <alignment horizontal="center" vertical="center"/>
    </xf>
    <xf numFmtId="0" fontId="39" fillId="4" borderId="0" xfId="0" applyFont="1" applyFill="1" applyAlignment="1" applyProtection="1">
      <alignment horizontal="center" vertical="center"/>
      <protection locked="0"/>
    </xf>
    <xf numFmtId="0" fontId="39" fillId="0" borderId="0" xfId="0" applyFont="1" applyAlignment="1">
      <alignment horizontal="left" vertical="center"/>
    </xf>
    <xf numFmtId="0" fontId="42" fillId="0" borderId="0" xfId="0" applyFont="1" applyAlignment="1">
      <alignment horizontal="center" vertical="center"/>
    </xf>
    <xf numFmtId="0" fontId="39" fillId="2" borderId="0" xfId="0" applyFont="1" applyFill="1" applyAlignment="1">
      <alignment horizontal="left" vertical="center" shrinkToFit="1"/>
    </xf>
    <xf numFmtId="0" fontId="39" fillId="2" borderId="0" xfId="0" applyFont="1" applyFill="1" applyAlignment="1">
      <alignment horizontal="left" vertical="center"/>
    </xf>
    <xf numFmtId="0" fontId="39" fillId="2" borderId="0" xfId="0" applyFont="1" applyFill="1" applyAlignment="1">
      <alignment horizontal="left" vertical="center" wrapText="1"/>
    </xf>
  </cellXfs>
  <cellStyles count="8">
    <cellStyle name="パーセント 2" xfId="2" xr:uid="{00000000-0005-0000-0000-000000000000}"/>
    <cellStyle name="ハイパーリンク" xfId="5" builtinId="8"/>
    <cellStyle name="桁区切り" xfId="4" builtinId="6"/>
    <cellStyle name="桁区切り 2" xfId="1" xr:uid="{00000000-0005-0000-0000-000003000000}"/>
    <cellStyle name="桁区切り 3" xfId="7" xr:uid="{00000000-0005-0000-0000-000004000000}"/>
    <cellStyle name="標準" xfId="0" builtinId="0"/>
    <cellStyle name="標準 2" xfId="3" xr:uid="{00000000-0005-0000-0000-000006000000}"/>
    <cellStyle name="標準 3" xfId="6" xr:uid="{00000000-0005-0000-0000-000007000000}"/>
  </cellStyles>
  <dxfs count="69">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s>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251460</xdr:colOff>
      <xdr:row>4</xdr:row>
      <xdr:rowOff>53340</xdr:rowOff>
    </xdr:from>
    <xdr:to>
      <xdr:col>1</xdr:col>
      <xdr:colOff>678180</xdr:colOff>
      <xdr:row>4</xdr:row>
      <xdr:rowOff>327660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097280" y="3276600"/>
          <a:ext cx="426720" cy="2743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259080</xdr:colOff>
      <xdr:row>10</xdr:row>
      <xdr:rowOff>99060</xdr:rowOff>
    </xdr:from>
    <xdr:to>
      <xdr:col>1</xdr:col>
      <xdr:colOff>685800</xdr:colOff>
      <xdr:row>10</xdr:row>
      <xdr:rowOff>373380</xdr:rowOff>
    </xdr:to>
    <xdr:sp macro="" textlink="">
      <xdr:nvSpPr>
        <xdr:cNvPr id="6" name="下矢印 5">
          <a:extLst>
            <a:ext uri="{FF2B5EF4-FFF2-40B4-BE49-F238E27FC236}">
              <a16:creationId xmlns:a16="http://schemas.microsoft.com/office/drawing/2014/main" id="{00000000-0008-0000-0000-000006000000}"/>
            </a:ext>
          </a:extLst>
        </xdr:cNvPr>
        <xdr:cNvSpPr/>
      </xdr:nvSpPr>
      <xdr:spPr>
        <a:xfrm>
          <a:off x="1104900" y="8313420"/>
          <a:ext cx="426720" cy="2743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213360</xdr:colOff>
      <xdr:row>6</xdr:row>
      <xdr:rowOff>68580</xdr:rowOff>
    </xdr:from>
    <xdr:to>
      <xdr:col>1</xdr:col>
      <xdr:colOff>640080</xdr:colOff>
      <xdr:row>6</xdr:row>
      <xdr:rowOff>342900</xdr:rowOff>
    </xdr:to>
    <xdr:sp macro="" textlink="">
      <xdr:nvSpPr>
        <xdr:cNvPr id="5" name="下矢印 4">
          <a:extLst>
            <a:ext uri="{FF2B5EF4-FFF2-40B4-BE49-F238E27FC236}">
              <a16:creationId xmlns:a16="http://schemas.microsoft.com/office/drawing/2014/main" id="{00000000-0008-0000-0000-000005000000}"/>
            </a:ext>
          </a:extLst>
        </xdr:cNvPr>
        <xdr:cNvSpPr/>
      </xdr:nvSpPr>
      <xdr:spPr>
        <a:xfrm>
          <a:off x="1059180" y="5006340"/>
          <a:ext cx="426720" cy="2743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220980</xdr:colOff>
      <xdr:row>12</xdr:row>
      <xdr:rowOff>53340</xdr:rowOff>
    </xdr:from>
    <xdr:to>
      <xdr:col>1</xdr:col>
      <xdr:colOff>647700</xdr:colOff>
      <xdr:row>12</xdr:row>
      <xdr:rowOff>388620</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1066800" y="11216640"/>
          <a:ext cx="426720" cy="335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274320</xdr:colOff>
      <xdr:row>8</xdr:row>
      <xdr:rowOff>144780</xdr:rowOff>
    </xdr:from>
    <xdr:to>
      <xdr:col>1</xdr:col>
      <xdr:colOff>701040</xdr:colOff>
      <xdr:row>8</xdr:row>
      <xdr:rowOff>419100</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1120140" y="6697980"/>
          <a:ext cx="426720" cy="2743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xdr:colOff>
      <xdr:row>3</xdr:row>
      <xdr:rowOff>449580</xdr:rowOff>
    </xdr:from>
    <xdr:to>
      <xdr:col>6</xdr:col>
      <xdr:colOff>716280</xdr:colOff>
      <xdr:row>3</xdr:row>
      <xdr:rowOff>701040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4960620" y="1592580"/>
          <a:ext cx="670560" cy="25146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60960</xdr:colOff>
      <xdr:row>3</xdr:row>
      <xdr:rowOff>434340</xdr:rowOff>
    </xdr:from>
    <xdr:to>
      <xdr:col>7</xdr:col>
      <xdr:colOff>678180</xdr:colOff>
      <xdr:row>3</xdr:row>
      <xdr:rowOff>701040</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5745480" y="1577340"/>
          <a:ext cx="617220"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6" name="左大かっこ 5">
          <a:extLst>
            <a:ext uri="{FF2B5EF4-FFF2-40B4-BE49-F238E27FC236}">
              <a16:creationId xmlns:a16="http://schemas.microsoft.com/office/drawing/2014/main" id="{00000000-0008-0000-0500-000006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7" name="左大かっこ 6">
          <a:extLst>
            <a:ext uri="{FF2B5EF4-FFF2-40B4-BE49-F238E27FC236}">
              <a16:creationId xmlns:a16="http://schemas.microsoft.com/office/drawing/2014/main" id="{00000000-0008-0000-0500-000007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8" name="左大かっこ 7">
          <a:extLst>
            <a:ext uri="{FF2B5EF4-FFF2-40B4-BE49-F238E27FC236}">
              <a16:creationId xmlns:a16="http://schemas.microsoft.com/office/drawing/2014/main" id="{00000000-0008-0000-0500-000008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9" name="左大かっこ 8">
          <a:extLst>
            <a:ext uri="{FF2B5EF4-FFF2-40B4-BE49-F238E27FC236}">
              <a16:creationId xmlns:a16="http://schemas.microsoft.com/office/drawing/2014/main" id="{00000000-0008-0000-0500-000009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0" name="左大かっこ 9">
          <a:extLst>
            <a:ext uri="{FF2B5EF4-FFF2-40B4-BE49-F238E27FC236}">
              <a16:creationId xmlns:a16="http://schemas.microsoft.com/office/drawing/2014/main" id="{00000000-0008-0000-0500-00000A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1" name="左大かっこ 10">
          <a:extLst>
            <a:ext uri="{FF2B5EF4-FFF2-40B4-BE49-F238E27FC236}">
              <a16:creationId xmlns:a16="http://schemas.microsoft.com/office/drawing/2014/main" id="{00000000-0008-0000-0500-00000B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600-000003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600-00000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600-00000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6" name="左大かっこ 5">
          <a:extLst>
            <a:ext uri="{FF2B5EF4-FFF2-40B4-BE49-F238E27FC236}">
              <a16:creationId xmlns:a16="http://schemas.microsoft.com/office/drawing/2014/main" id="{00000000-0008-0000-0600-000006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7" name="左大かっこ 6">
          <a:extLst>
            <a:ext uri="{FF2B5EF4-FFF2-40B4-BE49-F238E27FC236}">
              <a16:creationId xmlns:a16="http://schemas.microsoft.com/office/drawing/2014/main" id="{00000000-0008-0000-0600-000007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0" name="左大かっこ 19">
          <a:extLst>
            <a:ext uri="{FF2B5EF4-FFF2-40B4-BE49-F238E27FC236}">
              <a16:creationId xmlns:a16="http://schemas.microsoft.com/office/drawing/2014/main" id="{00000000-0008-0000-0600-00001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1" name="左大かっこ 20">
          <a:extLst>
            <a:ext uri="{FF2B5EF4-FFF2-40B4-BE49-F238E27FC236}">
              <a16:creationId xmlns:a16="http://schemas.microsoft.com/office/drawing/2014/main" id="{00000000-0008-0000-0600-00001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2" name="左大かっこ 21">
          <a:extLst>
            <a:ext uri="{FF2B5EF4-FFF2-40B4-BE49-F238E27FC236}">
              <a16:creationId xmlns:a16="http://schemas.microsoft.com/office/drawing/2014/main" id="{00000000-0008-0000-0600-000016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3" name="左大かっこ 22">
          <a:extLst>
            <a:ext uri="{FF2B5EF4-FFF2-40B4-BE49-F238E27FC236}">
              <a16:creationId xmlns:a16="http://schemas.microsoft.com/office/drawing/2014/main" id="{00000000-0008-0000-0600-000017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4" name="左大かっこ 23">
          <a:extLst>
            <a:ext uri="{FF2B5EF4-FFF2-40B4-BE49-F238E27FC236}">
              <a16:creationId xmlns:a16="http://schemas.microsoft.com/office/drawing/2014/main" id="{00000000-0008-0000-0600-000018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5" name="左大かっこ 24">
          <a:extLst>
            <a:ext uri="{FF2B5EF4-FFF2-40B4-BE49-F238E27FC236}">
              <a16:creationId xmlns:a16="http://schemas.microsoft.com/office/drawing/2014/main" id="{00000000-0008-0000-0600-000019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6" name="左大かっこ 25">
          <a:extLst>
            <a:ext uri="{FF2B5EF4-FFF2-40B4-BE49-F238E27FC236}">
              <a16:creationId xmlns:a16="http://schemas.microsoft.com/office/drawing/2014/main" id="{00000000-0008-0000-0600-00001A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7" name="左大かっこ 26">
          <a:extLst>
            <a:ext uri="{FF2B5EF4-FFF2-40B4-BE49-F238E27FC236}">
              <a16:creationId xmlns:a16="http://schemas.microsoft.com/office/drawing/2014/main" id="{00000000-0008-0000-0600-00001B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6" name="左大かっこ 15">
          <a:extLst>
            <a:ext uri="{FF2B5EF4-FFF2-40B4-BE49-F238E27FC236}">
              <a16:creationId xmlns:a16="http://schemas.microsoft.com/office/drawing/2014/main" id="{00000000-0008-0000-0600-000010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7" name="左大かっこ 16">
          <a:extLst>
            <a:ext uri="{FF2B5EF4-FFF2-40B4-BE49-F238E27FC236}">
              <a16:creationId xmlns:a16="http://schemas.microsoft.com/office/drawing/2014/main" id="{00000000-0008-0000-0600-000011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700-000003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6" name="左大かっこ 5">
          <a:extLst>
            <a:ext uri="{FF2B5EF4-FFF2-40B4-BE49-F238E27FC236}">
              <a16:creationId xmlns:a16="http://schemas.microsoft.com/office/drawing/2014/main" id="{00000000-0008-0000-0700-000006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7" name="左大かっこ 6">
          <a:extLst>
            <a:ext uri="{FF2B5EF4-FFF2-40B4-BE49-F238E27FC236}">
              <a16:creationId xmlns:a16="http://schemas.microsoft.com/office/drawing/2014/main" id="{00000000-0008-0000-0700-000007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9" name="左大かっこ 8">
          <a:extLst>
            <a:ext uri="{FF2B5EF4-FFF2-40B4-BE49-F238E27FC236}">
              <a16:creationId xmlns:a16="http://schemas.microsoft.com/office/drawing/2014/main" id="{00000000-0008-0000-0700-000009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0" name="左大かっこ 9">
          <a:extLst>
            <a:ext uri="{FF2B5EF4-FFF2-40B4-BE49-F238E27FC236}">
              <a16:creationId xmlns:a16="http://schemas.microsoft.com/office/drawing/2014/main" id="{00000000-0008-0000-0700-00000A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1" name="左大かっこ 10">
          <a:extLst>
            <a:ext uri="{FF2B5EF4-FFF2-40B4-BE49-F238E27FC236}">
              <a16:creationId xmlns:a16="http://schemas.microsoft.com/office/drawing/2014/main" id="{00000000-0008-0000-0700-00000B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2" name="左大かっこ 11">
          <a:extLst>
            <a:ext uri="{FF2B5EF4-FFF2-40B4-BE49-F238E27FC236}">
              <a16:creationId xmlns:a16="http://schemas.microsoft.com/office/drawing/2014/main" id="{00000000-0008-0000-0700-00000C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3" name="左大かっこ 12">
          <a:extLst>
            <a:ext uri="{FF2B5EF4-FFF2-40B4-BE49-F238E27FC236}">
              <a16:creationId xmlns:a16="http://schemas.microsoft.com/office/drawing/2014/main" id="{00000000-0008-0000-0700-00000D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4" name="左大かっこ 13">
          <a:extLst>
            <a:ext uri="{FF2B5EF4-FFF2-40B4-BE49-F238E27FC236}">
              <a16:creationId xmlns:a16="http://schemas.microsoft.com/office/drawing/2014/main" id="{00000000-0008-0000-0700-00000E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5" name="左大かっこ 14">
          <a:extLst>
            <a:ext uri="{FF2B5EF4-FFF2-40B4-BE49-F238E27FC236}">
              <a16:creationId xmlns:a16="http://schemas.microsoft.com/office/drawing/2014/main" id="{00000000-0008-0000-0700-00000F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6" name="左大かっこ 15">
          <a:extLst>
            <a:ext uri="{FF2B5EF4-FFF2-40B4-BE49-F238E27FC236}">
              <a16:creationId xmlns:a16="http://schemas.microsoft.com/office/drawing/2014/main" id="{00000000-0008-0000-0700-000010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7" name="左大かっこ 16">
          <a:extLst>
            <a:ext uri="{FF2B5EF4-FFF2-40B4-BE49-F238E27FC236}">
              <a16:creationId xmlns:a16="http://schemas.microsoft.com/office/drawing/2014/main" id="{00000000-0008-0000-0700-000011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8" name="左大かっこ 17">
          <a:extLst>
            <a:ext uri="{FF2B5EF4-FFF2-40B4-BE49-F238E27FC236}">
              <a16:creationId xmlns:a16="http://schemas.microsoft.com/office/drawing/2014/main" id="{00000000-0008-0000-0700-000012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9" name="左大かっこ 18">
          <a:extLst>
            <a:ext uri="{FF2B5EF4-FFF2-40B4-BE49-F238E27FC236}">
              <a16:creationId xmlns:a16="http://schemas.microsoft.com/office/drawing/2014/main" id="{00000000-0008-0000-0700-000013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0" name="左大かっこ 19">
          <a:extLst>
            <a:ext uri="{FF2B5EF4-FFF2-40B4-BE49-F238E27FC236}">
              <a16:creationId xmlns:a16="http://schemas.microsoft.com/office/drawing/2014/main" id="{00000000-0008-0000-0700-00001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1" name="左大かっこ 20">
          <a:extLst>
            <a:ext uri="{FF2B5EF4-FFF2-40B4-BE49-F238E27FC236}">
              <a16:creationId xmlns:a16="http://schemas.microsoft.com/office/drawing/2014/main" id="{00000000-0008-0000-0700-00001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2" name="左大かっこ 21">
          <a:extLst>
            <a:ext uri="{FF2B5EF4-FFF2-40B4-BE49-F238E27FC236}">
              <a16:creationId xmlns:a16="http://schemas.microsoft.com/office/drawing/2014/main" id="{00000000-0008-0000-0700-000016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3" name="左大かっこ 22">
          <a:extLst>
            <a:ext uri="{FF2B5EF4-FFF2-40B4-BE49-F238E27FC236}">
              <a16:creationId xmlns:a16="http://schemas.microsoft.com/office/drawing/2014/main" id="{00000000-0008-0000-0700-000017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800-000003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6" name="左大かっこ 5">
          <a:extLst>
            <a:ext uri="{FF2B5EF4-FFF2-40B4-BE49-F238E27FC236}">
              <a16:creationId xmlns:a16="http://schemas.microsoft.com/office/drawing/2014/main" id="{00000000-0008-0000-0800-000006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7" name="左大かっこ 6">
          <a:extLst>
            <a:ext uri="{FF2B5EF4-FFF2-40B4-BE49-F238E27FC236}">
              <a16:creationId xmlns:a16="http://schemas.microsoft.com/office/drawing/2014/main" id="{00000000-0008-0000-0800-000007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8" name="左大かっこ 7">
          <a:extLst>
            <a:ext uri="{FF2B5EF4-FFF2-40B4-BE49-F238E27FC236}">
              <a16:creationId xmlns:a16="http://schemas.microsoft.com/office/drawing/2014/main" id="{00000000-0008-0000-0800-000008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9" name="左大かっこ 8">
          <a:extLst>
            <a:ext uri="{FF2B5EF4-FFF2-40B4-BE49-F238E27FC236}">
              <a16:creationId xmlns:a16="http://schemas.microsoft.com/office/drawing/2014/main" id="{00000000-0008-0000-0800-000009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0" name="左大かっこ 9">
          <a:extLst>
            <a:ext uri="{FF2B5EF4-FFF2-40B4-BE49-F238E27FC236}">
              <a16:creationId xmlns:a16="http://schemas.microsoft.com/office/drawing/2014/main" id="{00000000-0008-0000-0800-00000A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1" name="左大かっこ 10">
          <a:extLst>
            <a:ext uri="{FF2B5EF4-FFF2-40B4-BE49-F238E27FC236}">
              <a16:creationId xmlns:a16="http://schemas.microsoft.com/office/drawing/2014/main" id="{00000000-0008-0000-0800-00000B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2" name="左大かっこ 11">
          <a:extLst>
            <a:ext uri="{FF2B5EF4-FFF2-40B4-BE49-F238E27FC236}">
              <a16:creationId xmlns:a16="http://schemas.microsoft.com/office/drawing/2014/main" id="{00000000-0008-0000-0800-00000C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3" name="左大かっこ 12">
          <a:extLst>
            <a:ext uri="{FF2B5EF4-FFF2-40B4-BE49-F238E27FC236}">
              <a16:creationId xmlns:a16="http://schemas.microsoft.com/office/drawing/2014/main" id="{00000000-0008-0000-0800-00000D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4" name="左大かっこ 13">
          <a:extLst>
            <a:ext uri="{FF2B5EF4-FFF2-40B4-BE49-F238E27FC236}">
              <a16:creationId xmlns:a16="http://schemas.microsoft.com/office/drawing/2014/main" id="{00000000-0008-0000-0800-00000E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5" name="左大かっこ 14">
          <a:extLst>
            <a:ext uri="{FF2B5EF4-FFF2-40B4-BE49-F238E27FC236}">
              <a16:creationId xmlns:a16="http://schemas.microsoft.com/office/drawing/2014/main" id="{00000000-0008-0000-0800-00000F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6" name="左大かっこ 15">
          <a:extLst>
            <a:ext uri="{FF2B5EF4-FFF2-40B4-BE49-F238E27FC236}">
              <a16:creationId xmlns:a16="http://schemas.microsoft.com/office/drawing/2014/main" id="{00000000-0008-0000-0800-000010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7" name="左大かっこ 16">
          <a:extLst>
            <a:ext uri="{FF2B5EF4-FFF2-40B4-BE49-F238E27FC236}">
              <a16:creationId xmlns:a16="http://schemas.microsoft.com/office/drawing/2014/main" id="{00000000-0008-0000-0800-000011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8" name="左大かっこ 17">
          <a:extLst>
            <a:ext uri="{FF2B5EF4-FFF2-40B4-BE49-F238E27FC236}">
              <a16:creationId xmlns:a16="http://schemas.microsoft.com/office/drawing/2014/main" id="{00000000-0008-0000-0800-000012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9" name="左大かっこ 18">
          <a:extLst>
            <a:ext uri="{FF2B5EF4-FFF2-40B4-BE49-F238E27FC236}">
              <a16:creationId xmlns:a16="http://schemas.microsoft.com/office/drawing/2014/main" id="{00000000-0008-0000-0800-000013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0" name="左大かっこ 19">
          <a:extLst>
            <a:ext uri="{FF2B5EF4-FFF2-40B4-BE49-F238E27FC236}">
              <a16:creationId xmlns:a16="http://schemas.microsoft.com/office/drawing/2014/main" id="{00000000-0008-0000-0800-000014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1" name="左大かっこ 20">
          <a:extLst>
            <a:ext uri="{FF2B5EF4-FFF2-40B4-BE49-F238E27FC236}">
              <a16:creationId xmlns:a16="http://schemas.microsoft.com/office/drawing/2014/main" id="{00000000-0008-0000-0800-000015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2" name="左大かっこ 21">
          <a:extLst>
            <a:ext uri="{FF2B5EF4-FFF2-40B4-BE49-F238E27FC236}">
              <a16:creationId xmlns:a16="http://schemas.microsoft.com/office/drawing/2014/main" id="{00000000-0008-0000-0800-000016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3" name="左大かっこ 22">
          <a:extLst>
            <a:ext uri="{FF2B5EF4-FFF2-40B4-BE49-F238E27FC236}">
              <a16:creationId xmlns:a16="http://schemas.microsoft.com/office/drawing/2014/main" id="{00000000-0008-0000-0800-000017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4" name="左大かっこ 23">
          <a:extLst>
            <a:ext uri="{FF2B5EF4-FFF2-40B4-BE49-F238E27FC236}">
              <a16:creationId xmlns:a16="http://schemas.microsoft.com/office/drawing/2014/main" id="{00000000-0008-0000-0800-000018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5" name="左大かっこ 24">
          <a:extLst>
            <a:ext uri="{FF2B5EF4-FFF2-40B4-BE49-F238E27FC236}">
              <a16:creationId xmlns:a16="http://schemas.microsoft.com/office/drawing/2014/main" id="{00000000-0008-0000-0800-000019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6" name="左大かっこ 25">
          <a:extLst>
            <a:ext uri="{FF2B5EF4-FFF2-40B4-BE49-F238E27FC236}">
              <a16:creationId xmlns:a16="http://schemas.microsoft.com/office/drawing/2014/main" id="{00000000-0008-0000-0800-00001A000000}"/>
            </a:ext>
          </a:extLst>
        </xdr:cNvPr>
        <xdr:cNvSpPr/>
      </xdr:nvSpPr>
      <xdr:spPr>
        <a:xfrm>
          <a:off x="354330" y="4801870"/>
          <a:ext cx="73152" cy="23663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7" name="左大かっこ 26">
          <a:extLst>
            <a:ext uri="{FF2B5EF4-FFF2-40B4-BE49-F238E27FC236}">
              <a16:creationId xmlns:a16="http://schemas.microsoft.com/office/drawing/2014/main" id="{00000000-0008-0000-0800-00001B000000}"/>
            </a:ext>
          </a:extLst>
        </xdr:cNvPr>
        <xdr:cNvSpPr/>
      </xdr:nvSpPr>
      <xdr:spPr>
        <a:xfrm>
          <a:off x="354330" y="18503900"/>
          <a:ext cx="83654" cy="54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8" name="左大かっこ 27">
          <a:extLst>
            <a:ext uri="{FF2B5EF4-FFF2-40B4-BE49-F238E27FC236}">
              <a16:creationId xmlns:a16="http://schemas.microsoft.com/office/drawing/2014/main" id="{00000000-0008-0000-0800-00001C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9" name="左大かっこ 28">
          <a:extLst>
            <a:ext uri="{FF2B5EF4-FFF2-40B4-BE49-F238E27FC236}">
              <a16:creationId xmlns:a16="http://schemas.microsoft.com/office/drawing/2014/main" id="{00000000-0008-0000-0800-00001D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900-000002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900-000003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900-000005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6" name="左大かっこ 5">
          <a:extLst>
            <a:ext uri="{FF2B5EF4-FFF2-40B4-BE49-F238E27FC236}">
              <a16:creationId xmlns:a16="http://schemas.microsoft.com/office/drawing/2014/main" id="{00000000-0008-0000-0900-000006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7" name="左大かっこ 6">
          <a:extLst>
            <a:ext uri="{FF2B5EF4-FFF2-40B4-BE49-F238E27FC236}">
              <a16:creationId xmlns:a16="http://schemas.microsoft.com/office/drawing/2014/main" id="{00000000-0008-0000-0900-000007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8" name="左大かっこ 7">
          <a:extLst>
            <a:ext uri="{FF2B5EF4-FFF2-40B4-BE49-F238E27FC236}">
              <a16:creationId xmlns:a16="http://schemas.microsoft.com/office/drawing/2014/main" id="{00000000-0008-0000-0900-000008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9" name="左大かっこ 8">
          <a:extLst>
            <a:ext uri="{FF2B5EF4-FFF2-40B4-BE49-F238E27FC236}">
              <a16:creationId xmlns:a16="http://schemas.microsoft.com/office/drawing/2014/main" id="{00000000-0008-0000-0900-000009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0" name="左大かっこ 9">
          <a:extLst>
            <a:ext uri="{FF2B5EF4-FFF2-40B4-BE49-F238E27FC236}">
              <a16:creationId xmlns:a16="http://schemas.microsoft.com/office/drawing/2014/main" id="{00000000-0008-0000-0900-00000A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1" name="左大かっこ 10">
          <a:extLst>
            <a:ext uri="{FF2B5EF4-FFF2-40B4-BE49-F238E27FC236}">
              <a16:creationId xmlns:a16="http://schemas.microsoft.com/office/drawing/2014/main" id="{00000000-0008-0000-0900-00000B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2" name="左大かっこ 11">
          <a:extLst>
            <a:ext uri="{FF2B5EF4-FFF2-40B4-BE49-F238E27FC236}">
              <a16:creationId xmlns:a16="http://schemas.microsoft.com/office/drawing/2014/main" id="{00000000-0008-0000-0900-00000C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3" name="左大かっこ 12">
          <a:extLst>
            <a:ext uri="{FF2B5EF4-FFF2-40B4-BE49-F238E27FC236}">
              <a16:creationId xmlns:a16="http://schemas.microsoft.com/office/drawing/2014/main" id="{00000000-0008-0000-0900-00000D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4" name="左大かっこ 13">
          <a:extLst>
            <a:ext uri="{FF2B5EF4-FFF2-40B4-BE49-F238E27FC236}">
              <a16:creationId xmlns:a16="http://schemas.microsoft.com/office/drawing/2014/main" id="{00000000-0008-0000-0900-00000E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5" name="左大かっこ 14">
          <a:extLst>
            <a:ext uri="{FF2B5EF4-FFF2-40B4-BE49-F238E27FC236}">
              <a16:creationId xmlns:a16="http://schemas.microsoft.com/office/drawing/2014/main" id="{00000000-0008-0000-0900-00000F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6" name="左大かっこ 15">
          <a:extLst>
            <a:ext uri="{FF2B5EF4-FFF2-40B4-BE49-F238E27FC236}">
              <a16:creationId xmlns:a16="http://schemas.microsoft.com/office/drawing/2014/main" id="{00000000-0008-0000-0900-000010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7" name="左大かっこ 16">
          <a:extLst>
            <a:ext uri="{FF2B5EF4-FFF2-40B4-BE49-F238E27FC236}">
              <a16:creationId xmlns:a16="http://schemas.microsoft.com/office/drawing/2014/main" id="{00000000-0008-0000-0900-000011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8" name="左大かっこ 17">
          <a:extLst>
            <a:ext uri="{FF2B5EF4-FFF2-40B4-BE49-F238E27FC236}">
              <a16:creationId xmlns:a16="http://schemas.microsoft.com/office/drawing/2014/main" id="{00000000-0008-0000-0900-000012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9" name="左大かっこ 18">
          <a:extLst>
            <a:ext uri="{FF2B5EF4-FFF2-40B4-BE49-F238E27FC236}">
              <a16:creationId xmlns:a16="http://schemas.microsoft.com/office/drawing/2014/main" id="{00000000-0008-0000-0900-000013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0" name="左大かっこ 19">
          <a:extLst>
            <a:ext uri="{FF2B5EF4-FFF2-40B4-BE49-F238E27FC236}">
              <a16:creationId xmlns:a16="http://schemas.microsoft.com/office/drawing/2014/main" id="{00000000-0008-0000-0900-000014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1" name="左大かっこ 20">
          <a:extLst>
            <a:ext uri="{FF2B5EF4-FFF2-40B4-BE49-F238E27FC236}">
              <a16:creationId xmlns:a16="http://schemas.microsoft.com/office/drawing/2014/main" id="{00000000-0008-0000-0900-000015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2" name="左大かっこ 21">
          <a:extLst>
            <a:ext uri="{FF2B5EF4-FFF2-40B4-BE49-F238E27FC236}">
              <a16:creationId xmlns:a16="http://schemas.microsoft.com/office/drawing/2014/main" id="{00000000-0008-0000-0900-000016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3" name="左大かっこ 22">
          <a:extLst>
            <a:ext uri="{FF2B5EF4-FFF2-40B4-BE49-F238E27FC236}">
              <a16:creationId xmlns:a16="http://schemas.microsoft.com/office/drawing/2014/main" id="{00000000-0008-0000-0900-000017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4" name="左大かっこ 23">
          <a:extLst>
            <a:ext uri="{FF2B5EF4-FFF2-40B4-BE49-F238E27FC236}">
              <a16:creationId xmlns:a16="http://schemas.microsoft.com/office/drawing/2014/main" id="{00000000-0008-0000-0900-000018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5" name="左大かっこ 24">
          <a:extLst>
            <a:ext uri="{FF2B5EF4-FFF2-40B4-BE49-F238E27FC236}">
              <a16:creationId xmlns:a16="http://schemas.microsoft.com/office/drawing/2014/main" id="{00000000-0008-0000-0900-000019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6" name="左大かっこ 25">
          <a:extLst>
            <a:ext uri="{FF2B5EF4-FFF2-40B4-BE49-F238E27FC236}">
              <a16:creationId xmlns:a16="http://schemas.microsoft.com/office/drawing/2014/main" id="{00000000-0008-0000-0900-00001A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7" name="左大かっこ 26">
          <a:extLst>
            <a:ext uri="{FF2B5EF4-FFF2-40B4-BE49-F238E27FC236}">
              <a16:creationId xmlns:a16="http://schemas.microsoft.com/office/drawing/2014/main" id="{00000000-0008-0000-0900-00001B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8" name="左大かっこ 27">
          <a:extLst>
            <a:ext uri="{FF2B5EF4-FFF2-40B4-BE49-F238E27FC236}">
              <a16:creationId xmlns:a16="http://schemas.microsoft.com/office/drawing/2014/main" id="{00000000-0008-0000-0900-00001C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9" name="左大かっこ 28">
          <a:extLst>
            <a:ext uri="{FF2B5EF4-FFF2-40B4-BE49-F238E27FC236}">
              <a16:creationId xmlns:a16="http://schemas.microsoft.com/office/drawing/2014/main" id="{00000000-0008-0000-0900-00001D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A00-000002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A00-000003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A00-000004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A00-000005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6" name="左大かっこ 5">
          <a:extLst>
            <a:ext uri="{FF2B5EF4-FFF2-40B4-BE49-F238E27FC236}">
              <a16:creationId xmlns:a16="http://schemas.microsoft.com/office/drawing/2014/main" id="{00000000-0008-0000-0A00-000006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7" name="左大かっこ 6">
          <a:extLst>
            <a:ext uri="{FF2B5EF4-FFF2-40B4-BE49-F238E27FC236}">
              <a16:creationId xmlns:a16="http://schemas.microsoft.com/office/drawing/2014/main" id="{00000000-0008-0000-0A00-000007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8" name="左大かっこ 7">
          <a:extLst>
            <a:ext uri="{FF2B5EF4-FFF2-40B4-BE49-F238E27FC236}">
              <a16:creationId xmlns:a16="http://schemas.microsoft.com/office/drawing/2014/main" id="{00000000-0008-0000-0A00-000008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9" name="左大かっこ 8">
          <a:extLst>
            <a:ext uri="{FF2B5EF4-FFF2-40B4-BE49-F238E27FC236}">
              <a16:creationId xmlns:a16="http://schemas.microsoft.com/office/drawing/2014/main" id="{00000000-0008-0000-0A00-000009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0" name="左大かっこ 9">
          <a:extLst>
            <a:ext uri="{FF2B5EF4-FFF2-40B4-BE49-F238E27FC236}">
              <a16:creationId xmlns:a16="http://schemas.microsoft.com/office/drawing/2014/main" id="{00000000-0008-0000-0A00-00000A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1" name="左大かっこ 10">
          <a:extLst>
            <a:ext uri="{FF2B5EF4-FFF2-40B4-BE49-F238E27FC236}">
              <a16:creationId xmlns:a16="http://schemas.microsoft.com/office/drawing/2014/main" id="{00000000-0008-0000-0A00-00000B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2" name="左大かっこ 11">
          <a:extLst>
            <a:ext uri="{FF2B5EF4-FFF2-40B4-BE49-F238E27FC236}">
              <a16:creationId xmlns:a16="http://schemas.microsoft.com/office/drawing/2014/main" id="{00000000-0008-0000-0A00-00000C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3" name="左大かっこ 12">
          <a:extLst>
            <a:ext uri="{FF2B5EF4-FFF2-40B4-BE49-F238E27FC236}">
              <a16:creationId xmlns:a16="http://schemas.microsoft.com/office/drawing/2014/main" id="{00000000-0008-0000-0A00-00000D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4" name="左大かっこ 13">
          <a:extLst>
            <a:ext uri="{FF2B5EF4-FFF2-40B4-BE49-F238E27FC236}">
              <a16:creationId xmlns:a16="http://schemas.microsoft.com/office/drawing/2014/main" id="{00000000-0008-0000-0A00-00000E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5" name="左大かっこ 14">
          <a:extLst>
            <a:ext uri="{FF2B5EF4-FFF2-40B4-BE49-F238E27FC236}">
              <a16:creationId xmlns:a16="http://schemas.microsoft.com/office/drawing/2014/main" id="{00000000-0008-0000-0A00-00000F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6" name="左大かっこ 15">
          <a:extLst>
            <a:ext uri="{FF2B5EF4-FFF2-40B4-BE49-F238E27FC236}">
              <a16:creationId xmlns:a16="http://schemas.microsoft.com/office/drawing/2014/main" id="{00000000-0008-0000-0A00-000010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7" name="左大かっこ 16">
          <a:extLst>
            <a:ext uri="{FF2B5EF4-FFF2-40B4-BE49-F238E27FC236}">
              <a16:creationId xmlns:a16="http://schemas.microsoft.com/office/drawing/2014/main" id="{00000000-0008-0000-0A00-000011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18" name="左大かっこ 17">
          <a:extLst>
            <a:ext uri="{FF2B5EF4-FFF2-40B4-BE49-F238E27FC236}">
              <a16:creationId xmlns:a16="http://schemas.microsoft.com/office/drawing/2014/main" id="{00000000-0008-0000-0A00-000012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19" name="左大かっこ 18">
          <a:extLst>
            <a:ext uri="{FF2B5EF4-FFF2-40B4-BE49-F238E27FC236}">
              <a16:creationId xmlns:a16="http://schemas.microsoft.com/office/drawing/2014/main" id="{00000000-0008-0000-0A00-000013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0" name="左大かっこ 19">
          <a:extLst>
            <a:ext uri="{FF2B5EF4-FFF2-40B4-BE49-F238E27FC236}">
              <a16:creationId xmlns:a16="http://schemas.microsoft.com/office/drawing/2014/main" id="{00000000-0008-0000-0A00-000014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1" name="左大かっこ 20">
          <a:extLst>
            <a:ext uri="{FF2B5EF4-FFF2-40B4-BE49-F238E27FC236}">
              <a16:creationId xmlns:a16="http://schemas.microsoft.com/office/drawing/2014/main" id="{00000000-0008-0000-0A00-000015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2" name="左大かっこ 21">
          <a:extLst>
            <a:ext uri="{FF2B5EF4-FFF2-40B4-BE49-F238E27FC236}">
              <a16:creationId xmlns:a16="http://schemas.microsoft.com/office/drawing/2014/main" id="{00000000-0008-0000-0A00-000016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3" name="左大かっこ 22">
          <a:extLst>
            <a:ext uri="{FF2B5EF4-FFF2-40B4-BE49-F238E27FC236}">
              <a16:creationId xmlns:a16="http://schemas.microsoft.com/office/drawing/2014/main" id="{00000000-0008-0000-0A00-000017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4" name="左大かっこ 23">
          <a:extLst>
            <a:ext uri="{FF2B5EF4-FFF2-40B4-BE49-F238E27FC236}">
              <a16:creationId xmlns:a16="http://schemas.microsoft.com/office/drawing/2014/main" id="{00000000-0008-0000-0A00-000018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5" name="左大かっこ 24">
          <a:extLst>
            <a:ext uri="{FF2B5EF4-FFF2-40B4-BE49-F238E27FC236}">
              <a16:creationId xmlns:a16="http://schemas.microsoft.com/office/drawing/2014/main" id="{00000000-0008-0000-0A00-000019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6" name="左大かっこ 25">
          <a:extLst>
            <a:ext uri="{FF2B5EF4-FFF2-40B4-BE49-F238E27FC236}">
              <a16:creationId xmlns:a16="http://schemas.microsoft.com/office/drawing/2014/main" id="{00000000-0008-0000-0A00-00001A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7" name="左大かっこ 26">
          <a:extLst>
            <a:ext uri="{FF2B5EF4-FFF2-40B4-BE49-F238E27FC236}">
              <a16:creationId xmlns:a16="http://schemas.microsoft.com/office/drawing/2014/main" id="{00000000-0008-0000-0A00-00001B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28" name="左大かっこ 27">
          <a:extLst>
            <a:ext uri="{FF2B5EF4-FFF2-40B4-BE49-F238E27FC236}">
              <a16:creationId xmlns:a16="http://schemas.microsoft.com/office/drawing/2014/main" id="{00000000-0008-0000-0A00-00001C000000}"/>
            </a:ext>
          </a:extLst>
        </xdr:cNvPr>
        <xdr:cNvSpPr/>
      </xdr:nvSpPr>
      <xdr:spPr>
        <a:xfrm>
          <a:off x="354330" y="4679950"/>
          <a:ext cx="73152" cy="2419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29" name="左大かっこ 28">
          <a:extLst>
            <a:ext uri="{FF2B5EF4-FFF2-40B4-BE49-F238E27FC236}">
              <a16:creationId xmlns:a16="http://schemas.microsoft.com/office/drawing/2014/main" id="{00000000-0008-0000-0A00-00001D000000}"/>
            </a:ext>
          </a:extLst>
        </xdr:cNvPr>
        <xdr:cNvSpPr/>
      </xdr:nvSpPr>
      <xdr:spPr>
        <a:xfrm>
          <a:off x="354330" y="18694400"/>
          <a:ext cx="83654" cy="5527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C14"/>
  <sheetViews>
    <sheetView tabSelected="1" view="pageBreakPreview" zoomScaleNormal="100" zoomScaleSheetLayoutView="100" workbookViewId="0">
      <selection sqref="A1:C1"/>
    </sheetView>
  </sheetViews>
  <sheetFormatPr defaultRowHeight="13.2"/>
  <cols>
    <col min="1" max="1" width="12.33203125" style="12" customWidth="1"/>
    <col min="2" max="2" width="14.44140625" style="13" customWidth="1"/>
    <col min="3" max="3" width="102.33203125" style="9" customWidth="1"/>
    <col min="4" max="16384" width="8.88671875" style="9"/>
  </cols>
  <sheetData>
    <row r="1" spans="1:3" ht="19.2" customHeight="1">
      <c r="A1" s="192" t="s">
        <v>109</v>
      </c>
      <c r="B1" s="192"/>
      <c r="C1" s="192"/>
    </row>
    <row r="2" spans="1:3" ht="16.2">
      <c r="A2" s="192" t="s">
        <v>436</v>
      </c>
      <c r="B2" s="192"/>
      <c r="C2" s="192"/>
    </row>
    <row r="3" spans="1:3">
      <c r="A3" s="1"/>
      <c r="B3" s="10"/>
      <c r="C3" s="11"/>
    </row>
    <row r="4" spans="1:3" ht="205.2" customHeight="1">
      <c r="A4" s="14" t="s">
        <v>104</v>
      </c>
      <c r="B4" s="32" t="s">
        <v>105</v>
      </c>
      <c r="C4" s="27" t="s">
        <v>348</v>
      </c>
    </row>
    <row r="5" spans="1:3" ht="31.8" customHeight="1">
      <c r="A5" s="1"/>
      <c r="B5" s="10"/>
      <c r="C5" s="28"/>
    </row>
    <row r="6" spans="1:3" ht="103.2" customHeight="1">
      <c r="A6" s="14" t="s">
        <v>106</v>
      </c>
      <c r="B6" s="32" t="s">
        <v>107</v>
      </c>
      <c r="C6" s="27" t="s">
        <v>347</v>
      </c>
    </row>
    <row r="7" spans="1:3" ht="36" customHeight="1">
      <c r="A7" s="29"/>
      <c r="B7" s="30"/>
      <c r="C7" s="31"/>
    </row>
    <row r="8" spans="1:3" ht="91.2" customHeight="1">
      <c r="A8" s="32" t="s">
        <v>149</v>
      </c>
      <c r="B8" s="32" t="s">
        <v>434</v>
      </c>
      <c r="C8" s="27" t="s">
        <v>435</v>
      </c>
    </row>
    <row r="9" spans="1:3" ht="39.6" customHeight="1">
      <c r="A9" s="186"/>
      <c r="B9" s="186"/>
      <c r="C9" s="31"/>
    </row>
    <row r="10" spans="1:3" ht="91.2" customHeight="1">
      <c r="A10" s="32" t="s">
        <v>356</v>
      </c>
      <c r="B10" s="32" t="s">
        <v>429</v>
      </c>
      <c r="C10" s="27" t="s">
        <v>358</v>
      </c>
    </row>
    <row r="11" spans="1:3" ht="34.799999999999997" customHeight="1">
      <c r="A11" s="1"/>
      <c r="B11" s="10"/>
      <c r="C11" s="28"/>
    </row>
    <row r="12" spans="1:3" ht="197.4" customHeight="1">
      <c r="A12" s="14" t="s">
        <v>345</v>
      </c>
      <c r="B12" s="32" t="s">
        <v>216</v>
      </c>
      <c r="C12" s="27" t="s">
        <v>437</v>
      </c>
    </row>
    <row r="13" spans="1:3" ht="34.200000000000003" customHeight="1">
      <c r="C13" s="136"/>
    </row>
    <row r="14" spans="1:3" ht="92.4" customHeight="1">
      <c r="A14" s="14" t="s">
        <v>357</v>
      </c>
      <c r="B14" s="32" t="s">
        <v>346</v>
      </c>
      <c r="C14" s="172" t="s">
        <v>349</v>
      </c>
    </row>
  </sheetData>
  <mergeCells count="2">
    <mergeCell ref="A2:C2"/>
    <mergeCell ref="A1:C1"/>
  </mergeCells>
  <phoneticPr fontId="2"/>
  <pageMargins left="0.25" right="0.25" top="0.75" bottom="0.75" header="0.3" footer="0.3"/>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pageSetUpPr fitToPage="1"/>
  </sheetPr>
  <dimension ref="A1:AT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362</v>
      </c>
      <c r="X1" s="375" t="s">
        <v>361</v>
      </c>
      <c r="Y1" s="375"/>
      <c r="Z1" s="375"/>
      <c r="AA1" s="375"/>
      <c r="AB1" s="369">
        <f>入力シート!C90</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入力シート!C79</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183"/>
      <c r="D4" s="183"/>
      <c r="E4" s="96"/>
      <c r="F4" s="96"/>
      <c r="G4" s="96"/>
      <c r="H4" s="96"/>
      <c r="I4" s="96"/>
      <c r="J4" s="96"/>
      <c r="K4" s="97"/>
      <c r="L4" s="284">
        <f>入力シート!C78</f>
        <v>0</v>
      </c>
      <c r="M4" s="285"/>
      <c r="N4" s="285"/>
      <c r="O4" s="285"/>
      <c r="P4" s="285"/>
      <c r="Q4" s="285"/>
      <c r="R4" s="285"/>
      <c r="S4" s="285"/>
      <c r="T4" s="285"/>
      <c r="U4" s="285"/>
      <c r="V4" s="285"/>
      <c r="W4" s="285"/>
      <c r="X4" s="285"/>
      <c r="Y4" s="285"/>
      <c r="Z4" s="285"/>
      <c r="AA4" s="285"/>
      <c r="AB4" s="285"/>
      <c r="AC4" s="285"/>
      <c r="AD4" s="285"/>
      <c r="AE4" s="285"/>
      <c r="AF4" s="286"/>
      <c r="AG4" s="296">
        <f>入力シート!C80</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入力シート!C81</f>
        <v>0</v>
      </c>
      <c r="M5" s="300"/>
      <c r="N5" s="300"/>
      <c r="O5" s="300"/>
      <c r="P5" s="300"/>
      <c r="Q5" s="300"/>
      <c r="R5" s="300"/>
      <c r="S5" s="300"/>
      <c r="T5" s="300"/>
      <c r="U5" s="300"/>
      <c r="V5" s="300"/>
      <c r="W5" s="300"/>
      <c r="X5" s="300"/>
      <c r="Y5" s="300"/>
      <c r="Z5" s="300"/>
      <c r="AA5" s="300"/>
      <c r="AB5" s="301"/>
      <c r="AC5" s="302" t="s">
        <v>34</v>
      </c>
      <c r="AD5" s="303"/>
      <c r="AE5" s="303"/>
      <c r="AF5" s="304"/>
      <c r="AG5" s="305">
        <f>入力シート!C82</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入力シート!C83</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入力シート!C84</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80"/>
      <c r="D8" s="180"/>
      <c r="E8" s="105"/>
      <c r="F8" s="105"/>
      <c r="G8" s="105"/>
      <c r="H8" s="105"/>
      <c r="I8" s="105"/>
      <c r="J8" s="105"/>
      <c r="K8" s="105"/>
      <c r="L8" s="103" t="s">
        <v>6</v>
      </c>
      <c r="M8" s="105"/>
      <c r="N8" s="105"/>
      <c r="O8" s="309"/>
      <c r="P8" s="309"/>
      <c r="Q8" s="309"/>
      <c r="R8" s="310"/>
      <c r="S8" s="306">
        <f>入力シート!C85</f>
        <v>0</v>
      </c>
      <c r="T8" s="307"/>
      <c r="U8" s="307"/>
      <c r="V8" s="307"/>
      <c r="W8" s="307"/>
      <c r="X8" s="307"/>
      <c r="Y8" s="308"/>
      <c r="Z8" s="103" t="s">
        <v>32</v>
      </c>
      <c r="AA8" s="105"/>
      <c r="AB8" s="105"/>
      <c r="AC8" s="377">
        <f>入力シート!C86</f>
        <v>0</v>
      </c>
      <c r="AD8" s="378"/>
      <c r="AE8" s="378"/>
      <c r="AF8" s="378"/>
      <c r="AG8" s="378"/>
      <c r="AH8" s="378"/>
      <c r="AI8" s="378"/>
      <c r="AJ8" s="378"/>
      <c r="AK8" s="378"/>
      <c r="AL8" s="378"/>
      <c r="AM8" s="379"/>
    </row>
    <row r="9" spans="1:46" s="5" customFormat="1" ht="27.15" customHeight="1">
      <c r="A9" s="289"/>
      <c r="B9" s="103" t="s">
        <v>25</v>
      </c>
      <c r="C9" s="180"/>
      <c r="D9" s="180"/>
      <c r="E9" s="105"/>
      <c r="F9" s="105"/>
      <c r="G9" s="105"/>
      <c r="H9" s="105"/>
      <c r="I9" s="105"/>
      <c r="J9" s="105"/>
      <c r="K9" s="105"/>
      <c r="L9" s="306">
        <f>入力シート!C87</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IF(入力シート!C88="","","〇")</f>
        <v/>
      </c>
      <c r="J10" s="107" t="s">
        <v>47</v>
      </c>
      <c r="K10" s="102"/>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2"/>
    </row>
    <row r="11" spans="1:46" s="5" customFormat="1" ht="27.15" customHeight="1">
      <c r="A11" s="261"/>
      <c r="B11" s="262"/>
      <c r="C11" s="262"/>
      <c r="D11" s="262"/>
      <c r="E11" s="262"/>
      <c r="F11" s="262"/>
      <c r="G11" s="262"/>
      <c r="H11" s="263"/>
      <c r="I11" s="106" t="str">
        <f>IF(入力シート!C89="","","〇")</f>
        <v/>
      </c>
      <c r="J11" s="109" t="s">
        <v>49</v>
      </c>
      <c r="K11" s="96"/>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4"/>
    </row>
    <row r="12" spans="1:46" s="5" customFormat="1" ht="27.15" customHeight="1">
      <c r="A12" s="53"/>
      <c r="B12" s="53"/>
      <c r="C12" s="53"/>
      <c r="D12" s="53"/>
      <c r="E12" s="53"/>
      <c r="F12" s="53"/>
      <c r="G12" s="53"/>
      <c r="H12" s="53"/>
      <c r="I12" s="51"/>
      <c r="J12" s="54"/>
      <c r="K12" s="46"/>
      <c r="L12" s="52"/>
      <c r="M12" s="52"/>
      <c r="N12" s="52"/>
      <c r="O12" s="52"/>
      <c r="P12" s="52"/>
      <c r="Q12" s="52"/>
      <c r="R12" s="52"/>
      <c r="S12" s="52"/>
      <c r="T12" s="178"/>
      <c r="U12" s="178"/>
      <c r="V12" s="178"/>
      <c r="W12" s="178"/>
      <c r="X12" s="178"/>
      <c r="Y12" s="178"/>
      <c r="Z12" s="178"/>
      <c r="AA12" s="178"/>
      <c r="AB12" s="178"/>
      <c r="AC12" s="178"/>
      <c r="AD12" s="178"/>
      <c r="AE12" s="178"/>
      <c r="AF12" s="178"/>
      <c r="AG12" s="178"/>
      <c r="AH12" s="178"/>
      <c r="AI12" s="178"/>
      <c r="AJ12" s="178"/>
      <c r="AK12" s="178"/>
      <c r="AL12" s="178"/>
      <c r="AM12" s="178"/>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178"/>
      <c r="C14" s="60"/>
      <c r="D14" s="60"/>
      <c r="E14" s="60"/>
      <c r="F14" s="60"/>
      <c r="G14" s="60"/>
      <c r="H14" s="264" t="str">
        <f>LEFT(入力シート!C88,2)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178"/>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39"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39"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39"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39"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39"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39"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39" s="5" customFormat="1" ht="27.15" customHeight="1">
      <c r="A25" s="274" t="s">
        <v>363</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row>
    <row r="26" spans="1:39" s="5" customFormat="1" ht="27.15" customHeight="1">
      <c r="A26" s="274" t="s">
        <v>364</v>
      </c>
      <c r="B26" s="275"/>
      <c r="C26" s="275"/>
      <c r="D26" s="276"/>
      <c r="E26" s="250"/>
      <c r="F26" s="250"/>
      <c r="G26" s="250"/>
      <c r="H26" s="250"/>
      <c r="I26" s="250"/>
      <c r="J26" s="249"/>
      <c r="K26" s="249"/>
      <c r="L26" s="249"/>
      <c r="M26" s="249"/>
      <c r="N26" s="249"/>
      <c r="O26" s="392"/>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row>
    <row r="27" spans="1:39" s="5" customFormat="1" ht="27.15" customHeight="1">
      <c r="A27" s="274" t="s">
        <v>365</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row>
    <row r="28" spans="1:39" s="5" customFormat="1" ht="27.15" customHeight="1">
      <c r="A28" s="274" t="s">
        <v>366</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row>
    <row r="29" spans="1:39" s="5" customFormat="1" ht="27.15" customHeight="1">
      <c r="A29" s="274" t="s">
        <v>367</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row>
    <row r="30" spans="1:39" s="5" customFormat="1" ht="27.15" customHeight="1">
      <c r="A30" s="274" t="s">
        <v>368</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s="5" customFormat="1" ht="27.15" customHeight="1">
      <c r="A31" s="274" t="s">
        <v>369</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row>
    <row r="32" spans="1:39" s="5" customFormat="1" ht="27.15" customHeight="1">
      <c r="A32" s="274" t="s">
        <v>370</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row>
    <row r="33" spans="1:39" s="5" customFormat="1" ht="27.15" customHeight="1">
      <c r="A33" s="274" t="s">
        <v>371</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row>
    <row r="34" spans="1:39" s="5" customFormat="1" ht="27.15" customHeight="1">
      <c r="A34" s="274" t="s">
        <v>372</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s="5" customFormat="1" ht="27.15" customHeight="1">
      <c r="A35" s="274" t="s">
        <v>373</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row>
    <row r="36" spans="1:39" s="5" customFormat="1" ht="27.15" customHeight="1">
      <c r="A36" s="274" t="s">
        <v>374</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39" s="5" customFormat="1" ht="27.15" customHeight="1">
      <c r="A37" s="274" t="s">
        <v>375</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5" customFormat="1" ht="27.15" customHeight="1">
      <c r="A38" s="274" t="s">
        <v>376</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s="5" customFormat="1" ht="27.15" customHeight="1">
      <c r="A39" s="274" t="s">
        <v>377</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39" s="5" customFormat="1" ht="27.15" customHeight="1">
      <c r="A40" s="274" t="s">
        <v>378</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s="5" customFormat="1" ht="27.15" customHeight="1">
      <c r="A41" s="274" t="s">
        <v>379</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39" s="5" customFormat="1" ht="27.15" customHeight="1">
      <c r="A42" s="274" t="s">
        <v>380</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39" s="5" customFormat="1" ht="27.15" customHeight="1">
      <c r="A43" s="274" t="s">
        <v>381</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row>
    <row r="44" spans="1:39" s="5" customFormat="1" ht="27.15" customHeight="1" thickBot="1">
      <c r="A44" s="274" t="s">
        <v>382</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row>
    <row r="45" spans="1:39"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row>
    <row r="46" spans="1:39"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row>
    <row r="47" spans="1:39"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row>
    <row r="48" spans="1:39" s="5" customFormat="1" ht="27.15" customHeight="1">
      <c r="A48" s="269" t="s">
        <v>116</v>
      </c>
      <c r="B48" s="265"/>
      <c r="C48" s="265"/>
      <c r="D48" s="266"/>
      <c r="E48" s="264" t="s">
        <v>29</v>
      </c>
      <c r="F48" s="265"/>
      <c r="G48" s="265"/>
      <c r="H48" s="265"/>
      <c r="I48" s="266"/>
      <c r="J48" s="265" t="s">
        <v>113</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row>
    <row r="49" spans="1:39"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row>
    <row r="50" spans="1:39"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row>
    <row r="51" spans="1:39"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row>
    <row r="52" spans="1:39"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39"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39"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267" t="e">
        <f>IF(L5="","",VLOOKUP(L5,$A$79:$C$113,3,FALSE))</f>
        <v>#N/A</v>
      </c>
      <c r="AB54" s="268"/>
      <c r="AC54" s="268"/>
      <c r="AD54" s="265" t="s">
        <v>31</v>
      </c>
      <c r="AE54" s="266"/>
      <c r="AF54" s="264" t="s">
        <v>28</v>
      </c>
      <c r="AG54" s="265"/>
      <c r="AH54" s="266"/>
      <c r="AI54" s="344">
        <f>ROUNDDOWN($E$72/1000,0)</f>
        <v>0</v>
      </c>
      <c r="AJ54" s="345"/>
      <c r="AK54" s="345"/>
      <c r="AL54" s="265" t="s">
        <v>31</v>
      </c>
      <c r="AM54" s="266"/>
    </row>
    <row r="55" spans="1:39" s="5" customFormat="1" ht="27.15" customHeight="1">
      <c r="A55" s="59" t="s">
        <v>26</v>
      </c>
      <c r="B55" s="178"/>
      <c r="C55" s="60"/>
      <c r="D55" s="60"/>
      <c r="E55" s="60"/>
      <c r="F55" s="60"/>
      <c r="G55" s="60"/>
      <c r="H55" s="264" t="str">
        <f>LEFT(入力シート!C89,2)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178"/>
      <c r="AL55" s="60"/>
      <c r="AM55" s="50"/>
    </row>
    <row r="56" spans="1:39"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39"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39"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39"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39" s="5" customFormat="1" ht="27.15" customHeight="1">
      <c r="A60" s="360" t="s">
        <v>383</v>
      </c>
      <c r="B60" s="361"/>
      <c r="C60" s="361"/>
      <c r="D60" s="362"/>
      <c r="E60" s="250"/>
      <c r="F60" s="250"/>
      <c r="G60" s="250"/>
      <c r="H60" s="250"/>
      <c r="I60" s="250"/>
      <c r="J60" s="355"/>
      <c r="K60" s="355"/>
      <c r="L60" s="355"/>
      <c r="M60" s="355"/>
      <c r="N60" s="355"/>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39" s="5" customFormat="1" ht="27.15" customHeight="1">
      <c r="A61" s="360" t="s">
        <v>384</v>
      </c>
      <c r="B61" s="361"/>
      <c r="C61" s="361"/>
      <c r="D61" s="362"/>
      <c r="E61" s="250"/>
      <c r="F61" s="250"/>
      <c r="G61" s="250"/>
      <c r="H61" s="250"/>
      <c r="I61" s="250"/>
      <c r="J61" s="355"/>
      <c r="K61" s="355"/>
      <c r="L61" s="355"/>
      <c r="M61" s="355"/>
      <c r="N61" s="355"/>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39" s="5" customFormat="1" ht="27.15" customHeight="1">
      <c r="A62" s="360" t="s">
        <v>385</v>
      </c>
      <c r="B62" s="361"/>
      <c r="C62" s="361"/>
      <c r="D62" s="362"/>
      <c r="E62" s="250"/>
      <c r="F62" s="250"/>
      <c r="G62" s="250"/>
      <c r="H62" s="250"/>
      <c r="I62" s="250"/>
      <c r="J62" s="355"/>
      <c r="K62" s="355"/>
      <c r="L62" s="355"/>
      <c r="M62" s="355"/>
      <c r="N62" s="355"/>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39" s="5" customFormat="1" ht="27.15" customHeight="1">
      <c r="A63" s="360" t="s">
        <v>386</v>
      </c>
      <c r="B63" s="361"/>
      <c r="C63" s="361"/>
      <c r="D63" s="362"/>
      <c r="E63" s="250"/>
      <c r="F63" s="250"/>
      <c r="G63" s="250"/>
      <c r="H63" s="250"/>
      <c r="I63" s="250"/>
      <c r="J63" s="355"/>
      <c r="K63" s="355"/>
      <c r="L63" s="355"/>
      <c r="M63" s="355"/>
      <c r="N63" s="355"/>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39" s="5" customFormat="1" ht="27.15" customHeight="1">
      <c r="A64" s="360" t="s">
        <v>387</v>
      </c>
      <c r="B64" s="361"/>
      <c r="C64" s="361"/>
      <c r="D64" s="362"/>
      <c r="E64" s="250"/>
      <c r="F64" s="250"/>
      <c r="G64" s="250"/>
      <c r="H64" s="250"/>
      <c r="I64" s="250"/>
      <c r="J64" s="355"/>
      <c r="K64" s="355"/>
      <c r="L64" s="355"/>
      <c r="M64" s="355"/>
      <c r="N64" s="355"/>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388</v>
      </c>
      <c r="B65" s="361"/>
      <c r="C65" s="361"/>
      <c r="D65" s="362"/>
      <c r="E65" s="250"/>
      <c r="F65" s="250"/>
      <c r="G65" s="250"/>
      <c r="H65" s="250"/>
      <c r="I65" s="250"/>
      <c r="J65" s="355"/>
      <c r="K65" s="355"/>
      <c r="L65" s="355"/>
      <c r="M65" s="355"/>
      <c r="N65" s="355"/>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389</v>
      </c>
      <c r="B66" s="361"/>
      <c r="C66" s="361"/>
      <c r="D66" s="362"/>
      <c r="E66" s="250"/>
      <c r="F66" s="250"/>
      <c r="G66" s="250"/>
      <c r="H66" s="250"/>
      <c r="I66" s="250"/>
      <c r="J66" s="355"/>
      <c r="K66" s="355"/>
      <c r="L66" s="355"/>
      <c r="M66" s="355"/>
      <c r="N66" s="355"/>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390</v>
      </c>
      <c r="B67" s="361"/>
      <c r="C67" s="361"/>
      <c r="D67" s="362"/>
      <c r="E67" s="250"/>
      <c r="F67" s="250"/>
      <c r="G67" s="250"/>
      <c r="H67" s="250"/>
      <c r="I67" s="250"/>
      <c r="J67" s="355"/>
      <c r="K67" s="355"/>
      <c r="L67" s="355"/>
      <c r="M67" s="355"/>
      <c r="N67" s="355"/>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391</v>
      </c>
      <c r="B68" s="361"/>
      <c r="C68" s="361"/>
      <c r="D68" s="362"/>
      <c r="E68" s="250"/>
      <c r="F68" s="250"/>
      <c r="G68" s="250"/>
      <c r="H68" s="250"/>
      <c r="I68" s="250"/>
      <c r="J68" s="355"/>
      <c r="K68" s="355"/>
      <c r="L68" s="355"/>
      <c r="M68" s="355"/>
      <c r="N68" s="355"/>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392</v>
      </c>
      <c r="B69" s="361"/>
      <c r="C69" s="361"/>
      <c r="D69" s="362"/>
      <c r="E69" s="250"/>
      <c r="F69" s="250"/>
      <c r="G69" s="250"/>
      <c r="H69" s="250"/>
      <c r="I69" s="250"/>
      <c r="J69" s="355"/>
      <c r="K69" s="355"/>
      <c r="L69" s="355"/>
      <c r="M69" s="355"/>
      <c r="N69" s="355"/>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393</v>
      </c>
      <c r="B70" s="361"/>
      <c r="C70" s="361"/>
      <c r="D70" s="362"/>
      <c r="E70" s="250"/>
      <c r="F70" s="250"/>
      <c r="G70" s="250"/>
      <c r="H70" s="250"/>
      <c r="I70" s="250"/>
      <c r="J70" s="355"/>
      <c r="K70" s="355"/>
      <c r="L70" s="355"/>
      <c r="M70" s="355"/>
      <c r="N70" s="355"/>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394</v>
      </c>
      <c r="B71" s="361"/>
      <c r="C71" s="361"/>
      <c r="D71" s="362"/>
      <c r="E71" s="324"/>
      <c r="F71" s="325"/>
      <c r="G71" s="325"/>
      <c r="H71" s="325"/>
      <c r="I71" s="325"/>
      <c r="J71" s="363"/>
      <c r="K71" s="364"/>
      <c r="L71" s="364"/>
      <c r="M71" s="364"/>
      <c r="N71" s="365"/>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cBHUmmMmccuPjwTi2EYFZ4bJpqJajZtRy6TwdRYStYFQlssgDrVGFIxSfQqOhDXlNE8FMhiGsY7V6ipHKWbSJg==" saltValue="g62eOWHJcnLRBIzt6A8l1Q==" spinCount="100000" sheet="1" autoFilter="0"/>
  <mergeCells count="206">
    <mergeCell ref="A72:D72"/>
    <mergeCell ref="E72:I72"/>
    <mergeCell ref="J72:AM72"/>
    <mergeCell ref="A70:D70"/>
    <mergeCell ref="E70:I70"/>
    <mergeCell ref="J70:N70"/>
    <mergeCell ref="O70:AM70"/>
    <mergeCell ref="A71:D71"/>
    <mergeCell ref="E71:I71"/>
    <mergeCell ref="J71:N71"/>
    <mergeCell ref="O71:AM71"/>
    <mergeCell ref="A68:D68"/>
    <mergeCell ref="E68:I68"/>
    <mergeCell ref="J68:N68"/>
    <mergeCell ref="O68:AM68"/>
    <mergeCell ref="A69:D69"/>
    <mergeCell ref="E69:I69"/>
    <mergeCell ref="J69:N69"/>
    <mergeCell ref="O69:AM69"/>
    <mergeCell ref="A66:D66"/>
    <mergeCell ref="E66:I66"/>
    <mergeCell ref="J66:N66"/>
    <mergeCell ref="O66:AM66"/>
    <mergeCell ref="A67:D67"/>
    <mergeCell ref="E67:I67"/>
    <mergeCell ref="J67:N67"/>
    <mergeCell ref="O67:AM67"/>
    <mergeCell ref="A64:D64"/>
    <mergeCell ref="E64:I64"/>
    <mergeCell ref="J64:N64"/>
    <mergeCell ref="O64:AM64"/>
    <mergeCell ref="A65:D65"/>
    <mergeCell ref="E65:I65"/>
    <mergeCell ref="J65:N65"/>
    <mergeCell ref="O65:AM65"/>
    <mergeCell ref="A62:D62"/>
    <mergeCell ref="E62:I62"/>
    <mergeCell ref="J62:N62"/>
    <mergeCell ref="O62:AM62"/>
    <mergeCell ref="A63:D63"/>
    <mergeCell ref="E63:I63"/>
    <mergeCell ref="J63:N63"/>
    <mergeCell ref="O63:AM63"/>
    <mergeCell ref="A60:D60"/>
    <mergeCell ref="E60:I60"/>
    <mergeCell ref="J60:N60"/>
    <mergeCell ref="O60:AM60"/>
    <mergeCell ref="A61:D61"/>
    <mergeCell ref="E61:I61"/>
    <mergeCell ref="J61:N61"/>
    <mergeCell ref="O61:AM61"/>
    <mergeCell ref="H55:J55"/>
    <mergeCell ref="K55:AE55"/>
    <mergeCell ref="C56:AM57"/>
    <mergeCell ref="A58:E58"/>
    <mergeCell ref="A59:D59"/>
    <mergeCell ref="E59:I59"/>
    <mergeCell ref="J59:N59"/>
    <mergeCell ref="O59:AM59"/>
    <mergeCell ref="A52:D52"/>
    <mergeCell ref="E52:I52"/>
    <mergeCell ref="J52:AM52"/>
    <mergeCell ref="W54:Z54"/>
    <mergeCell ref="AA54:AC54"/>
    <mergeCell ref="AD54:AE54"/>
    <mergeCell ref="AF54:AH54"/>
    <mergeCell ref="AI54:AK54"/>
    <mergeCell ref="AL54:AM54"/>
    <mergeCell ref="A50:D50"/>
    <mergeCell ref="E50:I50"/>
    <mergeCell ref="J50:N50"/>
    <mergeCell ref="O50:AM50"/>
    <mergeCell ref="A51:D51"/>
    <mergeCell ref="E51:I51"/>
    <mergeCell ref="J51:N51"/>
    <mergeCell ref="O51:AM51"/>
    <mergeCell ref="A48:D48"/>
    <mergeCell ref="E48:I48"/>
    <mergeCell ref="J48:N48"/>
    <mergeCell ref="O48:AM48"/>
    <mergeCell ref="A49:D49"/>
    <mergeCell ref="E49:I49"/>
    <mergeCell ref="J49:N49"/>
    <mergeCell ref="O49:AM49"/>
    <mergeCell ref="A44:D44"/>
    <mergeCell ref="E44:I44"/>
    <mergeCell ref="J44:N44"/>
    <mergeCell ref="O44:AM44"/>
    <mergeCell ref="A45:D45"/>
    <mergeCell ref="E45:I45"/>
    <mergeCell ref="J45:AM45"/>
    <mergeCell ref="A42:D42"/>
    <mergeCell ref="E42:I42"/>
    <mergeCell ref="J42:N42"/>
    <mergeCell ref="O42:AM42"/>
    <mergeCell ref="A43:D43"/>
    <mergeCell ref="E43:I43"/>
    <mergeCell ref="J43:N43"/>
    <mergeCell ref="O43:AM43"/>
    <mergeCell ref="A40:D40"/>
    <mergeCell ref="E40:I40"/>
    <mergeCell ref="J40:N40"/>
    <mergeCell ref="O40:AM40"/>
    <mergeCell ref="A41:D41"/>
    <mergeCell ref="E41:I41"/>
    <mergeCell ref="J41:N41"/>
    <mergeCell ref="O41:AM41"/>
    <mergeCell ref="A38:D38"/>
    <mergeCell ref="E38:I38"/>
    <mergeCell ref="J38:N38"/>
    <mergeCell ref="O38:AM38"/>
    <mergeCell ref="A39:D39"/>
    <mergeCell ref="E39:I39"/>
    <mergeCell ref="J39:N39"/>
    <mergeCell ref="O39:AM39"/>
    <mergeCell ref="A36:D36"/>
    <mergeCell ref="E36:I36"/>
    <mergeCell ref="J36:N36"/>
    <mergeCell ref="O36:AM36"/>
    <mergeCell ref="A37:D37"/>
    <mergeCell ref="E37:I37"/>
    <mergeCell ref="J37:N37"/>
    <mergeCell ref="O37:AM37"/>
    <mergeCell ref="A34:D34"/>
    <mergeCell ref="E34:I34"/>
    <mergeCell ref="J34:N34"/>
    <mergeCell ref="O34:AM34"/>
    <mergeCell ref="A35:D35"/>
    <mergeCell ref="E35:I35"/>
    <mergeCell ref="J35:N35"/>
    <mergeCell ref="O35:AM35"/>
    <mergeCell ref="A32:D32"/>
    <mergeCell ref="E32:I32"/>
    <mergeCell ref="J32:N32"/>
    <mergeCell ref="O32:AM32"/>
    <mergeCell ref="A33:D33"/>
    <mergeCell ref="E33:I33"/>
    <mergeCell ref="J33:N33"/>
    <mergeCell ref="O33:AM33"/>
    <mergeCell ref="A30:D30"/>
    <mergeCell ref="E30:I30"/>
    <mergeCell ref="J30:N30"/>
    <mergeCell ref="O30:AM30"/>
    <mergeCell ref="A31:D31"/>
    <mergeCell ref="E31:I31"/>
    <mergeCell ref="J31:N31"/>
    <mergeCell ref="O31:AM31"/>
    <mergeCell ref="A28:D28"/>
    <mergeCell ref="E28:I28"/>
    <mergeCell ref="J28:N28"/>
    <mergeCell ref="O28:AM28"/>
    <mergeCell ref="A29:D29"/>
    <mergeCell ref="E29:I29"/>
    <mergeCell ref="J29:N29"/>
    <mergeCell ref="O29:AM29"/>
    <mergeCell ref="A26:D26"/>
    <mergeCell ref="E26:I26"/>
    <mergeCell ref="J26:N26"/>
    <mergeCell ref="O26:AM26"/>
    <mergeCell ref="A27:D27"/>
    <mergeCell ref="E27:I27"/>
    <mergeCell ref="J27:N27"/>
    <mergeCell ref="O27:AM27"/>
    <mergeCell ref="C15:AM22"/>
    <mergeCell ref="A24:D24"/>
    <mergeCell ref="E24:I24"/>
    <mergeCell ref="J24:N24"/>
    <mergeCell ref="O24:AM24"/>
    <mergeCell ref="A25:D25"/>
    <mergeCell ref="E25:I25"/>
    <mergeCell ref="J25:N25"/>
    <mergeCell ref="O25:AM25"/>
    <mergeCell ref="AB13:AC13"/>
    <mergeCell ref="AD13:AH13"/>
    <mergeCell ref="AI13:AK13"/>
    <mergeCell ref="AL13:AM13"/>
    <mergeCell ref="H14:J14"/>
    <mergeCell ref="K14:AE14"/>
    <mergeCell ref="A10:H11"/>
    <mergeCell ref="K13:N13"/>
    <mergeCell ref="O13:Q13"/>
    <mergeCell ref="R13:S13"/>
    <mergeCell ref="T13:X13"/>
    <mergeCell ref="Y13:AA13"/>
    <mergeCell ref="AT6:AT7"/>
    <mergeCell ref="L7:AM7"/>
    <mergeCell ref="O8:R8"/>
    <mergeCell ref="S8:Y8"/>
    <mergeCell ref="AC8:AM8"/>
    <mergeCell ref="L9:AM9"/>
    <mergeCell ref="AP4:AT4"/>
    <mergeCell ref="L5:AB5"/>
    <mergeCell ref="AC5:AF5"/>
    <mergeCell ref="AG5:AK5"/>
    <mergeCell ref="AL5:AM5"/>
    <mergeCell ref="AP5:AT5"/>
    <mergeCell ref="X1:AA2"/>
    <mergeCell ref="AB1:AM2"/>
    <mergeCell ref="A3:A9"/>
    <mergeCell ref="L3:AF3"/>
    <mergeCell ref="AG3:AM3"/>
    <mergeCell ref="L4:AF4"/>
    <mergeCell ref="AG4:AM4"/>
    <mergeCell ref="B6:K7"/>
    <mergeCell ref="O6:V6"/>
    <mergeCell ref="AA6:AM6"/>
  </mergeCells>
  <phoneticPr fontId="2"/>
  <conditionalFormatting sqref="AL25:AM44">
    <cfRule type="cellIs" dxfId="11" priority="6" operator="greaterThan">
      <formula>$AJ$1+90</formula>
    </cfRule>
  </conditionalFormatting>
  <conditionalFormatting sqref="AL25:AM44">
    <cfRule type="containsBlanks" dxfId="10" priority="4">
      <formula>LEN(TRIM(AL25))=0</formula>
    </cfRule>
    <cfRule type="cellIs" dxfId="9" priority="5" operator="lessThan">
      <formula>$AJ$1</formula>
    </cfRule>
  </conditionalFormatting>
  <conditionalFormatting sqref="AL60:AM71">
    <cfRule type="cellIs" dxfId="8" priority="3" operator="greaterThan">
      <formula>$AJ$1+90</formula>
    </cfRule>
  </conditionalFormatting>
  <conditionalFormatting sqref="AL60:AM71">
    <cfRule type="containsBlanks" dxfId="7" priority="1">
      <formula>LEN(TRIM(AL60))=0</formula>
    </cfRule>
    <cfRule type="cellIs" dxfId="6" priority="2" operator="lessThan">
      <formula>$AJ$1</formula>
    </cfRule>
  </conditionalFormatting>
  <dataValidations count="1">
    <dataValidation imeMode="halfAlpha" allowBlank="1" showInputMessage="1" showErrorMessage="1" sqref="S54:V54 AD53:AH53 S53:X53 J53:N54 AM53" xr:uid="{00000000-0002-0000-09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pageSetUpPr fitToPage="1"/>
  </sheetPr>
  <dimension ref="A1:AT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395</v>
      </c>
      <c r="X1" s="375" t="s">
        <v>361</v>
      </c>
      <c r="Y1" s="375"/>
      <c r="Z1" s="375"/>
      <c r="AA1" s="375"/>
      <c r="AB1" s="369">
        <f>入力シート!C103</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入力シート!C92</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183"/>
      <c r="D4" s="183"/>
      <c r="E4" s="96"/>
      <c r="F4" s="96"/>
      <c r="G4" s="96"/>
      <c r="H4" s="96"/>
      <c r="I4" s="96"/>
      <c r="J4" s="96"/>
      <c r="K4" s="97"/>
      <c r="L4" s="284">
        <f>入力シート!C91</f>
        <v>0</v>
      </c>
      <c r="M4" s="285"/>
      <c r="N4" s="285"/>
      <c r="O4" s="285"/>
      <c r="P4" s="285"/>
      <c r="Q4" s="285"/>
      <c r="R4" s="285"/>
      <c r="S4" s="285"/>
      <c r="T4" s="285"/>
      <c r="U4" s="285"/>
      <c r="V4" s="285"/>
      <c r="W4" s="285"/>
      <c r="X4" s="285"/>
      <c r="Y4" s="285"/>
      <c r="Z4" s="285"/>
      <c r="AA4" s="285"/>
      <c r="AB4" s="285"/>
      <c r="AC4" s="285"/>
      <c r="AD4" s="285"/>
      <c r="AE4" s="285"/>
      <c r="AF4" s="286"/>
      <c r="AG4" s="296">
        <f>入力シート!C93</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入力シート!C94</f>
        <v>0</v>
      </c>
      <c r="M5" s="300"/>
      <c r="N5" s="300"/>
      <c r="O5" s="300"/>
      <c r="P5" s="300"/>
      <c r="Q5" s="300"/>
      <c r="R5" s="300"/>
      <c r="S5" s="300"/>
      <c r="T5" s="300"/>
      <c r="U5" s="300"/>
      <c r="V5" s="300"/>
      <c r="W5" s="300"/>
      <c r="X5" s="300"/>
      <c r="Y5" s="300"/>
      <c r="Z5" s="300"/>
      <c r="AA5" s="300"/>
      <c r="AB5" s="301"/>
      <c r="AC5" s="302" t="s">
        <v>34</v>
      </c>
      <c r="AD5" s="303"/>
      <c r="AE5" s="303"/>
      <c r="AF5" s="304"/>
      <c r="AG5" s="305">
        <f>入力シート!C95</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入力シート!C96</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入力シート!C97</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80"/>
      <c r="D8" s="180"/>
      <c r="E8" s="105"/>
      <c r="F8" s="105"/>
      <c r="G8" s="105"/>
      <c r="H8" s="105"/>
      <c r="I8" s="105"/>
      <c r="J8" s="105"/>
      <c r="K8" s="105"/>
      <c r="L8" s="103" t="s">
        <v>6</v>
      </c>
      <c r="M8" s="105"/>
      <c r="N8" s="105"/>
      <c r="O8" s="309"/>
      <c r="P8" s="309"/>
      <c r="Q8" s="309"/>
      <c r="R8" s="310"/>
      <c r="S8" s="306">
        <f>入力シート!C98</f>
        <v>0</v>
      </c>
      <c r="T8" s="307"/>
      <c r="U8" s="307"/>
      <c r="V8" s="307"/>
      <c r="W8" s="307"/>
      <c r="X8" s="307"/>
      <c r="Y8" s="308"/>
      <c r="Z8" s="103" t="s">
        <v>32</v>
      </c>
      <c r="AA8" s="105"/>
      <c r="AB8" s="105"/>
      <c r="AC8" s="377">
        <f>入力シート!C99</f>
        <v>0</v>
      </c>
      <c r="AD8" s="378"/>
      <c r="AE8" s="378"/>
      <c r="AF8" s="378"/>
      <c r="AG8" s="378"/>
      <c r="AH8" s="378"/>
      <c r="AI8" s="378"/>
      <c r="AJ8" s="378"/>
      <c r="AK8" s="378"/>
      <c r="AL8" s="378"/>
      <c r="AM8" s="379"/>
    </row>
    <row r="9" spans="1:46" s="5" customFormat="1" ht="27.15" customHeight="1">
      <c r="A9" s="289"/>
      <c r="B9" s="103" t="s">
        <v>25</v>
      </c>
      <c r="C9" s="180"/>
      <c r="D9" s="180"/>
      <c r="E9" s="105"/>
      <c r="F9" s="105"/>
      <c r="G9" s="105"/>
      <c r="H9" s="105"/>
      <c r="I9" s="105"/>
      <c r="J9" s="105"/>
      <c r="K9" s="105"/>
      <c r="L9" s="306">
        <f>入力シート!C100</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IF(入力シート!C101="","","〇")</f>
        <v/>
      </c>
      <c r="J10" s="107" t="s">
        <v>47</v>
      </c>
      <c r="K10" s="102"/>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2"/>
    </row>
    <row r="11" spans="1:46" s="5" customFormat="1" ht="27.15" customHeight="1">
      <c r="A11" s="261"/>
      <c r="B11" s="262"/>
      <c r="C11" s="262"/>
      <c r="D11" s="262"/>
      <c r="E11" s="262"/>
      <c r="F11" s="262"/>
      <c r="G11" s="262"/>
      <c r="H11" s="263"/>
      <c r="I11" s="106" t="str">
        <f>IF(入力シート!C102="","","〇")</f>
        <v/>
      </c>
      <c r="J11" s="109" t="s">
        <v>49</v>
      </c>
      <c r="K11" s="96"/>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4"/>
    </row>
    <row r="12" spans="1:46" s="5" customFormat="1" ht="27.15" customHeight="1">
      <c r="A12" s="53"/>
      <c r="B12" s="53"/>
      <c r="C12" s="53"/>
      <c r="D12" s="53"/>
      <c r="E12" s="53"/>
      <c r="F12" s="53"/>
      <c r="G12" s="53"/>
      <c r="H12" s="53"/>
      <c r="I12" s="51"/>
      <c r="J12" s="54"/>
      <c r="K12" s="46"/>
      <c r="L12" s="52"/>
      <c r="M12" s="52"/>
      <c r="N12" s="52"/>
      <c r="O12" s="52"/>
      <c r="P12" s="52"/>
      <c r="Q12" s="52"/>
      <c r="R12" s="52"/>
      <c r="S12" s="52"/>
      <c r="T12" s="178"/>
      <c r="U12" s="178"/>
      <c r="V12" s="178"/>
      <c r="W12" s="178"/>
      <c r="X12" s="178"/>
      <c r="Y12" s="178"/>
      <c r="Z12" s="178"/>
      <c r="AA12" s="178"/>
      <c r="AB12" s="178"/>
      <c r="AC12" s="178"/>
      <c r="AD12" s="178"/>
      <c r="AE12" s="178"/>
      <c r="AF12" s="178"/>
      <c r="AG12" s="178"/>
      <c r="AH12" s="178"/>
      <c r="AI12" s="178"/>
      <c r="AJ12" s="178"/>
      <c r="AK12" s="178"/>
      <c r="AL12" s="178"/>
      <c r="AM12" s="178"/>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178"/>
      <c r="C14" s="60"/>
      <c r="D14" s="60"/>
      <c r="E14" s="60"/>
      <c r="F14" s="60"/>
      <c r="G14" s="60"/>
      <c r="H14" s="264" t="str">
        <f>LEFT(入力シート!C101,2)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178"/>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39"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39"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39"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39"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39"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39"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39" s="5" customFormat="1" ht="27.15" customHeight="1">
      <c r="A25" s="274" t="s">
        <v>396</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row>
    <row r="26" spans="1:39" s="5" customFormat="1" ht="27.15" customHeight="1">
      <c r="A26" s="274" t="s">
        <v>397</v>
      </c>
      <c r="B26" s="275"/>
      <c r="C26" s="275"/>
      <c r="D26" s="276"/>
      <c r="E26" s="250"/>
      <c r="F26" s="250"/>
      <c r="G26" s="250"/>
      <c r="H26" s="250"/>
      <c r="I26" s="250"/>
      <c r="J26" s="249"/>
      <c r="K26" s="249"/>
      <c r="L26" s="249"/>
      <c r="M26" s="249"/>
      <c r="N26" s="249"/>
      <c r="O26" s="392"/>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row>
    <row r="27" spans="1:39" s="5" customFormat="1" ht="27.15" customHeight="1">
      <c r="A27" s="274" t="s">
        <v>398</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row>
    <row r="28" spans="1:39" s="5" customFormat="1" ht="27.15" customHeight="1">
      <c r="A28" s="274" t="s">
        <v>399</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row>
    <row r="29" spans="1:39" s="5" customFormat="1" ht="27.15" customHeight="1">
      <c r="A29" s="274" t="s">
        <v>400</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row>
    <row r="30" spans="1:39" s="5" customFormat="1" ht="27.15" customHeight="1">
      <c r="A30" s="274" t="s">
        <v>401</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s="5" customFormat="1" ht="27.15" customHeight="1">
      <c r="A31" s="274" t="s">
        <v>402</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row>
    <row r="32" spans="1:39" s="5" customFormat="1" ht="27.15" customHeight="1">
      <c r="A32" s="274" t="s">
        <v>403</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row>
    <row r="33" spans="1:39" s="5" customFormat="1" ht="27.15" customHeight="1">
      <c r="A33" s="274" t="s">
        <v>404</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row>
    <row r="34" spans="1:39" s="5" customFormat="1" ht="27.15" customHeight="1">
      <c r="A34" s="274" t="s">
        <v>405</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s="5" customFormat="1" ht="27.15" customHeight="1">
      <c r="A35" s="274" t="s">
        <v>406</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row>
    <row r="36" spans="1:39" s="5" customFormat="1" ht="27.15" customHeight="1">
      <c r="A36" s="274" t="s">
        <v>407</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39" s="5" customFormat="1" ht="27.15" customHeight="1">
      <c r="A37" s="274" t="s">
        <v>408</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5" customFormat="1" ht="27.15" customHeight="1">
      <c r="A38" s="274" t="s">
        <v>409</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s="5" customFormat="1" ht="27.15" customHeight="1">
      <c r="A39" s="274" t="s">
        <v>410</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39" s="5" customFormat="1" ht="27.15" customHeight="1">
      <c r="A40" s="274" t="s">
        <v>411</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s="5" customFormat="1" ht="27.15" customHeight="1">
      <c r="A41" s="274" t="s">
        <v>412</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39" s="5" customFormat="1" ht="27.15" customHeight="1">
      <c r="A42" s="274" t="s">
        <v>413</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39" s="5" customFormat="1" ht="27.15" customHeight="1">
      <c r="A43" s="274" t="s">
        <v>414</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row>
    <row r="44" spans="1:39" s="5" customFormat="1" ht="27.15" customHeight="1" thickBot="1">
      <c r="A44" s="274" t="s">
        <v>415</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row>
    <row r="45" spans="1:39"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row>
    <row r="46" spans="1:39"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row>
    <row r="47" spans="1:39"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row>
    <row r="48" spans="1:39" s="5" customFormat="1" ht="27.15" customHeight="1">
      <c r="A48" s="269" t="s">
        <v>116</v>
      </c>
      <c r="B48" s="265"/>
      <c r="C48" s="265"/>
      <c r="D48" s="266"/>
      <c r="E48" s="264" t="s">
        <v>29</v>
      </c>
      <c r="F48" s="265"/>
      <c r="G48" s="265"/>
      <c r="H48" s="265"/>
      <c r="I48" s="266"/>
      <c r="J48" s="265" t="s">
        <v>113</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row>
    <row r="49" spans="1:39"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row>
    <row r="50" spans="1:39"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row>
    <row r="51" spans="1:39"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row>
    <row r="52" spans="1:39"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39"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39"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267" t="e">
        <f>IF(L5="","",VLOOKUP(L5,$A$79:$C$113,3,FALSE))</f>
        <v>#N/A</v>
      </c>
      <c r="AB54" s="268"/>
      <c r="AC54" s="268"/>
      <c r="AD54" s="265" t="s">
        <v>31</v>
      </c>
      <c r="AE54" s="266"/>
      <c r="AF54" s="264" t="s">
        <v>28</v>
      </c>
      <c r="AG54" s="265"/>
      <c r="AH54" s="266"/>
      <c r="AI54" s="344">
        <f>ROUNDDOWN($E$72/1000,0)</f>
        <v>0</v>
      </c>
      <c r="AJ54" s="345"/>
      <c r="AK54" s="345"/>
      <c r="AL54" s="265" t="s">
        <v>31</v>
      </c>
      <c r="AM54" s="266"/>
    </row>
    <row r="55" spans="1:39" s="5" customFormat="1" ht="27.15" customHeight="1">
      <c r="A55" s="59" t="s">
        <v>26</v>
      </c>
      <c r="B55" s="178"/>
      <c r="C55" s="60"/>
      <c r="D55" s="60"/>
      <c r="E55" s="60"/>
      <c r="F55" s="60"/>
      <c r="G55" s="60"/>
      <c r="H55" s="264" t="str">
        <f>LEFT(入力シート!C102,2)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178"/>
      <c r="AL55" s="60"/>
      <c r="AM55" s="50"/>
    </row>
    <row r="56" spans="1:39"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39"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39"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39"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39" s="5" customFormat="1" ht="27.15" customHeight="1">
      <c r="A60" s="360" t="s">
        <v>416</v>
      </c>
      <c r="B60" s="361"/>
      <c r="C60" s="361"/>
      <c r="D60" s="362"/>
      <c r="E60" s="250"/>
      <c r="F60" s="250"/>
      <c r="G60" s="250"/>
      <c r="H60" s="250"/>
      <c r="I60" s="250"/>
      <c r="J60" s="355"/>
      <c r="K60" s="355"/>
      <c r="L60" s="355"/>
      <c r="M60" s="355"/>
      <c r="N60" s="355"/>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39" s="5" customFormat="1" ht="27.15" customHeight="1">
      <c r="A61" s="360" t="s">
        <v>417</v>
      </c>
      <c r="B61" s="361"/>
      <c r="C61" s="361"/>
      <c r="D61" s="362"/>
      <c r="E61" s="250"/>
      <c r="F61" s="250"/>
      <c r="G61" s="250"/>
      <c r="H61" s="250"/>
      <c r="I61" s="250"/>
      <c r="J61" s="355"/>
      <c r="K61" s="355"/>
      <c r="L61" s="355"/>
      <c r="M61" s="355"/>
      <c r="N61" s="355"/>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39" s="5" customFormat="1" ht="27.15" customHeight="1">
      <c r="A62" s="360" t="s">
        <v>418</v>
      </c>
      <c r="B62" s="361"/>
      <c r="C62" s="361"/>
      <c r="D62" s="362"/>
      <c r="E62" s="250"/>
      <c r="F62" s="250"/>
      <c r="G62" s="250"/>
      <c r="H62" s="250"/>
      <c r="I62" s="250"/>
      <c r="J62" s="355"/>
      <c r="K62" s="355"/>
      <c r="L62" s="355"/>
      <c r="M62" s="355"/>
      <c r="N62" s="355"/>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39" s="5" customFormat="1" ht="27.15" customHeight="1">
      <c r="A63" s="360" t="s">
        <v>419</v>
      </c>
      <c r="B63" s="361"/>
      <c r="C63" s="361"/>
      <c r="D63" s="362"/>
      <c r="E63" s="250"/>
      <c r="F63" s="250"/>
      <c r="G63" s="250"/>
      <c r="H63" s="250"/>
      <c r="I63" s="250"/>
      <c r="J63" s="355"/>
      <c r="K63" s="355"/>
      <c r="L63" s="355"/>
      <c r="M63" s="355"/>
      <c r="N63" s="355"/>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39" s="5" customFormat="1" ht="27.15" customHeight="1">
      <c r="A64" s="360" t="s">
        <v>420</v>
      </c>
      <c r="B64" s="361"/>
      <c r="C64" s="361"/>
      <c r="D64" s="362"/>
      <c r="E64" s="250"/>
      <c r="F64" s="250"/>
      <c r="G64" s="250"/>
      <c r="H64" s="250"/>
      <c r="I64" s="250"/>
      <c r="J64" s="355"/>
      <c r="K64" s="355"/>
      <c r="L64" s="355"/>
      <c r="M64" s="355"/>
      <c r="N64" s="355"/>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421</v>
      </c>
      <c r="B65" s="361"/>
      <c r="C65" s="361"/>
      <c r="D65" s="362"/>
      <c r="E65" s="250"/>
      <c r="F65" s="250"/>
      <c r="G65" s="250"/>
      <c r="H65" s="250"/>
      <c r="I65" s="250"/>
      <c r="J65" s="355"/>
      <c r="K65" s="355"/>
      <c r="L65" s="355"/>
      <c r="M65" s="355"/>
      <c r="N65" s="355"/>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422</v>
      </c>
      <c r="B66" s="361"/>
      <c r="C66" s="361"/>
      <c r="D66" s="362"/>
      <c r="E66" s="250"/>
      <c r="F66" s="250"/>
      <c r="G66" s="250"/>
      <c r="H66" s="250"/>
      <c r="I66" s="250"/>
      <c r="J66" s="355"/>
      <c r="K66" s="355"/>
      <c r="L66" s="355"/>
      <c r="M66" s="355"/>
      <c r="N66" s="355"/>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423</v>
      </c>
      <c r="B67" s="361"/>
      <c r="C67" s="361"/>
      <c r="D67" s="362"/>
      <c r="E67" s="250"/>
      <c r="F67" s="250"/>
      <c r="G67" s="250"/>
      <c r="H67" s="250"/>
      <c r="I67" s="250"/>
      <c r="J67" s="355"/>
      <c r="K67" s="355"/>
      <c r="L67" s="355"/>
      <c r="M67" s="355"/>
      <c r="N67" s="355"/>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424</v>
      </c>
      <c r="B68" s="361"/>
      <c r="C68" s="361"/>
      <c r="D68" s="362"/>
      <c r="E68" s="250"/>
      <c r="F68" s="250"/>
      <c r="G68" s="250"/>
      <c r="H68" s="250"/>
      <c r="I68" s="250"/>
      <c r="J68" s="355"/>
      <c r="K68" s="355"/>
      <c r="L68" s="355"/>
      <c r="M68" s="355"/>
      <c r="N68" s="355"/>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425</v>
      </c>
      <c r="B69" s="361"/>
      <c r="C69" s="361"/>
      <c r="D69" s="362"/>
      <c r="E69" s="250"/>
      <c r="F69" s="250"/>
      <c r="G69" s="250"/>
      <c r="H69" s="250"/>
      <c r="I69" s="250"/>
      <c r="J69" s="355"/>
      <c r="K69" s="355"/>
      <c r="L69" s="355"/>
      <c r="M69" s="355"/>
      <c r="N69" s="355"/>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426</v>
      </c>
      <c r="B70" s="361"/>
      <c r="C70" s="361"/>
      <c r="D70" s="362"/>
      <c r="E70" s="250"/>
      <c r="F70" s="250"/>
      <c r="G70" s="250"/>
      <c r="H70" s="250"/>
      <c r="I70" s="250"/>
      <c r="J70" s="355"/>
      <c r="K70" s="355"/>
      <c r="L70" s="355"/>
      <c r="M70" s="355"/>
      <c r="N70" s="355"/>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427</v>
      </c>
      <c r="B71" s="361"/>
      <c r="C71" s="361"/>
      <c r="D71" s="362"/>
      <c r="E71" s="324"/>
      <c r="F71" s="325"/>
      <c r="G71" s="325"/>
      <c r="H71" s="325"/>
      <c r="I71" s="325"/>
      <c r="J71" s="363"/>
      <c r="K71" s="364"/>
      <c r="L71" s="364"/>
      <c r="M71" s="364"/>
      <c r="N71" s="365"/>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8SIV4hRW/hOd7qSQNjDIQhjNi5JdhvSdJ9HLVXMYstEUquNlyJTC0xi0DGDPmbvrnlnt5l6GJ6wLSXrgvqXGlQ==" saltValue="7vmFeBNQ2FpcZU+dNSfFgw==" spinCount="100000" sheet="1" autoFilter="0"/>
  <mergeCells count="206">
    <mergeCell ref="A72:D72"/>
    <mergeCell ref="E72:I72"/>
    <mergeCell ref="J72:AM72"/>
    <mergeCell ref="A70:D70"/>
    <mergeCell ref="E70:I70"/>
    <mergeCell ref="J70:N70"/>
    <mergeCell ref="O70:AM70"/>
    <mergeCell ref="A71:D71"/>
    <mergeCell ref="E71:I71"/>
    <mergeCell ref="J71:N71"/>
    <mergeCell ref="O71:AM71"/>
    <mergeCell ref="A68:D68"/>
    <mergeCell ref="E68:I68"/>
    <mergeCell ref="J68:N68"/>
    <mergeCell ref="O68:AM68"/>
    <mergeCell ref="A69:D69"/>
    <mergeCell ref="E69:I69"/>
    <mergeCell ref="J69:N69"/>
    <mergeCell ref="O69:AM69"/>
    <mergeCell ref="A66:D66"/>
    <mergeCell ref="E66:I66"/>
    <mergeCell ref="J66:N66"/>
    <mergeCell ref="O66:AM66"/>
    <mergeCell ref="A67:D67"/>
    <mergeCell ref="E67:I67"/>
    <mergeCell ref="J67:N67"/>
    <mergeCell ref="O67:AM67"/>
    <mergeCell ref="A64:D64"/>
    <mergeCell ref="E64:I64"/>
    <mergeCell ref="J64:N64"/>
    <mergeCell ref="O64:AM64"/>
    <mergeCell ref="A65:D65"/>
    <mergeCell ref="E65:I65"/>
    <mergeCell ref="J65:N65"/>
    <mergeCell ref="O65:AM65"/>
    <mergeCell ref="A62:D62"/>
    <mergeCell ref="E62:I62"/>
    <mergeCell ref="J62:N62"/>
    <mergeCell ref="O62:AM62"/>
    <mergeCell ref="A63:D63"/>
    <mergeCell ref="E63:I63"/>
    <mergeCell ref="J63:N63"/>
    <mergeCell ref="O63:AM63"/>
    <mergeCell ref="A60:D60"/>
    <mergeCell ref="E60:I60"/>
    <mergeCell ref="J60:N60"/>
    <mergeCell ref="O60:AM60"/>
    <mergeCell ref="A61:D61"/>
    <mergeCell ref="E61:I61"/>
    <mergeCell ref="J61:N61"/>
    <mergeCell ref="O61:AM61"/>
    <mergeCell ref="H55:J55"/>
    <mergeCell ref="K55:AE55"/>
    <mergeCell ref="C56:AM57"/>
    <mergeCell ref="A58:E58"/>
    <mergeCell ref="A59:D59"/>
    <mergeCell ref="E59:I59"/>
    <mergeCell ref="J59:N59"/>
    <mergeCell ref="O59:AM59"/>
    <mergeCell ref="A52:D52"/>
    <mergeCell ref="E52:I52"/>
    <mergeCell ref="J52:AM52"/>
    <mergeCell ref="W54:Z54"/>
    <mergeCell ref="AA54:AC54"/>
    <mergeCell ref="AD54:AE54"/>
    <mergeCell ref="AF54:AH54"/>
    <mergeCell ref="AI54:AK54"/>
    <mergeCell ref="AL54:AM54"/>
    <mergeCell ref="A50:D50"/>
    <mergeCell ref="E50:I50"/>
    <mergeCell ref="J50:N50"/>
    <mergeCell ref="O50:AM50"/>
    <mergeCell ref="A51:D51"/>
    <mergeCell ref="E51:I51"/>
    <mergeCell ref="J51:N51"/>
    <mergeCell ref="O51:AM51"/>
    <mergeCell ref="A48:D48"/>
    <mergeCell ref="E48:I48"/>
    <mergeCell ref="J48:N48"/>
    <mergeCell ref="O48:AM48"/>
    <mergeCell ref="A49:D49"/>
    <mergeCell ref="E49:I49"/>
    <mergeCell ref="J49:N49"/>
    <mergeCell ref="O49:AM49"/>
    <mergeCell ref="A44:D44"/>
    <mergeCell ref="E44:I44"/>
    <mergeCell ref="J44:N44"/>
    <mergeCell ref="O44:AM44"/>
    <mergeCell ref="A45:D45"/>
    <mergeCell ref="E45:I45"/>
    <mergeCell ref="J45:AM45"/>
    <mergeCell ref="A42:D42"/>
    <mergeCell ref="E42:I42"/>
    <mergeCell ref="J42:N42"/>
    <mergeCell ref="O42:AM42"/>
    <mergeCell ref="A43:D43"/>
    <mergeCell ref="E43:I43"/>
    <mergeCell ref="J43:N43"/>
    <mergeCell ref="O43:AM43"/>
    <mergeCell ref="A40:D40"/>
    <mergeCell ref="E40:I40"/>
    <mergeCell ref="J40:N40"/>
    <mergeCell ref="O40:AM40"/>
    <mergeCell ref="A41:D41"/>
    <mergeCell ref="E41:I41"/>
    <mergeCell ref="J41:N41"/>
    <mergeCell ref="O41:AM41"/>
    <mergeCell ref="A38:D38"/>
    <mergeCell ref="E38:I38"/>
    <mergeCell ref="J38:N38"/>
    <mergeCell ref="O38:AM38"/>
    <mergeCell ref="A39:D39"/>
    <mergeCell ref="E39:I39"/>
    <mergeCell ref="J39:N39"/>
    <mergeCell ref="O39:AM39"/>
    <mergeCell ref="A36:D36"/>
    <mergeCell ref="E36:I36"/>
    <mergeCell ref="J36:N36"/>
    <mergeCell ref="O36:AM36"/>
    <mergeCell ref="A37:D37"/>
    <mergeCell ref="E37:I37"/>
    <mergeCell ref="J37:N37"/>
    <mergeCell ref="O37:AM37"/>
    <mergeCell ref="A34:D34"/>
    <mergeCell ref="E34:I34"/>
    <mergeCell ref="J34:N34"/>
    <mergeCell ref="O34:AM34"/>
    <mergeCell ref="A35:D35"/>
    <mergeCell ref="E35:I35"/>
    <mergeCell ref="J35:N35"/>
    <mergeCell ref="O35:AM35"/>
    <mergeCell ref="A32:D32"/>
    <mergeCell ref="E32:I32"/>
    <mergeCell ref="J32:N32"/>
    <mergeCell ref="O32:AM32"/>
    <mergeCell ref="A33:D33"/>
    <mergeCell ref="E33:I33"/>
    <mergeCell ref="J33:N33"/>
    <mergeCell ref="O33:AM33"/>
    <mergeCell ref="A30:D30"/>
    <mergeCell ref="E30:I30"/>
    <mergeCell ref="J30:N30"/>
    <mergeCell ref="O30:AM30"/>
    <mergeCell ref="A31:D31"/>
    <mergeCell ref="E31:I31"/>
    <mergeCell ref="J31:N31"/>
    <mergeCell ref="O31:AM31"/>
    <mergeCell ref="A28:D28"/>
    <mergeCell ref="E28:I28"/>
    <mergeCell ref="J28:N28"/>
    <mergeCell ref="O28:AM28"/>
    <mergeCell ref="A29:D29"/>
    <mergeCell ref="E29:I29"/>
    <mergeCell ref="J29:N29"/>
    <mergeCell ref="O29:AM29"/>
    <mergeCell ref="A26:D26"/>
    <mergeCell ref="E26:I26"/>
    <mergeCell ref="J26:N26"/>
    <mergeCell ref="O26:AM26"/>
    <mergeCell ref="A27:D27"/>
    <mergeCell ref="E27:I27"/>
    <mergeCell ref="J27:N27"/>
    <mergeCell ref="O27:AM27"/>
    <mergeCell ref="C15:AM22"/>
    <mergeCell ref="A24:D24"/>
    <mergeCell ref="E24:I24"/>
    <mergeCell ref="J24:N24"/>
    <mergeCell ref="O24:AM24"/>
    <mergeCell ref="A25:D25"/>
    <mergeCell ref="E25:I25"/>
    <mergeCell ref="J25:N25"/>
    <mergeCell ref="O25:AM25"/>
    <mergeCell ref="AB13:AC13"/>
    <mergeCell ref="AD13:AH13"/>
    <mergeCell ref="AI13:AK13"/>
    <mergeCell ref="AL13:AM13"/>
    <mergeCell ref="H14:J14"/>
    <mergeCell ref="K14:AE14"/>
    <mergeCell ref="A10:H11"/>
    <mergeCell ref="K13:N13"/>
    <mergeCell ref="O13:Q13"/>
    <mergeCell ref="R13:S13"/>
    <mergeCell ref="T13:X13"/>
    <mergeCell ref="Y13:AA13"/>
    <mergeCell ref="AT6:AT7"/>
    <mergeCell ref="L7:AM7"/>
    <mergeCell ref="O8:R8"/>
    <mergeCell ref="S8:Y8"/>
    <mergeCell ref="AC8:AM8"/>
    <mergeCell ref="L9:AM9"/>
    <mergeCell ref="AP4:AT4"/>
    <mergeCell ref="L5:AB5"/>
    <mergeCell ref="AC5:AF5"/>
    <mergeCell ref="AG5:AK5"/>
    <mergeCell ref="AL5:AM5"/>
    <mergeCell ref="AP5:AT5"/>
    <mergeCell ref="X1:AA2"/>
    <mergeCell ref="AB1:AM2"/>
    <mergeCell ref="A3:A9"/>
    <mergeCell ref="L3:AF3"/>
    <mergeCell ref="AG3:AM3"/>
    <mergeCell ref="L4:AF4"/>
    <mergeCell ref="AG4:AM4"/>
    <mergeCell ref="B6:K7"/>
    <mergeCell ref="O6:V6"/>
    <mergeCell ref="AA6:AM6"/>
  </mergeCells>
  <phoneticPr fontId="2"/>
  <conditionalFormatting sqref="AL25:AM44">
    <cfRule type="cellIs" dxfId="5" priority="6" operator="greaterThan">
      <formula>$AJ$1+90</formula>
    </cfRule>
  </conditionalFormatting>
  <conditionalFormatting sqref="AL25:AM44">
    <cfRule type="containsBlanks" dxfId="4" priority="4">
      <formula>LEN(TRIM(AL25))=0</formula>
    </cfRule>
    <cfRule type="cellIs" dxfId="3" priority="5" operator="lessThan">
      <formula>$AJ$1</formula>
    </cfRule>
  </conditionalFormatting>
  <conditionalFormatting sqref="AL60:AM71">
    <cfRule type="cellIs" dxfId="2" priority="3" operator="greaterThan">
      <formula>$AJ$1+90</formula>
    </cfRule>
  </conditionalFormatting>
  <conditionalFormatting sqref="AL60:AM71">
    <cfRule type="containsBlanks" dxfId="1" priority="1">
      <formula>LEN(TRIM(AL60))=0</formula>
    </cfRule>
    <cfRule type="cellIs" dxfId="0" priority="2" operator="lessThan">
      <formula>$AJ$1</formula>
    </cfRule>
  </conditionalFormatting>
  <dataValidations count="1">
    <dataValidation imeMode="halfAlpha" allowBlank="1" showInputMessage="1" showErrorMessage="1" sqref="S54:V54 AD53:AH53 S53:X53 J53:N54 AM53" xr:uid="{00000000-0002-0000-0A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U40"/>
  <sheetViews>
    <sheetView showGridLines="0" showZeros="0" view="pageBreakPreview" zoomScaleNormal="100" zoomScaleSheetLayoutView="100" workbookViewId="0"/>
  </sheetViews>
  <sheetFormatPr defaultRowHeight="13.2"/>
  <cols>
    <col min="1" max="1" width="7.33203125" style="9" customWidth="1"/>
    <col min="2" max="9" width="3.77734375" style="9" customWidth="1"/>
    <col min="10" max="10" width="4.44140625" style="9" customWidth="1"/>
    <col min="11" max="11" width="3.5546875" style="9" customWidth="1"/>
    <col min="12" max="12" width="2.88671875" style="9" customWidth="1"/>
    <col min="13" max="13" width="5.44140625" style="9" customWidth="1"/>
    <col min="14" max="20" width="4.77734375" style="9" customWidth="1"/>
    <col min="21" max="21" width="6.44140625" style="9" customWidth="1"/>
    <col min="22" max="16384" width="8.88671875" style="9"/>
  </cols>
  <sheetData>
    <row r="1" spans="1:21" ht="19.95" customHeight="1">
      <c r="A1" s="112" t="s">
        <v>196</v>
      </c>
      <c r="B1" s="112"/>
      <c r="C1" s="112"/>
      <c r="D1" s="112"/>
      <c r="E1" s="112"/>
      <c r="F1" s="112"/>
      <c r="G1" s="112"/>
      <c r="H1" s="112"/>
      <c r="I1" s="112"/>
      <c r="J1" s="112"/>
      <c r="K1" s="112"/>
      <c r="L1" s="112"/>
      <c r="M1" s="112"/>
      <c r="N1" s="112"/>
      <c r="O1" s="112"/>
      <c r="P1" s="112"/>
      <c r="Q1" s="112"/>
      <c r="R1" s="112"/>
      <c r="S1" s="112"/>
      <c r="T1" s="112"/>
      <c r="U1" s="112"/>
    </row>
    <row r="2" spans="1:21" ht="19.95" customHeight="1">
      <c r="A2" s="112"/>
      <c r="B2" s="112"/>
      <c r="C2" s="112"/>
      <c r="D2" s="112"/>
      <c r="E2" s="112"/>
      <c r="F2" s="112"/>
      <c r="G2" s="112"/>
      <c r="H2" s="112"/>
      <c r="I2" s="112"/>
      <c r="J2" s="112"/>
      <c r="K2" s="112"/>
      <c r="L2" s="112"/>
      <c r="M2" s="112"/>
      <c r="N2" s="112"/>
      <c r="O2" s="112"/>
      <c r="P2" s="112"/>
      <c r="Q2" s="112"/>
      <c r="R2" s="112"/>
      <c r="S2" s="112"/>
      <c r="T2" s="112"/>
      <c r="U2" s="112"/>
    </row>
    <row r="3" spans="1:21" ht="19.95" customHeight="1">
      <c r="A3" s="112"/>
      <c r="B3" s="112"/>
      <c r="C3" s="112"/>
      <c r="D3" s="112"/>
      <c r="E3" s="112"/>
      <c r="F3" s="112"/>
      <c r="G3" s="112"/>
      <c r="H3" s="112"/>
      <c r="I3" s="112"/>
      <c r="J3" s="112"/>
      <c r="K3" s="112"/>
      <c r="L3" s="112"/>
      <c r="M3" s="112"/>
      <c r="N3" s="112"/>
      <c r="O3" s="112" t="s">
        <v>111</v>
      </c>
      <c r="P3" s="135"/>
      <c r="Q3" s="112" t="s">
        <v>2</v>
      </c>
      <c r="R3" s="135"/>
      <c r="S3" s="112" t="s">
        <v>162</v>
      </c>
      <c r="T3" s="135"/>
      <c r="U3" s="112" t="s">
        <v>1</v>
      </c>
    </row>
    <row r="4" spans="1:21" ht="19.95" customHeight="1">
      <c r="A4" s="112"/>
      <c r="B4" s="112"/>
      <c r="C4" s="112"/>
      <c r="D4" s="112"/>
      <c r="E4" s="112"/>
      <c r="F4" s="112"/>
      <c r="G4" s="112"/>
      <c r="H4" s="112"/>
      <c r="I4" s="112"/>
      <c r="J4" s="112"/>
      <c r="K4" s="112"/>
      <c r="L4" s="112"/>
      <c r="M4" s="112"/>
      <c r="N4" s="112"/>
      <c r="O4" s="112"/>
      <c r="P4" s="112"/>
      <c r="Q4" s="112"/>
      <c r="R4" s="112"/>
      <c r="S4" s="112"/>
      <c r="T4" s="112"/>
      <c r="U4" s="112"/>
    </row>
    <row r="5" spans="1:21" ht="19.95" customHeight="1">
      <c r="A5" s="112" t="s">
        <v>151</v>
      </c>
      <c r="B5" s="112"/>
      <c r="C5" s="112"/>
      <c r="D5" s="112"/>
      <c r="E5" s="112"/>
      <c r="F5" s="112"/>
      <c r="G5" s="112"/>
      <c r="H5" s="112"/>
      <c r="I5" s="112"/>
      <c r="J5" s="112"/>
      <c r="K5" s="112"/>
      <c r="L5" s="112"/>
      <c r="M5" s="112"/>
      <c r="N5" s="112"/>
      <c r="O5" s="112"/>
      <c r="P5" s="112"/>
      <c r="Q5" s="112"/>
      <c r="R5" s="112"/>
      <c r="S5" s="112"/>
      <c r="T5" s="112"/>
      <c r="U5" s="112"/>
    </row>
    <row r="6" spans="1:21" ht="19.95" customHeight="1">
      <c r="A6" s="112" t="s">
        <v>152</v>
      </c>
      <c r="B6" s="112"/>
      <c r="C6" s="112"/>
      <c r="D6" s="112"/>
      <c r="E6" s="112"/>
      <c r="F6" s="112"/>
      <c r="G6" s="112"/>
      <c r="H6" s="112"/>
      <c r="I6" s="112"/>
      <c r="J6" s="112"/>
      <c r="K6" s="112"/>
      <c r="L6" s="112"/>
      <c r="M6" s="112"/>
      <c r="N6" s="112"/>
      <c r="O6" s="112"/>
      <c r="P6" s="112"/>
      <c r="Q6" s="112"/>
      <c r="R6" s="112"/>
      <c r="S6" s="112"/>
      <c r="T6" s="112"/>
      <c r="U6" s="112"/>
    </row>
    <row r="7" spans="1:21" ht="19.95" customHeight="1">
      <c r="A7" s="112" t="s">
        <v>152</v>
      </c>
      <c r="B7" s="112"/>
      <c r="C7" s="112"/>
      <c r="D7" s="112"/>
      <c r="E7" s="112"/>
      <c r="F7" s="112"/>
      <c r="G7" s="112"/>
      <c r="H7" s="112"/>
      <c r="I7" s="112"/>
      <c r="J7" s="112"/>
      <c r="K7" s="112"/>
      <c r="L7" s="404" t="s">
        <v>84</v>
      </c>
      <c r="M7" s="404"/>
      <c r="N7" s="404"/>
      <c r="O7" s="406">
        <f>入力シート!C4</f>
        <v>0</v>
      </c>
      <c r="P7" s="406"/>
      <c r="Q7" s="406"/>
      <c r="R7" s="406"/>
      <c r="S7" s="406"/>
      <c r="T7" s="406"/>
      <c r="U7" s="406"/>
    </row>
    <row r="8" spans="1:21" ht="19.95" customHeight="1">
      <c r="A8" s="112"/>
      <c r="B8" s="112"/>
      <c r="C8" s="112"/>
      <c r="D8" s="112"/>
      <c r="E8" s="112"/>
      <c r="F8" s="112"/>
      <c r="G8" s="112"/>
      <c r="H8" s="112"/>
      <c r="I8" s="112"/>
      <c r="J8" s="112"/>
      <c r="K8" s="112"/>
      <c r="L8" s="404" t="s">
        <v>154</v>
      </c>
      <c r="M8" s="404"/>
      <c r="N8" s="404"/>
      <c r="O8" s="407">
        <f>入力シート!C5</f>
        <v>0</v>
      </c>
      <c r="P8" s="407"/>
      <c r="Q8" s="407"/>
      <c r="R8" s="407"/>
      <c r="S8" s="407"/>
      <c r="T8" s="407"/>
      <c r="U8" s="407"/>
    </row>
    <row r="9" spans="1:21" ht="19.95" customHeight="1">
      <c r="A9" s="112"/>
      <c r="B9" s="112"/>
      <c r="C9" s="112"/>
      <c r="D9" s="112"/>
      <c r="E9" s="112"/>
      <c r="F9" s="112"/>
      <c r="G9" s="112"/>
      <c r="H9" s="112"/>
      <c r="I9" s="112"/>
      <c r="J9" s="112"/>
      <c r="K9" s="112"/>
      <c r="L9" s="404" t="s">
        <v>85</v>
      </c>
      <c r="M9" s="404"/>
      <c r="N9" s="404"/>
      <c r="O9" s="407">
        <f>入力シート!C6</f>
        <v>0</v>
      </c>
      <c r="P9" s="407"/>
      <c r="Q9" s="407"/>
      <c r="R9" s="407"/>
      <c r="S9" s="407"/>
      <c r="T9" s="407"/>
      <c r="U9" s="407"/>
    </row>
    <row r="10" spans="1:21" ht="19.95" customHeight="1">
      <c r="A10" s="112"/>
      <c r="B10" s="112"/>
      <c r="C10" s="112"/>
      <c r="D10" s="112"/>
      <c r="E10" s="112"/>
      <c r="F10" s="112"/>
      <c r="G10" s="112"/>
      <c r="H10" s="112"/>
      <c r="I10" s="112"/>
      <c r="J10" s="112"/>
      <c r="K10" s="112"/>
      <c r="L10" s="404" t="s">
        <v>153</v>
      </c>
      <c r="M10" s="404"/>
      <c r="N10" s="404"/>
      <c r="O10" s="408">
        <f>入力シート!C8</f>
        <v>0</v>
      </c>
      <c r="P10" s="408"/>
      <c r="Q10" s="408"/>
      <c r="R10" s="408"/>
      <c r="S10" s="408"/>
      <c r="T10" s="408"/>
      <c r="U10" s="408"/>
    </row>
    <row r="11" spans="1:21" ht="19.95" customHeight="1">
      <c r="A11" s="112"/>
      <c r="B11" s="112"/>
      <c r="C11" s="112"/>
      <c r="D11" s="112"/>
      <c r="E11" s="112"/>
      <c r="F11" s="112"/>
      <c r="G11" s="112"/>
      <c r="H11" s="112"/>
      <c r="I11" s="112"/>
      <c r="J11" s="112"/>
      <c r="K11" s="112"/>
      <c r="L11" s="404"/>
      <c r="M11" s="404"/>
      <c r="N11" s="404"/>
      <c r="O11" s="408"/>
      <c r="P11" s="408"/>
      <c r="Q11" s="408"/>
      <c r="R11" s="408"/>
      <c r="S11" s="408"/>
      <c r="T11" s="408"/>
      <c r="U11" s="408"/>
    </row>
    <row r="12" spans="1:21" ht="19.95" customHeight="1">
      <c r="A12" s="112"/>
      <c r="B12" s="112"/>
      <c r="C12" s="112"/>
      <c r="D12" s="112"/>
      <c r="E12" s="112"/>
      <c r="F12" s="112"/>
      <c r="G12" s="112"/>
      <c r="H12" s="112"/>
      <c r="I12" s="112"/>
      <c r="J12" s="112"/>
      <c r="K12" s="112"/>
      <c r="L12" s="112"/>
      <c r="M12" s="112"/>
      <c r="N12" s="112"/>
      <c r="O12" s="112"/>
      <c r="P12" s="112"/>
      <c r="Q12" s="112"/>
      <c r="R12" s="112"/>
      <c r="S12" s="112"/>
      <c r="T12" s="112"/>
      <c r="U12" s="112"/>
    </row>
    <row r="13" spans="1:21" ht="19.95" customHeight="1">
      <c r="A13" s="405" t="s">
        <v>430</v>
      </c>
      <c r="B13" s="405"/>
      <c r="C13" s="405"/>
      <c r="D13" s="405"/>
      <c r="E13" s="405"/>
      <c r="F13" s="405"/>
      <c r="G13" s="405"/>
      <c r="H13" s="405"/>
      <c r="I13" s="405"/>
      <c r="J13" s="405"/>
      <c r="K13" s="405"/>
      <c r="L13" s="405"/>
      <c r="M13" s="405"/>
      <c r="N13" s="405"/>
      <c r="O13" s="405"/>
      <c r="P13" s="405"/>
      <c r="Q13" s="405"/>
      <c r="R13" s="405"/>
      <c r="S13" s="405"/>
      <c r="T13" s="405"/>
      <c r="U13" s="405"/>
    </row>
    <row r="14" spans="1:21" ht="19.95" customHeight="1">
      <c r="A14" s="113"/>
      <c r="B14" s="113"/>
      <c r="C14" s="113"/>
      <c r="D14" s="113"/>
      <c r="E14" s="113"/>
      <c r="F14" s="113"/>
      <c r="G14" s="113"/>
      <c r="H14" s="113"/>
      <c r="I14" s="113"/>
      <c r="J14" s="113"/>
      <c r="K14" s="113"/>
      <c r="L14" s="113"/>
      <c r="M14" s="113"/>
      <c r="N14" s="113"/>
      <c r="O14" s="113"/>
      <c r="P14" s="113"/>
      <c r="Q14" s="113"/>
      <c r="R14" s="113"/>
      <c r="S14" s="113"/>
      <c r="T14" s="113"/>
      <c r="U14" s="113"/>
    </row>
    <row r="15" spans="1:21" ht="19.95" customHeight="1">
      <c r="A15" s="112"/>
      <c r="B15" s="112"/>
      <c r="C15" s="112"/>
      <c r="D15" s="112"/>
      <c r="E15" s="112"/>
      <c r="F15" s="112"/>
      <c r="G15" s="112"/>
      <c r="H15" s="112"/>
      <c r="I15" s="112"/>
      <c r="J15" s="112"/>
      <c r="K15" s="112"/>
      <c r="L15" s="112"/>
      <c r="M15" s="112"/>
      <c r="N15" s="112"/>
      <c r="O15" s="112"/>
      <c r="P15" s="112"/>
      <c r="Q15" s="112"/>
      <c r="R15" s="112"/>
      <c r="S15" s="112"/>
      <c r="T15" s="112"/>
      <c r="U15" s="112"/>
    </row>
    <row r="16" spans="1:21" ht="19.95" customHeight="1">
      <c r="A16" s="112" t="s">
        <v>167</v>
      </c>
      <c r="B16" s="135"/>
      <c r="C16" s="112" t="s">
        <v>2</v>
      </c>
      <c r="D16" s="135"/>
      <c r="E16" s="112" t="s">
        <v>163</v>
      </c>
      <c r="F16" s="135"/>
      <c r="G16" s="112" t="s">
        <v>1</v>
      </c>
      <c r="H16" s="112" t="s">
        <v>164</v>
      </c>
      <c r="I16" s="112"/>
      <c r="J16" s="135"/>
      <c r="K16" s="112" t="s">
        <v>165</v>
      </c>
      <c r="L16" s="112" t="s">
        <v>166</v>
      </c>
      <c r="M16" s="135"/>
      <c r="N16" s="112" t="s">
        <v>431</v>
      </c>
      <c r="O16" s="112"/>
      <c r="P16" s="112"/>
      <c r="Q16" s="112"/>
      <c r="R16" s="112"/>
      <c r="S16" s="112"/>
      <c r="T16" s="112"/>
      <c r="U16" s="112"/>
    </row>
    <row r="17" spans="1:21" ht="19.95" customHeight="1">
      <c r="A17" s="112" t="s">
        <v>355</v>
      </c>
      <c r="B17" s="112"/>
      <c r="C17" s="112"/>
      <c r="D17" s="112"/>
      <c r="E17" s="112"/>
      <c r="F17" s="112"/>
      <c r="G17" s="112"/>
      <c r="H17" s="112"/>
      <c r="I17" s="112"/>
      <c r="J17" s="112"/>
      <c r="K17" s="112"/>
      <c r="L17" s="112"/>
      <c r="M17" s="112"/>
      <c r="N17" s="112"/>
      <c r="O17" s="112"/>
      <c r="P17" s="112"/>
      <c r="Q17" s="112"/>
      <c r="R17" s="112"/>
      <c r="S17" s="112"/>
      <c r="T17" s="112"/>
      <c r="U17" s="112"/>
    </row>
    <row r="18" spans="1:21" ht="19.95" customHeight="1">
      <c r="A18" s="112" t="s">
        <v>199</v>
      </c>
      <c r="B18" s="112"/>
      <c r="C18" s="112"/>
      <c r="D18" s="112"/>
      <c r="E18" s="112"/>
      <c r="F18" s="112"/>
      <c r="G18" s="112"/>
      <c r="H18" s="112"/>
      <c r="I18" s="112"/>
      <c r="J18" s="112"/>
      <c r="K18" s="112"/>
      <c r="L18" s="112"/>
      <c r="M18" s="112"/>
      <c r="N18" s="112"/>
      <c r="O18" s="112"/>
      <c r="P18" s="112"/>
      <c r="Q18" s="112"/>
      <c r="R18" s="112"/>
      <c r="S18" s="112"/>
      <c r="T18" s="112"/>
      <c r="U18" s="112"/>
    </row>
    <row r="19" spans="1:21" ht="19.95" customHeight="1">
      <c r="A19" s="112"/>
      <c r="B19" s="112"/>
      <c r="C19" s="112"/>
      <c r="D19" s="112"/>
      <c r="E19" s="112"/>
      <c r="F19" s="112"/>
      <c r="G19" s="112"/>
      <c r="H19" s="112"/>
      <c r="I19" s="112"/>
      <c r="J19" s="112"/>
      <c r="K19" s="112"/>
      <c r="L19" s="112"/>
      <c r="M19" s="112"/>
      <c r="N19" s="112"/>
      <c r="O19" s="112"/>
      <c r="P19" s="112"/>
      <c r="Q19" s="112"/>
      <c r="R19" s="112"/>
      <c r="S19" s="112"/>
      <c r="T19" s="112"/>
      <c r="U19" s="112"/>
    </row>
    <row r="20" spans="1:21" ht="19.95" customHeight="1">
      <c r="A20" s="402" t="s">
        <v>155</v>
      </c>
      <c r="B20" s="402"/>
      <c r="C20" s="402"/>
      <c r="D20" s="402"/>
      <c r="E20" s="402"/>
      <c r="F20" s="402"/>
      <c r="G20" s="402"/>
      <c r="H20" s="402"/>
      <c r="I20" s="402"/>
      <c r="J20" s="402"/>
      <c r="K20" s="402"/>
      <c r="L20" s="402"/>
      <c r="M20" s="402"/>
      <c r="N20" s="402"/>
      <c r="O20" s="402"/>
      <c r="P20" s="402"/>
      <c r="Q20" s="402"/>
      <c r="R20" s="402"/>
      <c r="S20" s="402"/>
      <c r="T20" s="402"/>
      <c r="U20" s="402"/>
    </row>
    <row r="21" spans="1:21" ht="19.95" customHeight="1">
      <c r="A21" s="112"/>
      <c r="B21" s="112"/>
      <c r="C21" s="112"/>
      <c r="D21" s="112"/>
      <c r="E21" s="112"/>
      <c r="F21" s="112"/>
      <c r="G21" s="112"/>
      <c r="H21" s="112"/>
      <c r="I21" s="112"/>
      <c r="J21" s="112"/>
      <c r="K21" s="112"/>
      <c r="L21" s="112"/>
      <c r="M21" s="112"/>
      <c r="N21" s="112"/>
      <c r="O21" s="112"/>
      <c r="P21" s="112"/>
      <c r="Q21" s="112"/>
      <c r="R21" s="112"/>
      <c r="S21" s="112"/>
      <c r="T21" s="112"/>
      <c r="U21" s="112"/>
    </row>
    <row r="22" spans="1:21" ht="19.95" customHeight="1">
      <c r="A22" s="112" t="s">
        <v>168</v>
      </c>
      <c r="B22" s="112"/>
      <c r="C22" s="112"/>
      <c r="D22" s="112"/>
      <c r="E22" s="112"/>
      <c r="F22" s="112"/>
      <c r="G22" s="112"/>
      <c r="H22" s="112" t="s">
        <v>156</v>
      </c>
      <c r="I22" s="394">
        <f ca="1">交付申請書兼実績報告書!AA27</f>
        <v>0</v>
      </c>
      <c r="J22" s="394"/>
      <c r="K22" s="394"/>
      <c r="L22" s="394"/>
      <c r="M22" s="394"/>
      <c r="N22" s="394"/>
      <c r="O22" s="112" t="s">
        <v>150</v>
      </c>
      <c r="P22" s="112"/>
      <c r="Q22" s="112"/>
      <c r="R22" s="112"/>
      <c r="S22" s="112"/>
      <c r="T22" s="112"/>
      <c r="U22" s="112"/>
    </row>
    <row r="23" spans="1:21" ht="19.95" customHeight="1">
      <c r="A23" s="112"/>
      <c r="B23" s="112"/>
      <c r="C23" s="112"/>
      <c r="D23" s="112"/>
      <c r="E23" s="112"/>
      <c r="F23" s="112"/>
      <c r="G23" s="112"/>
      <c r="H23" s="112"/>
      <c r="I23" s="112"/>
      <c r="J23" s="112"/>
      <c r="K23" s="112"/>
      <c r="L23" s="112"/>
      <c r="M23" s="112"/>
      <c r="N23" s="112"/>
      <c r="O23" s="112"/>
      <c r="P23" s="112"/>
      <c r="Q23" s="112"/>
      <c r="R23" s="112"/>
      <c r="S23" s="112"/>
      <c r="T23" s="112"/>
      <c r="U23" s="112"/>
    </row>
    <row r="24" spans="1:21" ht="19.95" customHeight="1">
      <c r="A24" s="112" t="s">
        <v>169</v>
      </c>
      <c r="B24" s="112"/>
      <c r="C24" s="112"/>
      <c r="D24" s="112"/>
      <c r="E24" s="112"/>
      <c r="F24" s="112"/>
      <c r="G24" s="112"/>
      <c r="H24" s="112"/>
      <c r="I24" s="403"/>
      <c r="J24" s="403"/>
      <c r="K24" s="403"/>
      <c r="L24" s="403"/>
      <c r="M24" s="403"/>
      <c r="N24" s="403"/>
      <c r="O24" s="112"/>
      <c r="P24" s="112"/>
      <c r="Q24" s="112"/>
      <c r="R24" s="112"/>
      <c r="S24" s="112"/>
      <c r="T24" s="112"/>
      <c r="U24" s="112"/>
    </row>
    <row r="25" spans="1:21" ht="19.95" customHeight="1">
      <c r="A25" s="112"/>
      <c r="B25" s="112"/>
      <c r="C25" s="112"/>
      <c r="D25" s="112"/>
      <c r="E25" s="112"/>
      <c r="F25" s="112"/>
      <c r="G25" s="112"/>
      <c r="H25" s="112"/>
      <c r="I25" s="112"/>
      <c r="J25" s="112"/>
      <c r="K25" s="112"/>
      <c r="L25" s="112"/>
      <c r="M25" s="112"/>
      <c r="N25" s="112"/>
      <c r="O25" s="112"/>
      <c r="P25" s="112"/>
      <c r="Q25" s="112"/>
      <c r="R25" s="112"/>
      <c r="S25" s="112"/>
      <c r="T25" s="112"/>
      <c r="U25" s="112"/>
    </row>
    <row r="26" spans="1:21" ht="19.95" customHeight="1">
      <c r="A26" s="112" t="s">
        <v>170</v>
      </c>
      <c r="B26" s="112"/>
      <c r="C26" s="112"/>
      <c r="D26" s="112"/>
      <c r="E26" s="112"/>
      <c r="F26" s="112"/>
      <c r="G26" s="112"/>
      <c r="H26" s="112"/>
      <c r="I26" s="403"/>
      <c r="J26" s="403"/>
      <c r="K26" s="403"/>
      <c r="L26" s="403"/>
      <c r="M26" s="403"/>
      <c r="N26" s="403"/>
      <c r="O26" s="112" t="s">
        <v>157</v>
      </c>
      <c r="P26" s="112"/>
      <c r="Q26" s="112"/>
      <c r="R26" s="112"/>
      <c r="S26" s="112"/>
      <c r="T26" s="112"/>
      <c r="U26" s="112"/>
    </row>
    <row r="27" spans="1:21" ht="19.95" customHeight="1">
      <c r="A27" s="112"/>
      <c r="B27" s="112"/>
      <c r="C27" s="112"/>
      <c r="D27" s="112"/>
      <c r="E27" s="112"/>
      <c r="F27" s="112"/>
      <c r="G27" s="112"/>
      <c r="H27" s="112"/>
      <c r="I27" s="112"/>
      <c r="J27" s="112"/>
      <c r="K27" s="112"/>
      <c r="L27" s="112"/>
      <c r="M27" s="112"/>
      <c r="N27" s="112"/>
      <c r="O27" s="112"/>
      <c r="P27" s="112"/>
      <c r="Q27" s="112"/>
      <c r="R27" s="112"/>
      <c r="S27" s="112"/>
      <c r="T27" s="112"/>
      <c r="U27" s="112"/>
    </row>
    <row r="28" spans="1:21" ht="19.95" customHeight="1">
      <c r="A28" s="112" t="s">
        <v>171</v>
      </c>
      <c r="B28" s="112"/>
      <c r="C28" s="112"/>
      <c r="D28" s="112"/>
      <c r="E28" s="112"/>
      <c r="F28" s="112"/>
      <c r="G28" s="112"/>
      <c r="H28" s="112"/>
      <c r="I28" s="403"/>
      <c r="J28" s="403"/>
      <c r="K28" s="403"/>
      <c r="L28" s="403"/>
      <c r="M28" s="403"/>
      <c r="N28" s="403"/>
      <c r="O28" s="112" t="s">
        <v>158</v>
      </c>
      <c r="P28" s="112"/>
      <c r="Q28" s="112"/>
      <c r="R28" s="112"/>
      <c r="S28" s="112"/>
      <c r="T28" s="112"/>
      <c r="U28" s="112"/>
    </row>
    <row r="29" spans="1:21" ht="19.95" customHeight="1">
      <c r="A29" s="112"/>
      <c r="B29" s="112"/>
      <c r="C29" s="112"/>
      <c r="D29" s="112"/>
      <c r="E29" s="112"/>
      <c r="F29" s="112"/>
      <c r="G29" s="112"/>
      <c r="H29" s="112"/>
      <c r="I29" s="112"/>
      <c r="J29" s="112"/>
      <c r="K29" s="112"/>
      <c r="L29" s="112"/>
      <c r="M29" s="112"/>
      <c r="N29" s="112"/>
      <c r="O29" s="112"/>
      <c r="P29" s="112"/>
      <c r="Q29" s="112"/>
      <c r="R29" s="112"/>
      <c r="S29" s="112"/>
      <c r="T29" s="112"/>
      <c r="U29" s="112"/>
    </row>
    <row r="30" spans="1:21" ht="19.95" customHeight="1">
      <c r="A30" s="112" t="s">
        <v>172</v>
      </c>
      <c r="B30" s="112"/>
      <c r="C30" s="112"/>
      <c r="D30" s="112"/>
      <c r="E30" s="112"/>
      <c r="F30" s="112"/>
      <c r="G30" s="112"/>
      <c r="H30" s="112"/>
      <c r="I30" s="393"/>
      <c r="J30" s="393"/>
      <c r="K30" s="393"/>
      <c r="L30" s="393"/>
      <c r="M30" s="393"/>
      <c r="N30" s="393"/>
      <c r="O30" s="112"/>
      <c r="P30" s="112"/>
      <c r="Q30" s="112"/>
      <c r="R30" s="112"/>
      <c r="S30" s="112"/>
      <c r="T30" s="112"/>
      <c r="U30" s="112"/>
    </row>
    <row r="31" spans="1:21" ht="19.95" customHeight="1">
      <c r="A31" s="112"/>
      <c r="B31" s="112"/>
      <c r="C31" s="112"/>
      <c r="D31" s="112"/>
      <c r="E31" s="112"/>
      <c r="F31" s="112"/>
      <c r="G31" s="112"/>
      <c r="H31" s="112"/>
      <c r="I31" s="112"/>
      <c r="J31" s="112"/>
      <c r="K31" s="112"/>
      <c r="L31" s="112"/>
      <c r="M31" s="112"/>
      <c r="N31" s="112"/>
      <c r="O31" s="112"/>
      <c r="P31" s="112"/>
      <c r="Q31" s="112"/>
      <c r="R31" s="112"/>
      <c r="S31" s="112"/>
      <c r="T31" s="112"/>
      <c r="U31" s="112"/>
    </row>
    <row r="32" spans="1:21" ht="19.95" customHeight="1">
      <c r="A32" s="112" t="s">
        <v>173</v>
      </c>
      <c r="B32" s="112"/>
      <c r="C32" s="112"/>
      <c r="D32" s="112"/>
      <c r="E32" s="112"/>
      <c r="F32" s="114"/>
      <c r="G32" s="114"/>
      <c r="H32" s="114"/>
      <c r="I32" s="401"/>
      <c r="J32" s="401"/>
      <c r="K32" s="401"/>
      <c r="L32" s="401"/>
      <c r="M32" s="401"/>
      <c r="N32" s="401"/>
      <c r="O32" s="401"/>
      <c r="P32" s="401"/>
      <c r="Q32" s="401"/>
      <c r="R32" s="401"/>
      <c r="S32" s="112"/>
      <c r="T32" s="112"/>
      <c r="U32" s="112"/>
    </row>
    <row r="33" spans="1:21" ht="19.95" customHeight="1">
      <c r="A33" s="112"/>
      <c r="B33" s="112"/>
      <c r="C33" s="112"/>
      <c r="D33" s="112"/>
      <c r="E33" s="112"/>
      <c r="F33" s="114"/>
      <c r="G33" s="114"/>
      <c r="H33" s="114"/>
      <c r="I33" s="401"/>
      <c r="J33" s="401"/>
      <c r="K33" s="401"/>
      <c r="L33" s="401"/>
      <c r="M33" s="401"/>
      <c r="N33" s="401"/>
      <c r="O33" s="401"/>
      <c r="P33" s="401"/>
      <c r="Q33" s="401"/>
      <c r="R33" s="401"/>
      <c r="S33" s="112"/>
      <c r="T33" s="112"/>
      <c r="U33" s="112"/>
    </row>
    <row r="34" spans="1:21" ht="19.95" customHeight="1">
      <c r="A34" s="112"/>
      <c r="B34" s="112"/>
      <c r="C34" s="112"/>
      <c r="D34" s="112"/>
      <c r="E34" s="112"/>
      <c r="F34" s="115"/>
      <c r="G34" s="115"/>
      <c r="H34" s="115"/>
      <c r="I34" s="115"/>
      <c r="J34" s="115"/>
      <c r="K34" s="115"/>
      <c r="L34" s="115"/>
      <c r="M34" s="115"/>
      <c r="N34" s="115"/>
      <c r="O34" s="115"/>
      <c r="P34" s="115"/>
      <c r="Q34" s="115"/>
      <c r="R34" s="115"/>
      <c r="S34" s="112"/>
      <c r="T34" s="112"/>
      <c r="U34" s="112"/>
    </row>
    <row r="35" spans="1:21" ht="19.95" customHeight="1">
      <c r="A35" s="112"/>
      <c r="B35" s="112"/>
      <c r="C35" s="112"/>
      <c r="D35" s="112"/>
      <c r="E35" s="112"/>
      <c r="F35" s="115"/>
      <c r="G35" s="115"/>
      <c r="H35" s="115"/>
      <c r="I35" s="115"/>
      <c r="J35" s="115"/>
      <c r="K35" s="115"/>
      <c r="L35" s="115"/>
      <c r="M35" s="115"/>
      <c r="N35" s="115"/>
      <c r="O35" s="115"/>
      <c r="P35" s="115"/>
      <c r="Q35" s="115"/>
      <c r="R35" s="115"/>
      <c r="S35" s="112"/>
      <c r="T35" s="112"/>
      <c r="U35" s="112"/>
    </row>
    <row r="36" spans="1:21" ht="19.95" customHeight="1">
      <c r="A36" s="112"/>
      <c r="B36" s="112"/>
      <c r="C36" s="112"/>
      <c r="D36" s="112"/>
      <c r="E36" s="112"/>
      <c r="F36" s="112"/>
      <c r="G36" s="112"/>
      <c r="H36" s="112"/>
      <c r="I36" s="398" t="s">
        <v>159</v>
      </c>
      <c r="J36" s="399"/>
      <c r="K36" s="399"/>
      <c r="L36" s="399"/>
      <c r="M36" s="400"/>
      <c r="N36" s="395"/>
      <c r="O36" s="396"/>
      <c r="P36" s="396"/>
      <c r="Q36" s="396"/>
      <c r="R36" s="396"/>
      <c r="S36" s="396"/>
      <c r="T36" s="396"/>
      <c r="U36" s="397"/>
    </row>
    <row r="37" spans="1:21" ht="19.95" customHeight="1">
      <c r="A37" s="112"/>
      <c r="B37" s="112"/>
      <c r="C37" s="112"/>
      <c r="D37" s="112"/>
      <c r="E37" s="112"/>
      <c r="F37" s="112"/>
      <c r="G37" s="112"/>
      <c r="H37" s="112"/>
      <c r="I37" s="398" t="s">
        <v>160</v>
      </c>
      <c r="J37" s="399"/>
      <c r="K37" s="399"/>
      <c r="L37" s="399"/>
      <c r="M37" s="400"/>
      <c r="N37" s="395"/>
      <c r="O37" s="396"/>
      <c r="P37" s="396"/>
      <c r="Q37" s="396"/>
      <c r="R37" s="396"/>
      <c r="S37" s="396"/>
      <c r="T37" s="396"/>
      <c r="U37" s="397"/>
    </row>
    <row r="38" spans="1:21" ht="19.95" customHeight="1">
      <c r="A38" s="112"/>
      <c r="B38" s="112"/>
      <c r="C38" s="112"/>
      <c r="D38" s="112"/>
      <c r="E38" s="112"/>
      <c r="F38" s="112"/>
      <c r="G38" s="112"/>
      <c r="H38" s="112"/>
      <c r="I38" s="398" t="s">
        <v>428</v>
      </c>
      <c r="J38" s="399"/>
      <c r="K38" s="399"/>
      <c r="L38" s="399"/>
      <c r="M38" s="400"/>
      <c r="N38" s="395"/>
      <c r="O38" s="396"/>
      <c r="P38" s="396"/>
      <c r="Q38" s="396"/>
      <c r="R38" s="396"/>
      <c r="S38" s="396"/>
      <c r="T38" s="396"/>
      <c r="U38" s="397"/>
    </row>
    <row r="39" spans="1:21" ht="19.95" customHeight="1">
      <c r="A39" s="112"/>
      <c r="B39" s="112"/>
      <c r="C39" s="112"/>
      <c r="D39" s="112"/>
      <c r="E39" s="112"/>
      <c r="F39" s="112"/>
      <c r="G39" s="112"/>
      <c r="H39" s="112"/>
      <c r="I39" s="112"/>
      <c r="J39" s="112" t="s">
        <v>161</v>
      </c>
      <c r="K39" s="112"/>
      <c r="L39" s="112"/>
      <c r="M39" s="112"/>
      <c r="N39" s="112"/>
      <c r="O39" s="112"/>
      <c r="P39" s="112"/>
      <c r="Q39" s="112"/>
      <c r="R39" s="112"/>
      <c r="S39" s="112"/>
      <c r="T39" s="112"/>
      <c r="U39" s="112"/>
    </row>
    <row r="40" spans="1:21" ht="19.95" customHeight="1"/>
  </sheetData>
  <sheetProtection algorithmName="SHA-512" hashValue="cnb3WKRYdVO+zPlodmqd1jyVvvX4PtOLsQ5Fe3C+g4SdmNKUH7nBnE+yiUg54npIAZJ62KDjz8yYtiNla5XR4A==" saltValue="DRCqSc/rwEKyRKg3rDpmkg==" spinCount="100000" sheet="1" objects="1" scenarios="1"/>
  <mergeCells count="22">
    <mergeCell ref="A20:U20"/>
    <mergeCell ref="I24:N24"/>
    <mergeCell ref="I26:N26"/>
    <mergeCell ref="I28:N28"/>
    <mergeCell ref="L7:N7"/>
    <mergeCell ref="L8:N8"/>
    <mergeCell ref="L9:N9"/>
    <mergeCell ref="A13:U13"/>
    <mergeCell ref="O7:U7"/>
    <mergeCell ref="O8:U8"/>
    <mergeCell ref="O9:U9"/>
    <mergeCell ref="L10:N11"/>
    <mergeCell ref="O10:U11"/>
    <mergeCell ref="I30:N30"/>
    <mergeCell ref="I22:N22"/>
    <mergeCell ref="N37:U37"/>
    <mergeCell ref="N38:U38"/>
    <mergeCell ref="I37:M37"/>
    <mergeCell ref="I38:M38"/>
    <mergeCell ref="I32:R33"/>
    <mergeCell ref="I36:M36"/>
    <mergeCell ref="N36:U36"/>
  </mergeCells>
  <phoneticPr fontId="2"/>
  <pageMargins left="0.7" right="0.7" top="0.75" bottom="0.75" header="0.3" footer="0.3"/>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H320"/>
  <sheetViews>
    <sheetView view="pageBreakPreview" zoomScale="85" zoomScaleNormal="100" zoomScaleSheetLayoutView="85" workbookViewId="0">
      <selection sqref="A1:C1"/>
    </sheetView>
  </sheetViews>
  <sheetFormatPr defaultRowHeight="12"/>
  <cols>
    <col min="1" max="1" width="15.6640625" style="8" customWidth="1"/>
    <col min="2" max="2" width="48.21875" style="8" customWidth="1"/>
    <col min="3" max="3" width="71.33203125" style="36" customWidth="1"/>
    <col min="4" max="4" width="8.88671875" style="8"/>
    <col min="5" max="5" width="13.21875" style="8" customWidth="1"/>
    <col min="6" max="6" width="7.21875" style="8" customWidth="1"/>
    <col min="7" max="16384" width="8.88671875" style="8"/>
  </cols>
  <sheetData>
    <row r="1" spans="1:8" ht="21.6" customHeight="1">
      <c r="A1" s="197" t="s">
        <v>110</v>
      </c>
      <c r="B1" s="197"/>
      <c r="C1" s="197"/>
    </row>
    <row r="2" spans="1:8" s="40" customFormat="1" ht="18" customHeight="1" thickBot="1">
      <c r="A2" s="39" t="s">
        <v>92</v>
      </c>
      <c r="B2" s="39" t="s">
        <v>89</v>
      </c>
      <c r="C2" s="185" t="s">
        <v>174</v>
      </c>
    </row>
    <row r="3" spans="1:8" s="40" customFormat="1" ht="19.95" customHeight="1">
      <c r="A3" s="193" t="s">
        <v>180</v>
      </c>
      <c r="B3" s="177" t="s">
        <v>81</v>
      </c>
      <c r="C3" s="124"/>
    </row>
    <row r="4" spans="1:8" s="40" customFormat="1" ht="19.95" customHeight="1">
      <c r="A4" s="194"/>
      <c r="B4" s="111" t="s">
        <v>84</v>
      </c>
      <c r="C4" s="125"/>
    </row>
    <row r="5" spans="1:8" s="40" customFormat="1" ht="19.95" customHeight="1">
      <c r="A5" s="194"/>
      <c r="B5" s="111" t="s">
        <v>154</v>
      </c>
      <c r="C5" s="125"/>
    </row>
    <row r="6" spans="1:8" s="40" customFormat="1" ht="19.95" customHeight="1">
      <c r="A6" s="194"/>
      <c r="B6" s="111" t="s">
        <v>85</v>
      </c>
      <c r="C6" s="125"/>
    </row>
    <row r="7" spans="1:8" s="40" customFormat="1" ht="19.95" customHeight="1">
      <c r="A7" s="194"/>
      <c r="B7" s="42" t="s">
        <v>82</v>
      </c>
      <c r="C7" s="125"/>
    </row>
    <row r="8" spans="1:8" s="40" customFormat="1" ht="19.95" customHeight="1">
      <c r="A8" s="194"/>
      <c r="B8" s="111" t="s">
        <v>83</v>
      </c>
      <c r="C8" s="125"/>
    </row>
    <row r="9" spans="1:8" s="40" customFormat="1" ht="19.95" customHeight="1">
      <c r="A9" s="194"/>
      <c r="B9" s="42" t="s">
        <v>187</v>
      </c>
      <c r="C9" s="125"/>
      <c r="H9" s="43"/>
    </row>
    <row r="10" spans="1:8" s="40" customFormat="1" ht="19.95" customHeight="1">
      <c r="A10" s="194"/>
      <c r="B10" s="42" t="s">
        <v>86</v>
      </c>
      <c r="C10" s="125"/>
    </row>
    <row r="11" spans="1:8" s="40" customFormat="1" ht="19.95" customHeight="1">
      <c r="A11" s="194"/>
      <c r="B11" s="42" t="s">
        <v>87</v>
      </c>
      <c r="C11" s="126"/>
    </row>
    <row r="12" spans="1:8" s="40" customFormat="1" ht="19.95" customHeight="1" thickBot="1">
      <c r="A12" s="195"/>
      <c r="B12" s="44" t="s">
        <v>88</v>
      </c>
      <c r="C12" s="127"/>
    </row>
    <row r="13" spans="1:8" s="40" customFormat="1" ht="19.95" customHeight="1">
      <c r="A13" s="193" t="s">
        <v>191</v>
      </c>
      <c r="B13" s="41" t="s">
        <v>93</v>
      </c>
      <c r="C13" s="128"/>
    </row>
    <row r="14" spans="1:8" s="40" customFormat="1" ht="19.95" customHeight="1">
      <c r="A14" s="194"/>
      <c r="B14" s="42" t="s">
        <v>94</v>
      </c>
      <c r="C14" s="125"/>
    </row>
    <row r="15" spans="1:8" s="40" customFormat="1" ht="19.95" customHeight="1">
      <c r="A15" s="194"/>
      <c r="B15" s="42" t="s">
        <v>100</v>
      </c>
      <c r="C15" s="125"/>
    </row>
    <row r="16" spans="1:8" s="40" customFormat="1" ht="19.95" customHeight="1">
      <c r="A16" s="194"/>
      <c r="B16" s="42" t="s">
        <v>95</v>
      </c>
      <c r="C16" s="129"/>
      <c r="D16" s="40">
        <f>C16</f>
        <v>0</v>
      </c>
    </row>
    <row r="17" spans="1:6" s="40" customFormat="1" ht="19.95" customHeight="1">
      <c r="A17" s="194"/>
      <c r="B17" s="42" t="s">
        <v>181</v>
      </c>
      <c r="C17" s="125"/>
    </row>
    <row r="18" spans="1:6" s="40" customFormat="1" ht="19.95" customHeight="1">
      <c r="A18" s="194"/>
      <c r="B18" s="42" t="s">
        <v>96</v>
      </c>
      <c r="C18" s="125"/>
    </row>
    <row r="19" spans="1:6" s="40" customFormat="1" ht="19.95" customHeight="1">
      <c r="A19" s="194"/>
      <c r="B19" s="42" t="s">
        <v>97</v>
      </c>
      <c r="C19" s="125"/>
    </row>
    <row r="20" spans="1:6" s="40" customFormat="1" ht="19.95" customHeight="1">
      <c r="A20" s="194"/>
      <c r="B20" s="42" t="s">
        <v>98</v>
      </c>
      <c r="C20" s="125"/>
    </row>
    <row r="21" spans="1:6" s="40" customFormat="1" ht="19.95" customHeight="1">
      <c r="A21" s="194"/>
      <c r="B21" s="42" t="s">
        <v>101</v>
      </c>
      <c r="C21" s="130"/>
    </row>
    <row r="22" spans="1:6" s="40" customFormat="1" ht="19.95" customHeight="1">
      <c r="A22" s="194"/>
      <c r="B22" s="42" t="s">
        <v>99</v>
      </c>
      <c r="C22" s="160"/>
    </row>
    <row r="23" spans="1:6" s="40" customFormat="1" ht="30" customHeight="1">
      <c r="A23" s="194"/>
      <c r="B23" s="42" t="s">
        <v>102</v>
      </c>
      <c r="C23" s="133"/>
      <c r="E23" s="196"/>
      <c r="F23" s="196"/>
    </row>
    <row r="24" spans="1:6" s="40" customFormat="1" ht="25.2" customHeight="1">
      <c r="A24" s="194"/>
      <c r="B24" s="42" t="s">
        <v>103</v>
      </c>
      <c r="C24" s="131"/>
      <c r="E24" s="196"/>
      <c r="F24" s="196"/>
    </row>
    <row r="25" spans="1:6" s="40" customFormat="1" ht="19.95" customHeight="1" thickBot="1">
      <c r="A25" s="195"/>
      <c r="B25" s="187" t="s">
        <v>175</v>
      </c>
      <c r="C25" s="132"/>
      <c r="E25" s="196"/>
      <c r="F25" s="196"/>
    </row>
    <row r="26" spans="1:6" s="40" customFormat="1" ht="19.95" customHeight="1">
      <c r="A26" s="193" t="s">
        <v>192</v>
      </c>
      <c r="B26" s="41" t="s">
        <v>93</v>
      </c>
      <c r="C26" s="128"/>
    </row>
    <row r="27" spans="1:6" s="40" customFormat="1" ht="19.95" customHeight="1">
      <c r="A27" s="194"/>
      <c r="B27" s="42" t="s">
        <v>94</v>
      </c>
      <c r="C27" s="125"/>
    </row>
    <row r="28" spans="1:6" s="40" customFormat="1" ht="19.95" customHeight="1">
      <c r="A28" s="194"/>
      <c r="B28" s="42" t="s">
        <v>100</v>
      </c>
      <c r="C28" s="125"/>
    </row>
    <row r="29" spans="1:6" s="40" customFormat="1" ht="19.95" customHeight="1">
      <c r="A29" s="194"/>
      <c r="B29" s="42" t="s">
        <v>41</v>
      </c>
      <c r="C29" s="129"/>
      <c r="D29" s="40">
        <f>C29</f>
        <v>0</v>
      </c>
    </row>
    <row r="30" spans="1:6" s="40" customFormat="1" ht="19.95" customHeight="1">
      <c r="A30" s="194"/>
      <c r="B30" s="42" t="s">
        <v>181</v>
      </c>
      <c r="C30" s="125"/>
    </row>
    <row r="31" spans="1:6" s="40" customFormat="1" ht="19.95" customHeight="1">
      <c r="A31" s="194"/>
      <c r="B31" s="42" t="s">
        <v>96</v>
      </c>
      <c r="C31" s="125"/>
    </row>
    <row r="32" spans="1:6" s="40" customFormat="1" ht="19.95" customHeight="1">
      <c r="A32" s="194"/>
      <c r="B32" s="42" t="s">
        <v>97</v>
      </c>
      <c r="C32" s="125"/>
    </row>
    <row r="33" spans="1:6" s="40" customFormat="1" ht="19.95" customHeight="1">
      <c r="A33" s="194"/>
      <c r="B33" s="42" t="s">
        <v>98</v>
      </c>
      <c r="C33" s="125"/>
    </row>
    <row r="34" spans="1:6" s="40" customFormat="1" ht="19.95" customHeight="1">
      <c r="A34" s="194"/>
      <c r="B34" s="42" t="s">
        <v>101</v>
      </c>
      <c r="C34" s="130"/>
    </row>
    <row r="35" spans="1:6" s="40" customFormat="1" ht="19.95" customHeight="1">
      <c r="A35" s="194"/>
      <c r="B35" s="42" t="s">
        <v>25</v>
      </c>
      <c r="C35" s="125"/>
    </row>
    <row r="36" spans="1:6" s="40" customFormat="1" ht="30" customHeight="1">
      <c r="A36" s="194"/>
      <c r="B36" s="42" t="s">
        <v>102</v>
      </c>
      <c r="C36" s="133"/>
      <c r="E36" s="196"/>
      <c r="F36" s="196"/>
    </row>
    <row r="37" spans="1:6" s="40" customFormat="1" ht="23.4" customHeight="1">
      <c r="A37" s="194"/>
      <c r="B37" s="42" t="s">
        <v>103</v>
      </c>
      <c r="C37" s="131"/>
      <c r="E37" s="196"/>
      <c r="F37" s="196"/>
    </row>
    <row r="38" spans="1:6" s="40" customFormat="1" ht="19.95" customHeight="1" thickBot="1">
      <c r="A38" s="195"/>
      <c r="B38" s="187" t="s">
        <v>175</v>
      </c>
      <c r="C38" s="132"/>
      <c r="E38" s="196"/>
      <c r="F38" s="196"/>
    </row>
    <row r="39" spans="1:6" s="40" customFormat="1" ht="19.95" customHeight="1">
      <c r="A39" s="193" t="s">
        <v>193</v>
      </c>
      <c r="B39" s="41" t="s">
        <v>93</v>
      </c>
      <c r="C39" s="128"/>
    </row>
    <row r="40" spans="1:6" s="40" customFormat="1" ht="19.95" customHeight="1">
      <c r="A40" s="194"/>
      <c r="B40" s="42" t="s">
        <v>94</v>
      </c>
      <c r="C40" s="125"/>
    </row>
    <row r="41" spans="1:6" s="40" customFormat="1" ht="19.95" customHeight="1">
      <c r="A41" s="194"/>
      <c r="B41" s="42" t="s">
        <v>100</v>
      </c>
      <c r="C41" s="125"/>
    </row>
    <row r="42" spans="1:6" s="40" customFormat="1" ht="19.95" customHeight="1">
      <c r="A42" s="194"/>
      <c r="B42" s="42" t="s">
        <v>41</v>
      </c>
      <c r="C42" s="129"/>
      <c r="D42" s="40">
        <f>C42</f>
        <v>0</v>
      </c>
    </row>
    <row r="43" spans="1:6" s="40" customFormat="1" ht="19.95" customHeight="1">
      <c r="A43" s="194"/>
      <c r="B43" s="42" t="s">
        <v>181</v>
      </c>
      <c r="C43" s="125"/>
    </row>
    <row r="44" spans="1:6" s="40" customFormat="1" ht="19.95" customHeight="1">
      <c r="A44" s="194"/>
      <c r="B44" s="42" t="s">
        <v>96</v>
      </c>
      <c r="C44" s="125"/>
    </row>
    <row r="45" spans="1:6" s="40" customFormat="1" ht="19.95" customHeight="1">
      <c r="A45" s="194"/>
      <c r="B45" s="42" t="s">
        <v>97</v>
      </c>
      <c r="C45" s="125"/>
    </row>
    <row r="46" spans="1:6" s="40" customFormat="1" ht="19.95" customHeight="1">
      <c r="A46" s="194"/>
      <c r="B46" s="42" t="s">
        <v>98</v>
      </c>
      <c r="C46" s="126"/>
    </row>
    <row r="47" spans="1:6" s="40" customFormat="1" ht="19.95" customHeight="1">
      <c r="A47" s="194"/>
      <c r="B47" s="42" t="s">
        <v>101</v>
      </c>
      <c r="C47" s="130"/>
    </row>
    <row r="48" spans="1:6" s="40" customFormat="1" ht="19.95" customHeight="1">
      <c r="A48" s="194"/>
      <c r="B48" s="42" t="s">
        <v>25</v>
      </c>
      <c r="C48" s="125"/>
    </row>
    <row r="49" spans="1:6" s="40" customFormat="1" ht="30" customHeight="1">
      <c r="A49" s="194"/>
      <c r="B49" s="42" t="s">
        <v>102</v>
      </c>
      <c r="C49" s="133"/>
      <c r="E49" s="196"/>
      <c r="F49" s="196"/>
    </row>
    <row r="50" spans="1:6" s="40" customFormat="1" ht="30" customHeight="1">
      <c r="A50" s="194"/>
      <c r="B50" s="42" t="s">
        <v>103</v>
      </c>
      <c r="C50" s="131"/>
      <c r="E50" s="196"/>
      <c r="F50" s="196"/>
    </row>
    <row r="51" spans="1:6" s="40" customFormat="1" ht="19.95" customHeight="1" thickBot="1">
      <c r="A51" s="195"/>
      <c r="B51" s="187" t="s">
        <v>175</v>
      </c>
      <c r="C51" s="132"/>
      <c r="E51" s="196"/>
      <c r="F51" s="196"/>
    </row>
    <row r="52" spans="1:6" s="40" customFormat="1" ht="19.95" customHeight="1">
      <c r="A52" s="193" t="s">
        <v>194</v>
      </c>
      <c r="B52" s="41" t="s">
        <v>93</v>
      </c>
      <c r="C52" s="128"/>
    </row>
    <row r="53" spans="1:6" s="40" customFormat="1" ht="19.95" customHeight="1">
      <c r="A53" s="194"/>
      <c r="B53" s="42" t="s">
        <v>94</v>
      </c>
      <c r="C53" s="125"/>
    </row>
    <row r="54" spans="1:6" s="40" customFormat="1" ht="19.95" customHeight="1">
      <c r="A54" s="194"/>
      <c r="B54" s="42" t="s">
        <v>100</v>
      </c>
      <c r="C54" s="125"/>
    </row>
    <row r="55" spans="1:6" s="40" customFormat="1" ht="19.95" customHeight="1">
      <c r="A55" s="194"/>
      <c r="B55" s="42" t="s">
        <v>41</v>
      </c>
      <c r="C55" s="129"/>
      <c r="D55" s="40">
        <f>C55</f>
        <v>0</v>
      </c>
    </row>
    <row r="56" spans="1:6" s="40" customFormat="1" ht="19.95" customHeight="1">
      <c r="A56" s="194"/>
      <c r="B56" s="42" t="s">
        <v>181</v>
      </c>
      <c r="C56" s="125"/>
    </row>
    <row r="57" spans="1:6" s="40" customFormat="1" ht="19.95" customHeight="1">
      <c r="A57" s="194"/>
      <c r="B57" s="42" t="s">
        <v>96</v>
      </c>
      <c r="C57" s="125"/>
    </row>
    <row r="58" spans="1:6" s="40" customFormat="1" ht="19.95" customHeight="1">
      <c r="A58" s="194"/>
      <c r="B58" s="42" t="s">
        <v>97</v>
      </c>
      <c r="C58" s="125"/>
    </row>
    <row r="59" spans="1:6" s="40" customFormat="1" ht="19.95" customHeight="1">
      <c r="A59" s="194"/>
      <c r="B59" s="42" t="s">
        <v>98</v>
      </c>
      <c r="C59" s="125"/>
    </row>
    <row r="60" spans="1:6" s="40" customFormat="1" ht="19.95" customHeight="1">
      <c r="A60" s="194"/>
      <c r="B60" s="42" t="s">
        <v>101</v>
      </c>
      <c r="C60" s="130"/>
    </row>
    <row r="61" spans="1:6" s="40" customFormat="1" ht="19.95" customHeight="1">
      <c r="A61" s="194"/>
      <c r="B61" s="42" t="s">
        <v>25</v>
      </c>
      <c r="C61" s="125"/>
    </row>
    <row r="62" spans="1:6" s="40" customFormat="1" ht="30" customHeight="1">
      <c r="A62" s="194"/>
      <c r="B62" s="42" t="s">
        <v>102</v>
      </c>
      <c r="C62" s="133"/>
      <c r="E62" s="196"/>
      <c r="F62" s="196"/>
    </row>
    <row r="63" spans="1:6" s="40" customFormat="1" ht="30" customHeight="1">
      <c r="A63" s="194"/>
      <c r="B63" s="42" t="s">
        <v>103</v>
      </c>
      <c r="C63" s="131"/>
      <c r="E63" s="196"/>
      <c r="F63" s="196"/>
    </row>
    <row r="64" spans="1:6" s="40" customFormat="1" ht="19.95" customHeight="1" thickBot="1">
      <c r="A64" s="195"/>
      <c r="B64" s="187" t="s">
        <v>175</v>
      </c>
      <c r="C64" s="132"/>
      <c r="E64" s="196"/>
      <c r="F64" s="196"/>
    </row>
    <row r="65" spans="1:6" s="40" customFormat="1" ht="19.95" customHeight="1">
      <c r="A65" s="193" t="s">
        <v>195</v>
      </c>
      <c r="B65" s="41" t="s">
        <v>93</v>
      </c>
      <c r="C65" s="128"/>
    </row>
    <row r="66" spans="1:6" s="40" customFormat="1" ht="19.95" customHeight="1">
      <c r="A66" s="194"/>
      <c r="B66" s="42" t="s">
        <v>94</v>
      </c>
      <c r="C66" s="125"/>
    </row>
    <row r="67" spans="1:6" s="40" customFormat="1" ht="19.95" customHeight="1">
      <c r="A67" s="194"/>
      <c r="B67" s="42" t="s">
        <v>100</v>
      </c>
      <c r="C67" s="125"/>
    </row>
    <row r="68" spans="1:6" s="40" customFormat="1" ht="19.95" customHeight="1">
      <c r="A68" s="194"/>
      <c r="B68" s="42" t="s">
        <v>41</v>
      </c>
      <c r="C68" s="129"/>
      <c r="D68" s="40">
        <f>C68</f>
        <v>0</v>
      </c>
    </row>
    <row r="69" spans="1:6" s="40" customFormat="1" ht="19.95" customHeight="1">
      <c r="A69" s="194"/>
      <c r="B69" s="42" t="s">
        <v>181</v>
      </c>
      <c r="C69" s="125"/>
    </row>
    <row r="70" spans="1:6" s="40" customFormat="1" ht="19.95" customHeight="1">
      <c r="A70" s="194"/>
      <c r="B70" s="42" t="s">
        <v>96</v>
      </c>
      <c r="C70" s="125"/>
    </row>
    <row r="71" spans="1:6" s="40" customFormat="1" ht="19.95" customHeight="1">
      <c r="A71" s="194"/>
      <c r="B71" s="42" t="s">
        <v>97</v>
      </c>
      <c r="C71" s="125"/>
    </row>
    <row r="72" spans="1:6" s="40" customFormat="1" ht="19.95" customHeight="1">
      <c r="A72" s="194"/>
      <c r="B72" s="42" t="s">
        <v>98</v>
      </c>
      <c r="C72" s="125"/>
    </row>
    <row r="73" spans="1:6" s="40" customFormat="1" ht="19.95" customHeight="1">
      <c r="A73" s="194"/>
      <c r="B73" s="42" t="s">
        <v>101</v>
      </c>
      <c r="C73" s="130"/>
    </row>
    <row r="74" spans="1:6" s="40" customFormat="1" ht="19.95" customHeight="1">
      <c r="A74" s="194"/>
      <c r="B74" s="42" t="s">
        <v>25</v>
      </c>
      <c r="C74" s="125"/>
    </row>
    <row r="75" spans="1:6" s="40" customFormat="1" ht="30" customHeight="1">
      <c r="A75" s="194"/>
      <c r="B75" s="42" t="s">
        <v>102</v>
      </c>
      <c r="C75" s="133"/>
      <c r="E75" s="196"/>
      <c r="F75" s="196"/>
    </row>
    <row r="76" spans="1:6" s="40" customFormat="1" ht="30" customHeight="1">
      <c r="A76" s="194"/>
      <c r="B76" s="42" t="s">
        <v>103</v>
      </c>
      <c r="C76" s="131"/>
      <c r="E76" s="196"/>
      <c r="F76" s="196"/>
    </row>
    <row r="77" spans="1:6" s="40" customFormat="1" ht="19.95" customHeight="1" thickBot="1">
      <c r="A77" s="195"/>
      <c r="B77" s="188" t="s">
        <v>175</v>
      </c>
      <c r="C77" s="134"/>
      <c r="E77" s="196"/>
      <c r="F77" s="196"/>
    </row>
    <row r="78" spans="1:6" s="40" customFormat="1" ht="19.95" customHeight="1">
      <c r="A78" s="193" t="s">
        <v>359</v>
      </c>
      <c r="B78" s="41" t="s">
        <v>93</v>
      </c>
      <c r="C78" s="128"/>
    </row>
    <row r="79" spans="1:6" s="40" customFormat="1" ht="19.95" customHeight="1">
      <c r="A79" s="194"/>
      <c r="B79" s="42" t="s">
        <v>94</v>
      </c>
      <c r="C79" s="125"/>
    </row>
    <row r="80" spans="1:6" s="40" customFormat="1" ht="19.95" customHeight="1">
      <c r="A80" s="194"/>
      <c r="B80" s="42" t="s">
        <v>100</v>
      </c>
      <c r="C80" s="125"/>
    </row>
    <row r="81" spans="1:6" s="40" customFormat="1" ht="19.95" customHeight="1">
      <c r="A81" s="194"/>
      <c r="B81" s="42" t="s">
        <v>41</v>
      </c>
      <c r="C81" s="129"/>
      <c r="D81" s="40">
        <f>C81</f>
        <v>0</v>
      </c>
    </row>
    <row r="82" spans="1:6" s="40" customFormat="1" ht="19.95" customHeight="1">
      <c r="A82" s="194"/>
      <c r="B82" s="42" t="s">
        <v>181</v>
      </c>
      <c r="C82" s="125"/>
    </row>
    <row r="83" spans="1:6" s="40" customFormat="1" ht="19.95" customHeight="1">
      <c r="A83" s="194"/>
      <c r="B83" s="42" t="s">
        <v>96</v>
      </c>
      <c r="C83" s="125"/>
    </row>
    <row r="84" spans="1:6" s="40" customFormat="1" ht="19.95" customHeight="1">
      <c r="A84" s="194"/>
      <c r="B84" s="42" t="s">
        <v>97</v>
      </c>
      <c r="C84" s="125"/>
    </row>
    <row r="85" spans="1:6" s="40" customFormat="1" ht="19.95" customHeight="1">
      <c r="A85" s="194"/>
      <c r="B85" s="42" t="s">
        <v>98</v>
      </c>
      <c r="C85" s="125"/>
    </row>
    <row r="86" spans="1:6" s="40" customFormat="1" ht="19.95" customHeight="1">
      <c r="A86" s="194"/>
      <c r="B86" s="42" t="s">
        <v>101</v>
      </c>
      <c r="C86" s="130"/>
    </row>
    <row r="87" spans="1:6" s="40" customFormat="1" ht="19.95" customHeight="1">
      <c r="A87" s="194"/>
      <c r="B87" s="42" t="s">
        <v>25</v>
      </c>
      <c r="C87" s="125"/>
    </row>
    <row r="88" spans="1:6" s="40" customFormat="1" ht="30" customHeight="1">
      <c r="A88" s="194"/>
      <c r="B88" s="42" t="s">
        <v>102</v>
      </c>
      <c r="C88" s="133"/>
      <c r="E88" s="196"/>
      <c r="F88" s="196"/>
    </row>
    <row r="89" spans="1:6" s="40" customFormat="1" ht="30" customHeight="1">
      <c r="A89" s="194"/>
      <c r="B89" s="42" t="s">
        <v>103</v>
      </c>
      <c r="C89" s="131"/>
      <c r="E89" s="196"/>
      <c r="F89" s="196"/>
    </row>
    <row r="90" spans="1:6" s="40" customFormat="1" ht="19.95" customHeight="1" thickBot="1">
      <c r="A90" s="195"/>
      <c r="B90" s="188" t="s">
        <v>175</v>
      </c>
      <c r="C90" s="134"/>
      <c r="E90" s="196"/>
      <c r="F90" s="196"/>
    </row>
    <row r="91" spans="1:6" s="40" customFormat="1" ht="19.95" customHeight="1">
      <c r="A91" s="193" t="s">
        <v>360</v>
      </c>
      <c r="B91" s="41" t="s">
        <v>93</v>
      </c>
      <c r="C91" s="128"/>
    </row>
    <row r="92" spans="1:6" s="40" customFormat="1" ht="19.95" customHeight="1">
      <c r="A92" s="194"/>
      <c r="B92" s="42" t="s">
        <v>94</v>
      </c>
      <c r="C92" s="125"/>
    </row>
    <row r="93" spans="1:6" s="40" customFormat="1" ht="19.95" customHeight="1">
      <c r="A93" s="194"/>
      <c r="B93" s="42" t="s">
        <v>100</v>
      </c>
      <c r="C93" s="125"/>
    </row>
    <row r="94" spans="1:6" s="40" customFormat="1" ht="19.95" customHeight="1">
      <c r="A94" s="194"/>
      <c r="B94" s="42" t="s">
        <v>41</v>
      </c>
      <c r="C94" s="129"/>
      <c r="D94" s="40">
        <f>C94</f>
        <v>0</v>
      </c>
    </row>
    <row r="95" spans="1:6" s="40" customFormat="1" ht="19.95" customHeight="1">
      <c r="A95" s="194"/>
      <c r="B95" s="42" t="s">
        <v>181</v>
      </c>
      <c r="C95" s="125"/>
    </row>
    <row r="96" spans="1:6" s="40" customFormat="1" ht="19.95" customHeight="1">
      <c r="A96" s="194"/>
      <c r="B96" s="42" t="s">
        <v>96</v>
      </c>
      <c r="C96" s="125"/>
    </row>
    <row r="97" spans="1:6" s="40" customFormat="1" ht="19.95" customHeight="1">
      <c r="A97" s="194"/>
      <c r="B97" s="42" t="s">
        <v>97</v>
      </c>
      <c r="C97" s="125"/>
    </row>
    <row r="98" spans="1:6" s="40" customFormat="1" ht="19.95" customHeight="1">
      <c r="A98" s="194"/>
      <c r="B98" s="42" t="s">
        <v>98</v>
      </c>
      <c r="C98" s="125"/>
    </row>
    <row r="99" spans="1:6" s="40" customFormat="1" ht="19.95" customHeight="1">
      <c r="A99" s="194"/>
      <c r="B99" s="42" t="s">
        <v>101</v>
      </c>
      <c r="C99" s="130"/>
    </row>
    <row r="100" spans="1:6" s="40" customFormat="1" ht="19.95" customHeight="1">
      <c r="A100" s="194"/>
      <c r="B100" s="42" t="s">
        <v>25</v>
      </c>
      <c r="C100" s="125"/>
    </row>
    <row r="101" spans="1:6" s="40" customFormat="1" ht="30" customHeight="1">
      <c r="A101" s="194"/>
      <c r="B101" s="42" t="s">
        <v>102</v>
      </c>
      <c r="C101" s="133"/>
      <c r="E101" s="196"/>
      <c r="F101" s="196"/>
    </row>
    <row r="102" spans="1:6" s="40" customFormat="1" ht="30" customHeight="1">
      <c r="A102" s="194"/>
      <c r="B102" s="42" t="s">
        <v>103</v>
      </c>
      <c r="C102" s="131"/>
      <c r="E102" s="196"/>
      <c r="F102" s="196"/>
    </row>
    <row r="103" spans="1:6" s="40" customFormat="1" ht="19.95" customHeight="1" thickBot="1">
      <c r="A103" s="195"/>
      <c r="B103" s="188" t="s">
        <v>175</v>
      </c>
      <c r="C103" s="134"/>
      <c r="E103" s="196"/>
      <c r="F103" s="196"/>
    </row>
    <row r="104" spans="1:6" s="40" customFormat="1" ht="19.95" customHeight="1">
      <c r="A104" s="8"/>
      <c r="B104" s="8"/>
      <c r="C104" s="189"/>
      <c r="D104" s="8"/>
    </row>
    <row r="105" spans="1:6" ht="15" customHeight="1"/>
    <row r="106" spans="1:6" ht="15" customHeight="1"/>
    <row r="107" spans="1:6" ht="15" customHeight="1"/>
    <row r="108" spans="1:6" ht="15" customHeight="1"/>
    <row r="109" spans="1:6" ht="15" customHeight="1"/>
    <row r="110" spans="1:6" ht="15" customHeight="1"/>
    <row r="111" spans="1:6" ht="15" customHeight="1"/>
    <row r="112" spans="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sheetData>
  <sheetProtection password="E866" sheet="1" objects="1" scenarios="1"/>
  <mergeCells count="16">
    <mergeCell ref="A13:A25"/>
    <mergeCell ref="A1:C1"/>
    <mergeCell ref="A3:A12"/>
    <mergeCell ref="E23:F25"/>
    <mergeCell ref="E36:F38"/>
    <mergeCell ref="A78:A90"/>
    <mergeCell ref="E88:F90"/>
    <mergeCell ref="A91:A103"/>
    <mergeCell ref="E101:F103"/>
    <mergeCell ref="A26:A38"/>
    <mergeCell ref="A39:A51"/>
    <mergeCell ref="A52:A64"/>
    <mergeCell ref="A65:A77"/>
    <mergeCell ref="E49:F51"/>
    <mergeCell ref="E62:F64"/>
    <mergeCell ref="E75:F77"/>
  </mergeCells>
  <phoneticPr fontId="2"/>
  <conditionalFormatting sqref="C3:C15 C17:C22">
    <cfRule type="containsBlanks" dxfId="68" priority="54">
      <formula>LEN(TRIM(C3))=0</formula>
    </cfRule>
  </conditionalFormatting>
  <conditionalFormatting sqref="C23:C24 C16">
    <cfRule type="containsBlanks" dxfId="67" priority="56">
      <formula>LEN(TRIM(C16))=0</formula>
    </cfRule>
  </conditionalFormatting>
  <conditionalFormatting sqref="C52:C54 C56:C61">
    <cfRule type="containsBlanks" dxfId="66" priority="27">
      <formula>LEN(TRIM(C52))=0</formula>
    </cfRule>
  </conditionalFormatting>
  <conditionalFormatting sqref="C25">
    <cfRule type="containsBlanks" dxfId="65" priority="50">
      <formula>LEN(TRIM(C25))=0</formula>
    </cfRule>
  </conditionalFormatting>
  <conditionalFormatting sqref="C39:C41 C43:C48">
    <cfRule type="containsBlanks" dxfId="64" priority="30">
      <formula>LEN(TRIM(C39))=0</formula>
    </cfRule>
  </conditionalFormatting>
  <conditionalFormatting sqref="C77">
    <cfRule type="containsBlanks" dxfId="63" priority="23">
      <formula>LEN(TRIM(C77))=0</formula>
    </cfRule>
  </conditionalFormatting>
  <conditionalFormatting sqref="C38">
    <cfRule type="containsBlanks" dxfId="62" priority="32">
      <formula>LEN(TRIM(C38))=0</formula>
    </cfRule>
  </conditionalFormatting>
  <conditionalFormatting sqref="C26:C28 C30:C35">
    <cfRule type="containsBlanks" dxfId="61" priority="33">
      <formula>LEN(TRIM(C26))=0</formula>
    </cfRule>
  </conditionalFormatting>
  <conditionalFormatting sqref="C37">
    <cfRule type="containsBlanks" dxfId="60" priority="34">
      <formula>LEN(TRIM(C37))=0</formula>
    </cfRule>
  </conditionalFormatting>
  <conditionalFormatting sqref="C50">
    <cfRule type="containsBlanks" dxfId="59" priority="31">
      <formula>LEN(TRIM(C50))=0</formula>
    </cfRule>
  </conditionalFormatting>
  <conditionalFormatting sqref="C51">
    <cfRule type="containsBlanks" dxfId="58" priority="29">
      <formula>LEN(TRIM(C51))=0</formula>
    </cfRule>
  </conditionalFormatting>
  <conditionalFormatting sqref="C63">
    <cfRule type="containsBlanks" dxfId="57" priority="28">
      <formula>LEN(TRIM(C63))=0</formula>
    </cfRule>
  </conditionalFormatting>
  <conditionalFormatting sqref="C64">
    <cfRule type="containsBlanks" dxfId="56" priority="26">
      <formula>LEN(TRIM(C64))=0</formula>
    </cfRule>
  </conditionalFormatting>
  <conditionalFormatting sqref="C65:C67 C69:C74 C105:C106">
    <cfRule type="containsBlanks" dxfId="55" priority="24">
      <formula>LEN(TRIM(C65))=0</formula>
    </cfRule>
  </conditionalFormatting>
  <conditionalFormatting sqref="C76 C108">
    <cfRule type="containsBlanks" dxfId="54" priority="25">
      <formula>LEN(TRIM(C76))=0</formula>
    </cfRule>
  </conditionalFormatting>
  <conditionalFormatting sqref="C29">
    <cfRule type="containsBlanks" dxfId="53" priority="22">
      <formula>LEN(TRIM(C29))=0</formula>
    </cfRule>
  </conditionalFormatting>
  <conditionalFormatting sqref="C42">
    <cfRule type="containsBlanks" dxfId="52" priority="21">
      <formula>LEN(TRIM(C42))=0</formula>
    </cfRule>
  </conditionalFormatting>
  <conditionalFormatting sqref="C55">
    <cfRule type="containsBlanks" dxfId="51" priority="20">
      <formula>LEN(TRIM(C55))=0</formula>
    </cfRule>
  </conditionalFormatting>
  <conditionalFormatting sqref="C68">
    <cfRule type="containsBlanks" dxfId="50" priority="19">
      <formula>LEN(TRIM(C68))=0</formula>
    </cfRule>
  </conditionalFormatting>
  <conditionalFormatting sqref="C36">
    <cfRule type="containsBlanks" dxfId="49" priority="14">
      <formula>LEN(TRIM(C36))=0</formula>
    </cfRule>
  </conditionalFormatting>
  <conditionalFormatting sqref="C49">
    <cfRule type="containsBlanks" dxfId="48" priority="13">
      <formula>LEN(TRIM(C49))=0</formula>
    </cfRule>
  </conditionalFormatting>
  <conditionalFormatting sqref="C62">
    <cfRule type="containsBlanks" dxfId="47" priority="12">
      <formula>LEN(TRIM(C62))=0</formula>
    </cfRule>
  </conditionalFormatting>
  <conditionalFormatting sqref="C75 C107">
    <cfRule type="containsBlanks" dxfId="46" priority="11">
      <formula>LEN(TRIM(C75))=0</formula>
    </cfRule>
  </conditionalFormatting>
  <conditionalFormatting sqref="C90">
    <cfRule type="containsBlanks" dxfId="45" priority="8">
      <formula>LEN(TRIM(C90))=0</formula>
    </cfRule>
  </conditionalFormatting>
  <conditionalFormatting sqref="C78:C80 C82:C87">
    <cfRule type="containsBlanks" dxfId="44" priority="9">
      <formula>LEN(TRIM(C78))=0</formula>
    </cfRule>
  </conditionalFormatting>
  <conditionalFormatting sqref="C89">
    <cfRule type="containsBlanks" dxfId="43" priority="10">
      <formula>LEN(TRIM(C89))=0</formula>
    </cfRule>
  </conditionalFormatting>
  <conditionalFormatting sqref="C81">
    <cfRule type="containsBlanks" dxfId="42" priority="7">
      <formula>LEN(TRIM(C81))=0</formula>
    </cfRule>
  </conditionalFormatting>
  <conditionalFormatting sqref="C88">
    <cfRule type="containsBlanks" dxfId="41" priority="6">
      <formula>LEN(TRIM(C88))=0</formula>
    </cfRule>
  </conditionalFormatting>
  <conditionalFormatting sqref="C103">
    <cfRule type="containsBlanks" dxfId="40" priority="3">
      <formula>LEN(TRIM(C103))=0</formula>
    </cfRule>
  </conditionalFormatting>
  <conditionalFormatting sqref="C91:C93 C95:C100">
    <cfRule type="containsBlanks" dxfId="39" priority="4">
      <formula>LEN(TRIM(C91))=0</formula>
    </cfRule>
  </conditionalFormatting>
  <conditionalFormatting sqref="C102">
    <cfRule type="containsBlanks" dxfId="38" priority="5">
      <formula>LEN(TRIM(C102))=0</formula>
    </cfRule>
  </conditionalFormatting>
  <conditionalFormatting sqref="C94">
    <cfRule type="containsBlanks" dxfId="37" priority="2">
      <formula>LEN(TRIM(C94))=0</formula>
    </cfRule>
  </conditionalFormatting>
  <conditionalFormatting sqref="C101">
    <cfRule type="containsBlanks" dxfId="36" priority="1">
      <formula>LEN(TRIM(C101))=0</formula>
    </cfRule>
  </conditionalFormatting>
  <dataValidations count="1">
    <dataValidation type="list" allowBlank="1" showInputMessage="1" showErrorMessage="1" sqref="C50 C37 C24 C63 C76 C89 C102" xr:uid="{00000000-0002-0000-0100-000000000000}">
      <formula1>"ウA　上記①に該当する介護サービス事業所・施設等,ウＢ　感染症の拡大防止の観点から必要があり、自主的に休業した介護サービス事業所"</formula1>
    </dataValidation>
  </dataValidations>
  <pageMargins left="0.25" right="0.25" top="0.75" bottom="0.75" header="0.3" footer="0.3"/>
  <pageSetup paperSize="9" scale="74" fitToHeight="0" orientation="portrait" r:id="rId1"/>
  <rowBreaks count="1" manualBreakCount="1">
    <brk id="51" max="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個票１!$A$79:$A$113</xm:f>
          </x14:formula1>
          <xm:sqref>C16 C29 C42 C55 C68 C81 C94</xm:sqref>
        </x14:dataValidation>
        <x14:dataValidation type="list" allowBlank="1" showInputMessage="1" showErrorMessage="1" xr:uid="{00000000-0002-0000-0100-000002000000}">
          <x14:formula1>
            <xm:f>個票１!$A$119:$A$124</xm:f>
          </x14:formula1>
          <xm:sqref>C23 C36 C49 C62 C75 C88 C101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54"/>
  <sheetViews>
    <sheetView showGridLines="0" showZeros="0" view="pageBreakPreview" zoomScale="85" zoomScaleNormal="70" zoomScaleSheetLayoutView="85" workbookViewId="0">
      <selection sqref="A1:O1"/>
    </sheetView>
  </sheetViews>
  <sheetFormatPr defaultColWidth="1.6640625" defaultRowHeight="19.2"/>
  <cols>
    <col min="1" max="48" width="1.77734375" style="137" customWidth="1"/>
    <col min="49" max="68" width="1.88671875" style="137" customWidth="1"/>
    <col min="69" max="247" width="1.6640625" style="137"/>
    <col min="248" max="294" width="1.77734375" style="137" customWidth="1"/>
    <col min="295" max="314" width="1.88671875" style="137" customWidth="1"/>
    <col min="315" max="318" width="1.6640625" style="137"/>
    <col min="319" max="319" width="3.44140625" style="137" bestFit="1" customWidth="1"/>
    <col min="320" max="321" width="8.44140625" style="137" bestFit="1" customWidth="1"/>
    <col min="322" max="322" width="7.21875" style="137" customWidth="1"/>
    <col min="323" max="503" width="1.6640625" style="137"/>
    <col min="504" max="550" width="1.77734375" style="137" customWidth="1"/>
    <col min="551" max="570" width="1.88671875" style="137" customWidth="1"/>
    <col min="571" max="574" width="1.6640625" style="137"/>
    <col min="575" max="575" width="3.44140625" style="137" bestFit="1" customWidth="1"/>
    <col min="576" max="577" width="8.44140625" style="137" bestFit="1" customWidth="1"/>
    <col min="578" max="578" width="7.21875" style="137" customWidth="1"/>
    <col min="579" max="759" width="1.6640625" style="137"/>
    <col min="760" max="806" width="1.77734375" style="137" customWidth="1"/>
    <col min="807" max="826" width="1.88671875" style="137" customWidth="1"/>
    <col min="827" max="830" width="1.6640625" style="137"/>
    <col min="831" max="831" width="3.44140625" style="137" bestFit="1" customWidth="1"/>
    <col min="832" max="833" width="8.44140625" style="137" bestFit="1" customWidth="1"/>
    <col min="834" max="834" width="7.21875" style="137" customWidth="1"/>
    <col min="835" max="1015" width="1.6640625" style="137"/>
    <col min="1016" max="1062" width="1.77734375" style="137" customWidth="1"/>
    <col min="1063" max="1082" width="1.88671875" style="137" customWidth="1"/>
    <col min="1083" max="1086" width="1.6640625" style="137"/>
    <col min="1087" max="1087" width="3.44140625" style="137" bestFit="1" customWidth="1"/>
    <col min="1088" max="1089" width="8.44140625" style="137" bestFit="1" customWidth="1"/>
    <col min="1090" max="1090" width="7.21875" style="137" customWidth="1"/>
    <col min="1091" max="1271" width="1.6640625" style="137"/>
    <col min="1272" max="1318" width="1.77734375" style="137" customWidth="1"/>
    <col min="1319" max="1338" width="1.88671875" style="137" customWidth="1"/>
    <col min="1339" max="1342" width="1.6640625" style="137"/>
    <col min="1343" max="1343" width="3.44140625" style="137" bestFit="1" customWidth="1"/>
    <col min="1344" max="1345" width="8.44140625" style="137" bestFit="1" customWidth="1"/>
    <col min="1346" max="1346" width="7.21875" style="137" customWidth="1"/>
    <col min="1347" max="1527" width="1.6640625" style="137"/>
    <col min="1528" max="1574" width="1.77734375" style="137" customWidth="1"/>
    <col min="1575" max="1594" width="1.88671875" style="137" customWidth="1"/>
    <col min="1595" max="1598" width="1.6640625" style="137"/>
    <col min="1599" max="1599" width="3.44140625" style="137" bestFit="1" customWidth="1"/>
    <col min="1600" max="1601" width="8.44140625" style="137" bestFit="1" customWidth="1"/>
    <col min="1602" max="1602" width="7.21875" style="137" customWidth="1"/>
    <col min="1603" max="1783" width="1.6640625" style="137"/>
    <col min="1784" max="1830" width="1.77734375" style="137" customWidth="1"/>
    <col min="1831" max="1850" width="1.88671875" style="137" customWidth="1"/>
    <col min="1851" max="1854" width="1.6640625" style="137"/>
    <col min="1855" max="1855" width="3.44140625" style="137" bestFit="1" customWidth="1"/>
    <col min="1856" max="1857" width="8.44140625" style="137" bestFit="1" customWidth="1"/>
    <col min="1858" max="1858" width="7.21875" style="137" customWidth="1"/>
    <col min="1859" max="2039" width="1.6640625" style="137"/>
    <col min="2040" max="2086" width="1.77734375" style="137" customWidth="1"/>
    <col min="2087" max="2106" width="1.88671875" style="137" customWidth="1"/>
    <col min="2107" max="2110" width="1.6640625" style="137"/>
    <col min="2111" max="2111" width="3.44140625" style="137" bestFit="1" customWidth="1"/>
    <col min="2112" max="2113" width="8.44140625" style="137" bestFit="1" customWidth="1"/>
    <col min="2114" max="2114" width="7.21875" style="137" customWidth="1"/>
    <col min="2115" max="2295" width="1.6640625" style="137"/>
    <col min="2296" max="2342" width="1.77734375" style="137" customWidth="1"/>
    <col min="2343" max="2362" width="1.88671875" style="137" customWidth="1"/>
    <col min="2363" max="2366" width="1.6640625" style="137"/>
    <col min="2367" max="2367" width="3.44140625" style="137" bestFit="1" customWidth="1"/>
    <col min="2368" max="2369" width="8.44140625" style="137" bestFit="1" customWidth="1"/>
    <col min="2370" max="2370" width="7.21875" style="137" customWidth="1"/>
    <col min="2371" max="2551" width="1.6640625" style="137"/>
    <col min="2552" max="2598" width="1.77734375" style="137" customWidth="1"/>
    <col min="2599" max="2618" width="1.88671875" style="137" customWidth="1"/>
    <col min="2619" max="2622" width="1.6640625" style="137"/>
    <col min="2623" max="2623" width="3.44140625" style="137" bestFit="1" customWidth="1"/>
    <col min="2624" max="2625" width="8.44140625" style="137" bestFit="1" customWidth="1"/>
    <col min="2626" max="2626" width="7.21875" style="137" customWidth="1"/>
    <col min="2627" max="2807" width="1.6640625" style="137"/>
    <col min="2808" max="2854" width="1.77734375" style="137" customWidth="1"/>
    <col min="2855" max="2874" width="1.88671875" style="137" customWidth="1"/>
    <col min="2875" max="2878" width="1.6640625" style="137"/>
    <col min="2879" max="2879" width="3.44140625" style="137" bestFit="1" customWidth="1"/>
    <col min="2880" max="2881" width="8.44140625" style="137" bestFit="1" customWidth="1"/>
    <col min="2882" max="2882" width="7.21875" style="137" customWidth="1"/>
    <col min="2883" max="3063" width="1.6640625" style="137"/>
    <col min="3064" max="3110" width="1.77734375" style="137" customWidth="1"/>
    <col min="3111" max="3130" width="1.88671875" style="137" customWidth="1"/>
    <col min="3131" max="3134" width="1.6640625" style="137"/>
    <col min="3135" max="3135" width="3.44140625" style="137" bestFit="1" customWidth="1"/>
    <col min="3136" max="3137" width="8.44140625" style="137" bestFit="1" customWidth="1"/>
    <col min="3138" max="3138" width="7.21875" style="137" customWidth="1"/>
    <col min="3139" max="3319" width="1.6640625" style="137"/>
    <col min="3320" max="3366" width="1.77734375" style="137" customWidth="1"/>
    <col min="3367" max="3386" width="1.88671875" style="137" customWidth="1"/>
    <col min="3387" max="3390" width="1.6640625" style="137"/>
    <col min="3391" max="3391" width="3.44140625" style="137" bestFit="1" customWidth="1"/>
    <col min="3392" max="3393" width="8.44140625" style="137" bestFit="1" customWidth="1"/>
    <col min="3394" max="3394" width="7.21875" style="137" customWidth="1"/>
    <col min="3395" max="3575" width="1.6640625" style="137"/>
    <col min="3576" max="3622" width="1.77734375" style="137" customWidth="1"/>
    <col min="3623" max="3642" width="1.88671875" style="137" customWidth="1"/>
    <col min="3643" max="3646" width="1.6640625" style="137"/>
    <col min="3647" max="3647" width="3.44140625" style="137" bestFit="1" customWidth="1"/>
    <col min="3648" max="3649" width="8.44140625" style="137" bestFit="1" customWidth="1"/>
    <col min="3650" max="3650" width="7.21875" style="137" customWidth="1"/>
    <col min="3651" max="3831" width="1.6640625" style="137"/>
    <col min="3832" max="3878" width="1.77734375" style="137" customWidth="1"/>
    <col min="3879" max="3898" width="1.88671875" style="137" customWidth="1"/>
    <col min="3899" max="3902" width="1.6640625" style="137"/>
    <col min="3903" max="3903" width="3.44140625" style="137" bestFit="1" customWidth="1"/>
    <col min="3904" max="3905" width="8.44140625" style="137" bestFit="1" customWidth="1"/>
    <col min="3906" max="3906" width="7.21875" style="137" customWidth="1"/>
    <col min="3907" max="4087" width="1.6640625" style="137"/>
    <col min="4088" max="4134" width="1.77734375" style="137" customWidth="1"/>
    <col min="4135" max="4154" width="1.88671875" style="137" customWidth="1"/>
    <col min="4155" max="4158" width="1.6640625" style="137"/>
    <col min="4159" max="4159" width="3.44140625" style="137" bestFit="1" customWidth="1"/>
    <col min="4160" max="4161" width="8.44140625" style="137" bestFit="1" customWidth="1"/>
    <col min="4162" max="4162" width="7.21875" style="137" customWidth="1"/>
    <col min="4163" max="4343" width="1.6640625" style="137"/>
    <col min="4344" max="4390" width="1.77734375" style="137" customWidth="1"/>
    <col min="4391" max="4410" width="1.88671875" style="137" customWidth="1"/>
    <col min="4411" max="4414" width="1.6640625" style="137"/>
    <col min="4415" max="4415" width="3.44140625" style="137" bestFit="1" customWidth="1"/>
    <col min="4416" max="4417" width="8.44140625" style="137" bestFit="1" customWidth="1"/>
    <col min="4418" max="4418" width="7.21875" style="137" customWidth="1"/>
    <col min="4419" max="4599" width="1.6640625" style="137"/>
    <col min="4600" max="4646" width="1.77734375" style="137" customWidth="1"/>
    <col min="4647" max="4666" width="1.88671875" style="137" customWidth="1"/>
    <col min="4667" max="4670" width="1.6640625" style="137"/>
    <col min="4671" max="4671" width="3.44140625" style="137" bestFit="1" customWidth="1"/>
    <col min="4672" max="4673" width="8.44140625" style="137" bestFit="1" customWidth="1"/>
    <col min="4674" max="4674" width="7.21875" style="137" customWidth="1"/>
    <col min="4675" max="4855" width="1.6640625" style="137"/>
    <col min="4856" max="4902" width="1.77734375" style="137" customWidth="1"/>
    <col min="4903" max="4922" width="1.88671875" style="137" customWidth="1"/>
    <col min="4923" max="4926" width="1.6640625" style="137"/>
    <col min="4927" max="4927" width="3.44140625" style="137" bestFit="1" customWidth="1"/>
    <col min="4928" max="4929" width="8.44140625" style="137" bestFit="1" customWidth="1"/>
    <col min="4930" max="4930" width="7.21875" style="137" customWidth="1"/>
    <col min="4931" max="5111" width="1.6640625" style="137"/>
    <col min="5112" max="5158" width="1.77734375" style="137" customWidth="1"/>
    <col min="5159" max="5178" width="1.88671875" style="137" customWidth="1"/>
    <col min="5179" max="5182" width="1.6640625" style="137"/>
    <col min="5183" max="5183" width="3.44140625" style="137" bestFit="1" customWidth="1"/>
    <col min="5184" max="5185" width="8.44140625" style="137" bestFit="1" customWidth="1"/>
    <col min="5186" max="5186" width="7.21875" style="137" customWidth="1"/>
    <col min="5187" max="5367" width="1.6640625" style="137"/>
    <col min="5368" max="5414" width="1.77734375" style="137" customWidth="1"/>
    <col min="5415" max="5434" width="1.88671875" style="137" customWidth="1"/>
    <col min="5435" max="5438" width="1.6640625" style="137"/>
    <col min="5439" max="5439" width="3.44140625" style="137" bestFit="1" customWidth="1"/>
    <col min="5440" max="5441" width="8.44140625" style="137" bestFit="1" customWidth="1"/>
    <col min="5442" max="5442" width="7.21875" style="137" customWidth="1"/>
    <col min="5443" max="5623" width="1.6640625" style="137"/>
    <col min="5624" max="5670" width="1.77734375" style="137" customWidth="1"/>
    <col min="5671" max="5690" width="1.88671875" style="137" customWidth="1"/>
    <col min="5691" max="5694" width="1.6640625" style="137"/>
    <col min="5695" max="5695" width="3.44140625" style="137" bestFit="1" customWidth="1"/>
    <col min="5696" max="5697" width="8.44140625" style="137" bestFit="1" customWidth="1"/>
    <col min="5698" max="5698" width="7.21875" style="137" customWidth="1"/>
    <col min="5699" max="5879" width="1.6640625" style="137"/>
    <col min="5880" max="5926" width="1.77734375" style="137" customWidth="1"/>
    <col min="5927" max="5946" width="1.88671875" style="137" customWidth="1"/>
    <col min="5947" max="5950" width="1.6640625" style="137"/>
    <col min="5951" max="5951" width="3.44140625" style="137" bestFit="1" customWidth="1"/>
    <col min="5952" max="5953" width="8.44140625" style="137" bestFit="1" customWidth="1"/>
    <col min="5954" max="5954" width="7.21875" style="137" customWidth="1"/>
    <col min="5955" max="6135" width="1.6640625" style="137"/>
    <col min="6136" max="6182" width="1.77734375" style="137" customWidth="1"/>
    <col min="6183" max="6202" width="1.88671875" style="137" customWidth="1"/>
    <col min="6203" max="6206" width="1.6640625" style="137"/>
    <col min="6207" max="6207" width="3.44140625" style="137" bestFit="1" customWidth="1"/>
    <col min="6208" max="6209" width="8.44140625" style="137" bestFit="1" customWidth="1"/>
    <col min="6210" max="6210" width="7.21875" style="137" customWidth="1"/>
    <col min="6211" max="6391" width="1.6640625" style="137"/>
    <col min="6392" max="6438" width="1.77734375" style="137" customWidth="1"/>
    <col min="6439" max="6458" width="1.88671875" style="137" customWidth="1"/>
    <col min="6459" max="6462" width="1.6640625" style="137"/>
    <col min="6463" max="6463" width="3.44140625" style="137" bestFit="1" customWidth="1"/>
    <col min="6464" max="6465" width="8.44140625" style="137" bestFit="1" customWidth="1"/>
    <col min="6466" max="6466" width="7.21875" style="137" customWidth="1"/>
    <col min="6467" max="6647" width="1.6640625" style="137"/>
    <col min="6648" max="6694" width="1.77734375" style="137" customWidth="1"/>
    <col min="6695" max="6714" width="1.88671875" style="137" customWidth="1"/>
    <col min="6715" max="6718" width="1.6640625" style="137"/>
    <col min="6719" max="6719" width="3.44140625" style="137" bestFit="1" customWidth="1"/>
    <col min="6720" max="6721" width="8.44140625" style="137" bestFit="1" customWidth="1"/>
    <col min="6722" max="6722" width="7.21875" style="137" customWidth="1"/>
    <col min="6723" max="6903" width="1.6640625" style="137"/>
    <col min="6904" max="6950" width="1.77734375" style="137" customWidth="1"/>
    <col min="6951" max="6970" width="1.88671875" style="137" customWidth="1"/>
    <col min="6971" max="6974" width="1.6640625" style="137"/>
    <col min="6975" max="6975" width="3.44140625" style="137" bestFit="1" customWidth="1"/>
    <col min="6976" max="6977" width="8.44140625" style="137" bestFit="1" customWidth="1"/>
    <col min="6978" max="6978" width="7.21875" style="137" customWidth="1"/>
    <col min="6979" max="7159" width="1.6640625" style="137"/>
    <col min="7160" max="7206" width="1.77734375" style="137" customWidth="1"/>
    <col min="7207" max="7226" width="1.88671875" style="137" customWidth="1"/>
    <col min="7227" max="7230" width="1.6640625" style="137"/>
    <col min="7231" max="7231" width="3.44140625" style="137" bestFit="1" customWidth="1"/>
    <col min="7232" max="7233" width="8.44140625" style="137" bestFit="1" customWidth="1"/>
    <col min="7234" max="7234" width="7.21875" style="137" customWidth="1"/>
    <col min="7235" max="7415" width="1.6640625" style="137"/>
    <col min="7416" max="7462" width="1.77734375" style="137" customWidth="1"/>
    <col min="7463" max="7482" width="1.88671875" style="137" customWidth="1"/>
    <col min="7483" max="7486" width="1.6640625" style="137"/>
    <col min="7487" max="7487" width="3.44140625" style="137" bestFit="1" customWidth="1"/>
    <col min="7488" max="7489" width="8.44140625" style="137" bestFit="1" customWidth="1"/>
    <col min="7490" max="7490" width="7.21875" style="137" customWidth="1"/>
    <col min="7491" max="7671" width="1.6640625" style="137"/>
    <col min="7672" max="7718" width="1.77734375" style="137" customWidth="1"/>
    <col min="7719" max="7738" width="1.88671875" style="137" customWidth="1"/>
    <col min="7739" max="7742" width="1.6640625" style="137"/>
    <col min="7743" max="7743" width="3.44140625" style="137" bestFit="1" customWidth="1"/>
    <col min="7744" max="7745" width="8.44140625" style="137" bestFit="1" customWidth="1"/>
    <col min="7746" max="7746" width="7.21875" style="137" customWidth="1"/>
    <col min="7747" max="7927" width="1.6640625" style="137"/>
    <col min="7928" max="7974" width="1.77734375" style="137" customWidth="1"/>
    <col min="7975" max="7994" width="1.88671875" style="137" customWidth="1"/>
    <col min="7995" max="7998" width="1.6640625" style="137"/>
    <col min="7999" max="7999" width="3.44140625" style="137" bestFit="1" customWidth="1"/>
    <col min="8000" max="8001" width="8.44140625" style="137" bestFit="1" customWidth="1"/>
    <col min="8002" max="8002" width="7.21875" style="137" customWidth="1"/>
    <col min="8003" max="8183" width="1.6640625" style="137"/>
    <col min="8184" max="8230" width="1.77734375" style="137" customWidth="1"/>
    <col min="8231" max="8250" width="1.88671875" style="137" customWidth="1"/>
    <col min="8251" max="8254" width="1.6640625" style="137"/>
    <col min="8255" max="8255" width="3.44140625" style="137" bestFit="1" customWidth="1"/>
    <col min="8256" max="8257" width="8.44140625" style="137" bestFit="1" customWidth="1"/>
    <col min="8258" max="8258" width="7.21875" style="137" customWidth="1"/>
    <col min="8259" max="8439" width="1.6640625" style="137"/>
    <col min="8440" max="8486" width="1.77734375" style="137" customWidth="1"/>
    <col min="8487" max="8506" width="1.88671875" style="137" customWidth="1"/>
    <col min="8507" max="8510" width="1.6640625" style="137"/>
    <col min="8511" max="8511" width="3.44140625" style="137" bestFit="1" customWidth="1"/>
    <col min="8512" max="8513" width="8.44140625" style="137" bestFit="1" customWidth="1"/>
    <col min="8514" max="8514" width="7.21875" style="137" customWidth="1"/>
    <col min="8515" max="8695" width="1.6640625" style="137"/>
    <col min="8696" max="8742" width="1.77734375" style="137" customWidth="1"/>
    <col min="8743" max="8762" width="1.88671875" style="137" customWidth="1"/>
    <col min="8763" max="8766" width="1.6640625" style="137"/>
    <col min="8767" max="8767" width="3.44140625" style="137" bestFit="1" customWidth="1"/>
    <col min="8768" max="8769" width="8.44140625" style="137" bestFit="1" customWidth="1"/>
    <col min="8770" max="8770" width="7.21875" style="137" customWidth="1"/>
    <col min="8771" max="8951" width="1.6640625" style="137"/>
    <col min="8952" max="8998" width="1.77734375" style="137" customWidth="1"/>
    <col min="8999" max="9018" width="1.88671875" style="137" customWidth="1"/>
    <col min="9019" max="9022" width="1.6640625" style="137"/>
    <col min="9023" max="9023" width="3.44140625" style="137" bestFit="1" customWidth="1"/>
    <col min="9024" max="9025" width="8.44140625" style="137" bestFit="1" customWidth="1"/>
    <col min="9026" max="9026" width="7.21875" style="137" customWidth="1"/>
    <col min="9027" max="9207" width="1.6640625" style="137"/>
    <col min="9208" max="9254" width="1.77734375" style="137" customWidth="1"/>
    <col min="9255" max="9274" width="1.88671875" style="137" customWidth="1"/>
    <col min="9275" max="9278" width="1.6640625" style="137"/>
    <col min="9279" max="9279" width="3.44140625" style="137" bestFit="1" customWidth="1"/>
    <col min="9280" max="9281" width="8.44140625" style="137" bestFit="1" customWidth="1"/>
    <col min="9282" max="9282" width="7.21875" style="137" customWidth="1"/>
    <col min="9283" max="9463" width="1.6640625" style="137"/>
    <col min="9464" max="9510" width="1.77734375" style="137" customWidth="1"/>
    <col min="9511" max="9530" width="1.88671875" style="137" customWidth="1"/>
    <col min="9531" max="9534" width="1.6640625" style="137"/>
    <col min="9535" max="9535" width="3.44140625" style="137" bestFit="1" customWidth="1"/>
    <col min="9536" max="9537" width="8.44140625" style="137" bestFit="1" customWidth="1"/>
    <col min="9538" max="9538" width="7.21875" style="137" customWidth="1"/>
    <col min="9539" max="9719" width="1.6640625" style="137"/>
    <col min="9720" max="9766" width="1.77734375" style="137" customWidth="1"/>
    <col min="9767" max="9786" width="1.88671875" style="137" customWidth="1"/>
    <col min="9787" max="9790" width="1.6640625" style="137"/>
    <col min="9791" max="9791" width="3.44140625" style="137" bestFit="1" customWidth="1"/>
    <col min="9792" max="9793" width="8.44140625" style="137" bestFit="1" customWidth="1"/>
    <col min="9794" max="9794" width="7.21875" style="137" customWidth="1"/>
    <col min="9795" max="9975" width="1.6640625" style="137"/>
    <col min="9976" max="10022" width="1.77734375" style="137" customWidth="1"/>
    <col min="10023" max="10042" width="1.88671875" style="137" customWidth="1"/>
    <col min="10043" max="10046" width="1.6640625" style="137"/>
    <col min="10047" max="10047" width="3.44140625" style="137" bestFit="1" customWidth="1"/>
    <col min="10048" max="10049" width="8.44140625" style="137" bestFit="1" customWidth="1"/>
    <col min="10050" max="10050" width="7.21875" style="137" customWidth="1"/>
    <col min="10051" max="10231" width="1.6640625" style="137"/>
    <col min="10232" max="10278" width="1.77734375" style="137" customWidth="1"/>
    <col min="10279" max="10298" width="1.88671875" style="137" customWidth="1"/>
    <col min="10299" max="10302" width="1.6640625" style="137"/>
    <col min="10303" max="10303" width="3.44140625" style="137" bestFit="1" customWidth="1"/>
    <col min="10304" max="10305" width="8.44140625" style="137" bestFit="1" customWidth="1"/>
    <col min="10306" max="10306" width="7.21875" style="137" customWidth="1"/>
    <col min="10307" max="10487" width="1.6640625" style="137"/>
    <col min="10488" max="10534" width="1.77734375" style="137" customWidth="1"/>
    <col min="10535" max="10554" width="1.88671875" style="137" customWidth="1"/>
    <col min="10555" max="10558" width="1.6640625" style="137"/>
    <col min="10559" max="10559" width="3.44140625" style="137" bestFit="1" customWidth="1"/>
    <col min="10560" max="10561" width="8.44140625" style="137" bestFit="1" customWidth="1"/>
    <col min="10562" max="10562" width="7.21875" style="137" customWidth="1"/>
    <col min="10563" max="10743" width="1.6640625" style="137"/>
    <col min="10744" max="10790" width="1.77734375" style="137" customWidth="1"/>
    <col min="10791" max="10810" width="1.88671875" style="137" customWidth="1"/>
    <col min="10811" max="10814" width="1.6640625" style="137"/>
    <col min="10815" max="10815" width="3.44140625" style="137" bestFit="1" customWidth="1"/>
    <col min="10816" max="10817" width="8.44140625" style="137" bestFit="1" customWidth="1"/>
    <col min="10818" max="10818" width="7.21875" style="137" customWidth="1"/>
    <col min="10819" max="10999" width="1.6640625" style="137"/>
    <col min="11000" max="11046" width="1.77734375" style="137" customWidth="1"/>
    <col min="11047" max="11066" width="1.88671875" style="137" customWidth="1"/>
    <col min="11067" max="11070" width="1.6640625" style="137"/>
    <col min="11071" max="11071" width="3.44140625" style="137" bestFit="1" customWidth="1"/>
    <col min="11072" max="11073" width="8.44140625" style="137" bestFit="1" customWidth="1"/>
    <col min="11074" max="11074" width="7.21875" style="137" customWidth="1"/>
    <col min="11075" max="11255" width="1.6640625" style="137"/>
    <col min="11256" max="11302" width="1.77734375" style="137" customWidth="1"/>
    <col min="11303" max="11322" width="1.88671875" style="137" customWidth="1"/>
    <col min="11323" max="11326" width="1.6640625" style="137"/>
    <col min="11327" max="11327" width="3.44140625" style="137" bestFit="1" customWidth="1"/>
    <col min="11328" max="11329" width="8.44140625" style="137" bestFit="1" customWidth="1"/>
    <col min="11330" max="11330" width="7.21875" style="137" customWidth="1"/>
    <col min="11331" max="11511" width="1.6640625" style="137"/>
    <col min="11512" max="11558" width="1.77734375" style="137" customWidth="1"/>
    <col min="11559" max="11578" width="1.88671875" style="137" customWidth="1"/>
    <col min="11579" max="11582" width="1.6640625" style="137"/>
    <col min="11583" max="11583" width="3.44140625" style="137" bestFit="1" customWidth="1"/>
    <col min="11584" max="11585" width="8.44140625" style="137" bestFit="1" customWidth="1"/>
    <col min="11586" max="11586" width="7.21875" style="137" customWidth="1"/>
    <col min="11587" max="11767" width="1.6640625" style="137"/>
    <col min="11768" max="11814" width="1.77734375" style="137" customWidth="1"/>
    <col min="11815" max="11834" width="1.88671875" style="137" customWidth="1"/>
    <col min="11835" max="11838" width="1.6640625" style="137"/>
    <col min="11839" max="11839" width="3.44140625" style="137" bestFit="1" customWidth="1"/>
    <col min="11840" max="11841" width="8.44140625" style="137" bestFit="1" customWidth="1"/>
    <col min="11842" max="11842" width="7.21875" style="137" customWidth="1"/>
    <col min="11843" max="12023" width="1.6640625" style="137"/>
    <col min="12024" max="12070" width="1.77734375" style="137" customWidth="1"/>
    <col min="12071" max="12090" width="1.88671875" style="137" customWidth="1"/>
    <col min="12091" max="12094" width="1.6640625" style="137"/>
    <col min="12095" max="12095" width="3.44140625" style="137" bestFit="1" customWidth="1"/>
    <col min="12096" max="12097" width="8.44140625" style="137" bestFit="1" customWidth="1"/>
    <col min="12098" max="12098" width="7.21875" style="137" customWidth="1"/>
    <col min="12099" max="12279" width="1.6640625" style="137"/>
    <col min="12280" max="12326" width="1.77734375" style="137" customWidth="1"/>
    <col min="12327" max="12346" width="1.88671875" style="137" customWidth="1"/>
    <col min="12347" max="12350" width="1.6640625" style="137"/>
    <col min="12351" max="12351" width="3.44140625" style="137" bestFit="1" customWidth="1"/>
    <col min="12352" max="12353" width="8.44140625" style="137" bestFit="1" customWidth="1"/>
    <col min="12354" max="12354" width="7.21875" style="137" customWidth="1"/>
    <col min="12355" max="12535" width="1.6640625" style="137"/>
    <col min="12536" max="12582" width="1.77734375" style="137" customWidth="1"/>
    <col min="12583" max="12602" width="1.88671875" style="137" customWidth="1"/>
    <col min="12603" max="12606" width="1.6640625" style="137"/>
    <col min="12607" max="12607" width="3.44140625" style="137" bestFit="1" customWidth="1"/>
    <col min="12608" max="12609" width="8.44140625" style="137" bestFit="1" customWidth="1"/>
    <col min="12610" max="12610" width="7.21875" style="137" customWidth="1"/>
    <col min="12611" max="12791" width="1.6640625" style="137"/>
    <col min="12792" max="12838" width="1.77734375" style="137" customWidth="1"/>
    <col min="12839" max="12858" width="1.88671875" style="137" customWidth="1"/>
    <col min="12859" max="12862" width="1.6640625" style="137"/>
    <col min="12863" max="12863" width="3.44140625" style="137" bestFit="1" customWidth="1"/>
    <col min="12864" max="12865" width="8.44140625" style="137" bestFit="1" customWidth="1"/>
    <col min="12866" max="12866" width="7.21875" style="137" customWidth="1"/>
    <col min="12867" max="13047" width="1.6640625" style="137"/>
    <col min="13048" max="13094" width="1.77734375" style="137" customWidth="1"/>
    <col min="13095" max="13114" width="1.88671875" style="137" customWidth="1"/>
    <col min="13115" max="13118" width="1.6640625" style="137"/>
    <col min="13119" max="13119" width="3.44140625" style="137" bestFit="1" customWidth="1"/>
    <col min="13120" max="13121" width="8.44140625" style="137" bestFit="1" customWidth="1"/>
    <col min="13122" max="13122" width="7.21875" style="137" customWidth="1"/>
    <col min="13123" max="13303" width="1.6640625" style="137"/>
    <col min="13304" max="13350" width="1.77734375" style="137" customWidth="1"/>
    <col min="13351" max="13370" width="1.88671875" style="137" customWidth="1"/>
    <col min="13371" max="13374" width="1.6640625" style="137"/>
    <col min="13375" max="13375" width="3.44140625" style="137" bestFit="1" customWidth="1"/>
    <col min="13376" max="13377" width="8.44140625" style="137" bestFit="1" customWidth="1"/>
    <col min="13378" max="13378" width="7.21875" style="137" customWidth="1"/>
    <col min="13379" max="13559" width="1.6640625" style="137"/>
    <col min="13560" max="13606" width="1.77734375" style="137" customWidth="1"/>
    <col min="13607" max="13626" width="1.88671875" style="137" customWidth="1"/>
    <col min="13627" max="13630" width="1.6640625" style="137"/>
    <col min="13631" max="13631" width="3.44140625" style="137" bestFit="1" customWidth="1"/>
    <col min="13632" max="13633" width="8.44140625" style="137" bestFit="1" customWidth="1"/>
    <col min="13634" max="13634" width="7.21875" style="137" customWidth="1"/>
    <col min="13635" max="13815" width="1.6640625" style="137"/>
    <col min="13816" max="13862" width="1.77734375" style="137" customWidth="1"/>
    <col min="13863" max="13882" width="1.88671875" style="137" customWidth="1"/>
    <col min="13883" max="13886" width="1.6640625" style="137"/>
    <col min="13887" max="13887" width="3.44140625" style="137" bestFit="1" customWidth="1"/>
    <col min="13888" max="13889" width="8.44140625" style="137" bestFit="1" customWidth="1"/>
    <col min="13890" max="13890" width="7.21875" style="137" customWidth="1"/>
    <col min="13891" max="14071" width="1.6640625" style="137"/>
    <col min="14072" max="14118" width="1.77734375" style="137" customWidth="1"/>
    <col min="14119" max="14138" width="1.88671875" style="137" customWidth="1"/>
    <col min="14139" max="14142" width="1.6640625" style="137"/>
    <col min="14143" max="14143" width="3.44140625" style="137" bestFit="1" customWidth="1"/>
    <col min="14144" max="14145" width="8.44140625" style="137" bestFit="1" customWidth="1"/>
    <col min="14146" max="14146" width="7.21875" style="137" customWidth="1"/>
    <col min="14147" max="14327" width="1.6640625" style="137"/>
    <col min="14328" max="14374" width="1.77734375" style="137" customWidth="1"/>
    <col min="14375" max="14394" width="1.88671875" style="137" customWidth="1"/>
    <col min="14395" max="14398" width="1.6640625" style="137"/>
    <col min="14399" max="14399" width="3.44140625" style="137" bestFit="1" customWidth="1"/>
    <col min="14400" max="14401" width="8.44140625" style="137" bestFit="1" customWidth="1"/>
    <col min="14402" max="14402" width="7.21875" style="137" customWidth="1"/>
    <col min="14403" max="14583" width="1.6640625" style="137"/>
    <col min="14584" max="14630" width="1.77734375" style="137" customWidth="1"/>
    <col min="14631" max="14650" width="1.88671875" style="137" customWidth="1"/>
    <col min="14651" max="14654" width="1.6640625" style="137"/>
    <col min="14655" max="14655" width="3.44140625" style="137" bestFit="1" customWidth="1"/>
    <col min="14656" max="14657" width="8.44140625" style="137" bestFit="1" customWidth="1"/>
    <col min="14658" max="14658" width="7.21875" style="137" customWidth="1"/>
    <col min="14659" max="14839" width="1.6640625" style="137"/>
    <col min="14840" max="14886" width="1.77734375" style="137" customWidth="1"/>
    <col min="14887" max="14906" width="1.88671875" style="137" customWidth="1"/>
    <col min="14907" max="14910" width="1.6640625" style="137"/>
    <col min="14911" max="14911" width="3.44140625" style="137" bestFit="1" customWidth="1"/>
    <col min="14912" max="14913" width="8.44140625" style="137" bestFit="1" customWidth="1"/>
    <col min="14914" max="14914" width="7.21875" style="137" customWidth="1"/>
    <col min="14915" max="15095" width="1.6640625" style="137"/>
    <col min="15096" max="15142" width="1.77734375" style="137" customWidth="1"/>
    <col min="15143" max="15162" width="1.88671875" style="137" customWidth="1"/>
    <col min="15163" max="15166" width="1.6640625" style="137"/>
    <col min="15167" max="15167" width="3.44140625" style="137" bestFit="1" customWidth="1"/>
    <col min="15168" max="15169" width="8.44140625" style="137" bestFit="1" customWidth="1"/>
    <col min="15170" max="15170" width="7.21875" style="137" customWidth="1"/>
    <col min="15171" max="15351" width="1.6640625" style="137"/>
    <col min="15352" max="15398" width="1.77734375" style="137" customWidth="1"/>
    <col min="15399" max="15418" width="1.88671875" style="137" customWidth="1"/>
    <col min="15419" max="15422" width="1.6640625" style="137"/>
    <col min="15423" max="15423" width="3.44140625" style="137" bestFit="1" customWidth="1"/>
    <col min="15424" max="15425" width="8.44140625" style="137" bestFit="1" customWidth="1"/>
    <col min="15426" max="15426" width="7.21875" style="137" customWidth="1"/>
    <col min="15427" max="15607" width="1.6640625" style="137"/>
    <col min="15608" max="15654" width="1.77734375" style="137" customWidth="1"/>
    <col min="15655" max="15674" width="1.88671875" style="137" customWidth="1"/>
    <col min="15675" max="15678" width="1.6640625" style="137"/>
    <col min="15679" max="15679" width="3.44140625" style="137" bestFit="1" customWidth="1"/>
    <col min="15680" max="15681" width="8.44140625" style="137" bestFit="1" customWidth="1"/>
    <col min="15682" max="15682" width="7.21875" style="137" customWidth="1"/>
    <col min="15683" max="15863" width="1.6640625" style="137"/>
    <col min="15864" max="15910" width="1.77734375" style="137" customWidth="1"/>
    <col min="15911" max="15930" width="1.88671875" style="137" customWidth="1"/>
    <col min="15931" max="15934" width="1.6640625" style="137"/>
    <col min="15935" max="15935" width="3.44140625" style="137" bestFit="1" customWidth="1"/>
    <col min="15936" max="15937" width="8.44140625" style="137" bestFit="1" customWidth="1"/>
    <col min="15938" max="15938" width="7.21875" style="137" customWidth="1"/>
    <col min="15939" max="16119" width="1.6640625" style="137"/>
    <col min="16120" max="16166" width="1.77734375" style="137" customWidth="1"/>
    <col min="16167" max="16186" width="1.88671875" style="137" customWidth="1"/>
    <col min="16187" max="16190" width="1.6640625" style="137"/>
    <col min="16191" max="16191" width="3.44140625" style="137" bestFit="1" customWidth="1"/>
    <col min="16192" max="16193" width="8.44140625" style="137" bestFit="1" customWidth="1"/>
    <col min="16194" max="16194" width="7.21875" style="137" customWidth="1"/>
    <col min="16195" max="16384" width="1.6640625" style="137"/>
  </cols>
  <sheetData>
    <row r="1" spans="1:97" ht="22.05" customHeight="1">
      <c r="A1" s="207" t="s">
        <v>188</v>
      </c>
      <c r="B1" s="207"/>
      <c r="C1" s="207"/>
      <c r="D1" s="207"/>
      <c r="E1" s="207"/>
      <c r="F1" s="207"/>
      <c r="G1" s="207"/>
      <c r="H1" s="207"/>
      <c r="I1" s="207"/>
      <c r="J1" s="207"/>
      <c r="K1" s="207"/>
      <c r="L1" s="207"/>
      <c r="M1" s="207"/>
      <c r="N1" s="207"/>
      <c r="O1" s="207"/>
      <c r="BM1" s="138"/>
      <c r="BN1" s="138"/>
      <c r="BO1" s="138"/>
    </row>
    <row r="2" spans="1:97" ht="22.05" customHeight="1">
      <c r="AY2" s="138"/>
      <c r="AZ2" s="138"/>
      <c r="BA2" s="138"/>
      <c r="BB2" s="139"/>
      <c r="BC2" s="139"/>
      <c r="BD2" s="139"/>
      <c r="BE2" s="139"/>
      <c r="BF2" s="139"/>
      <c r="BG2" s="139"/>
      <c r="BH2" s="139"/>
      <c r="BI2" s="139"/>
      <c r="BJ2" s="139"/>
      <c r="BK2" s="139"/>
      <c r="BL2" s="139"/>
      <c r="BM2" s="139"/>
      <c r="BN2" s="139"/>
      <c r="BO2" s="139"/>
    </row>
    <row r="3" spans="1:97" ht="22.05" customHeight="1">
      <c r="AS3" s="224" t="str">
        <f>IF(入力シート!C3,入力シート!C3,"")</f>
        <v/>
      </c>
      <c r="AT3" s="224"/>
      <c r="AU3" s="224"/>
      <c r="AV3" s="224"/>
      <c r="AW3" s="224"/>
      <c r="AX3" s="224"/>
      <c r="AY3" s="224"/>
      <c r="AZ3" s="224"/>
      <c r="BA3" s="224"/>
      <c r="BB3" s="224"/>
      <c r="BC3" s="224"/>
      <c r="BD3" s="224"/>
      <c r="BE3" s="224"/>
      <c r="BF3" s="224"/>
      <c r="BG3" s="224"/>
      <c r="BH3" s="224"/>
      <c r="BI3" s="224"/>
      <c r="BJ3" s="224"/>
      <c r="BK3" s="224"/>
      <c r="BL3" s="224"/>
      <c r="BM3" s="224"/>
      <c r="BN3" s="224"/>
      <c r="BR3" s="176"/>
      <c r="BS3" s="176"/>
      <c r="BT3" s="176"/>
      <c r="BU3" s="176"/>
      <c r="BV3" s="176"/>
      <c r="BW3" s="176"/>
      <c r="BX3" s="176"/>
      <c r="BY3" s="176"/>
      <c r="BZ3" s="176"/>
      <c r="CA3" s="176"/>
      <c r="CB3" s="176"/>
      <c r="CC3" s="176"/>
      <c r="CD3" s="176"/>
      <c r="CE3" s="176"/>
      <c r="CF3" s="176"/>
      <c r="CG3" s="176"/>
      <c r="CH3" s="176"/>
      <c r="CI3" s="176"/>
      <c r="CJ3" s="176"/>
      <c r="CK3" s="176"/>
      <c r="CL3" s="176"/>
      <c r="CM3" s="176"/>
      <c r="CN3" s="176"/>
      <c r="CO3" s="176"/>
      <c r="CP3" s="176"/>
      <c r="CQ3" s="176"/>
      <c r="CR3" s="176"/>
    </row>
    <row r="4" spans="1:97" ht="22.05" customHeight="1">
      <c r="AS4" s="140"/>
      <c r="AT4" s="140"/>
      <c r="AU4" s="141"/>
      <c r="AV4" s="140"/>
      <c r="AW4" s="142"/>
      <c r="AX4" s="143"/>
      <c r="AY4" s="144"/>
      <c r="AZ4" s="144"/>
      <c r="BA4" s="144"/>
      <c r="BB4" s="145"/>
      <c r="BC4" s="145"/>
      <c r="BD4" s="144"/>
      <c r="BE4" s="144"/>
      <c r="BF4" s="144"/>
      <c r="BG4" s="142"/>
      <c r="BH4" s="145"/>
      <c r="BI4" s="146"/>
      <c r="BJ4" s="144"/>
      <c r="BK4" s="144"/>
      <c r="BL4" s="142"/>
      <c r="BM4" s="145"/>
      <c r="BN4" s="147"/>
      <c r="BO4" s="148"/>
      <c r="BP4" s="148"/>
      <c r="BR4" s="176"/>
      <c r="BS4" s="176"/>
      <c r="BT4" s="176"/>
      <c r="BU4" s="176"/>
      <c r="BV4" s="176"/>
      <c r="BW4" s="176"/>
      <c r="BX4" s="176"/>
      <c r="BY4" s="176"/>
      <c r="BZ4" s="176"/>
      <c r="CA4" s="176"/>
      <c r="CB4" s="176"/>
      <c r="CC4" s="176"/>
      <c r="CD4" s="176"/>
      <c r="CE4" s="176"/>
      <c r="CF4" s="176"/>
      <c r="CG4" s="176"/>
      <c r="CH4" s="176"/>
      <c r="CI4" s="176"/>
      <c r="CJ4" s="176"/>
      <c r="CK4" s="176"/>
      <c r="CL4" s="176"/>
      <c r="CM4" s="176"/>
      <c r="CN4" s="176"/>
      <c r="CO4" s="176"/>
      <c r="CP4" s="176"/>
      <c r="CQ4" s="176"/>
      <c r="CR4" s="176"/>
    </row>
    <row r="5" spans="1:97" ht="22.05" customHeight="1">
      <c r="C5" s="213" t="s">
        <v>176</v>
      </c>
      <c r="D5" s="213"/>
      <c r="E5" s="213"/>
      <c r="F5" s="213"/>
      <c r="G5" s="213"/>
      <c r="H5" s="213"/>
      <c r="I5" s="213"/>
      <c r="J5" s="213"/>
      <c r="K5" s="213"/>
      <c r="L5" s="213"/>
      <c r="M5" s="213"/>
      <c r="N5" s="213"/>
      <c r="O5" s="213"/>
      <c r="P5" s="213"/>
      <c r="BR5" s="176"/>
      <c r="BS5" s="176"/>
      <c r="BT5" s="176"/>
      <c r="BU5" s="176"/>
      <c r="BV5" s="176"/>
      <c r="BW5" s="176"/>
      <c r="BX5" s="176"/>
      <c r="BY5" s="176"/>
      <c r="BZ5" s="176"/>
      <c r="CA5" s="176"/>
      <c r="CB5" s="176"/>
      <c r="CC5" s="176"/>
      <c r="CD5" s="176"/>
      <c r="CE5" s="176"/>
      <c r="CF5" s="176"/>
      <c r="CG5" s="176"/>
      <c r="CH5" s="176"/>
      <c r="CI5" s="176"/>
      <c r="CJ5" s="176"/>
      <c r="CK5" s="176"/>
      <c r="CL5" s="176"/>
      <c r="CM5" s="176"/>
      <c r="CN5" s="176"/>
      <c r="CO5" s="176"/>
      <c r="CP5" s="176"/>
      <c r="CQ5" s="176"/>
      <c r="CR5" s="176"/>
    </row>
    <row r="6" spans="1:97" ht="22.05" customHeight="1">
      <c r="AS6" s="140"/>
      <c r="AT6" s="140"/>
      <c r="AU6" s="140"/>
      <c r="AV6" s="140"/>
      <c r="AW6" s="140"/>
      <c r="AX6" s="140"/>
      <c r="AY6" s="140"/>
      <c r="AZ6" s="140"/>
      <c r="BA6" s="140"/>
      <c r="BB6" s="140"/>
      <c r="BC6" s="140"/>
      <c r="BD6" s="140"/>
      <c r="BE6" s="140"/>
      <c r="BF6" s="140"/>
      <c r="BG6" s="140"/>
      <c r="BH6" s="140"/>
      <c r="BI6" s="140"/>
      <c r="BJ6" s="140"/>
      <c r="BK6" s="140"/>
      <c r="BL6" s="140"/>
      <c r="BM6" s="140"/>
      <c r="BN6" s="140"/>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row>
    <row r="7" spans="1:97" ht="22.05" customHeight="1">
      <c r="AF7" s="207" t="s">
        <v>177</v>
      </c>
      <c r="AG7" s="207"/>
      <c r="AH7" s="207"/>
      <c r="AI7" s="207"/>
      <c r="AJ7" s="207"/>
      <c r="AK7" s="207"/>
      <c r="AL7" s="207"/>
      <c r="AM7" s="207"/>
      <c r="AN7" s="207"/>
      <c r="AO7" s="207"/>
      <c r="AP7" s="207"/>
      <c r="AQ7" s="207"/>
      <c r="AR7" s="149"/>
      <c r="AS7" s="211">
        <f>入力シート!C4</f>
        <v>0</v>
      </c>
      <c r="AT7" s="211"/>
      <c r="AU7" s="211"/>
      <c r="AV7" s="211"/>
      <c r="AW7" s="211"/>
      <c r="AX7" s="211"/>
      <c r="AY7" s="211"/>
      <c r="AZ7" s="211"/>
      <c r="BA7" s="211"/>
      <c r="BB7" s="211"/>
      <c r="BC7" s="211"/>
      <c r="BD7" s="211"/>
      <c r="BE7" s="211"/>
      <c r="BF7" s="211"/>
      <c r="BG7" s="211"/>
      <c r="BH7" s="211"/>
      <c r="BI7" s="211"/>
      <c r="BJ7" s="211"/>
      <c r="BK7" s="211"/>
      <c r="BL7" s="211"/>
      <c r="BM7" s="211"/>
      <c r="BN7" s="211"/>
      <c r="BR7" s="176"/>
      <c r="BS7" s="176"/>
      <c r="BT7" s="176"/>
      <c r="BU7" s="176"/>
      <c r="BV7" s="176"/>
      <c r="BW7" s="176"/>
      <c r="BX7" s="176"/>
      <c r="BY7" s="176"/>
      <c r="BZ7" s="176"/>
      <c r="CA7" s="176"/>
      <c r="CB7" s="176"/>
      <c r="CC7" s="176"/>
      <c r="CD7" s="176"/>
      <c r="CE7" s="176"/>
      <c r="CF7" s="176"/>
      <c r="CG7" s="176"/>
      <c r="CH7" s="176"/>
      <c r="CI7" s="176"/>
      <c r="CJ7" s="176"/>
      <c r="CK7" s="176"/>
      <c r="CL7" s="176"/>
      <c r="CM7" s="176"/>
      <c r="CN7" s="176"/>
      <c r="CO7" s="176"/>
      <c r="CP7" s="176"/>
      <c r="CQ7" s="176"/>
      <c r="CR7" s="176"/>
    </row>
    <row r="8" spans="1:97" ht="22.05" customHeight="1">
      <c r="AF8" s="207"/>
      <c r="AG8" s="207"/>
      <c r="AH8" s="207"/>
      <c r="AI8" s="207"/>
      <c r="AJ8" s="207"/>
      <c r="AK8" s="207"/>
      <c r="AL8" s="207"/>
      <c r="AM8" s="207"/>
      <c r="AN8" s="207"/>
      <c r="AO8" s="207"/>
      <c r="AP8" s="207"/>
      <c r="AQ8" s="207"/>
      <c r="AR8" s="149"/>
      <c r="AS8" s="211"/>
      <c r="AT8" s="211"/>
      <c r="AU8" s="211"/>
      <c r="AV8" s="211"/>
      <c r="AW8" s="211"/>
      <c r="AX8" s="211"/>
      <c r="AY8" s="211"/>
      <c r="AZ8" s="211"/>
      <c r="BA8" s="211"/>
      <c r="BB8" s="211"/>
      <c r="BC8" s="211"/>
      <c r="BD8" s="211"/>
      <c r="BE8" s="211"/>
      <c r="BF8" s="211"/>
      <c r="BG8" s="211"/>
      <c r="BH8" s="211"/>
      <c r="BI8" s="211"/>
      <c r="BJ8" s="211"/>
      <c r="BK8" s="211"/>
      <c r="BL8" s="211"/>
      <c r="BM8" s="211"/>
      <c r="BN8" s="211"/>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row>
    <row r="9" spans="1:97" ht="22.05" customHeight="1">
      <c r="AB9" s="149"/>
      <c r="AC9" s="149"/>
      <c r="AD9" s="149"/>
      <c r="AE9" s="149"/>
      <c r="AF9" s="139"/>
      <c r="AH9" s="139"/>
      <c r="AI9" s="139"/>
      <c r="AJ9" s="139"/>
      <c r="AK9" s="139"/>
      <c r="AL9" s="139"/>
      <c r="AM9" s="139"/>
      <c r="AN9" s="139"/>
      <c r="AO9" s="139"/>
      <c r="AP9" s="139"/>
      <c r="AQ9" s="139" t="s">
        <v>178</v>
      </c>
      <c r="AR9" s="149"/>
      <c r="AS9" s="212">
        <f>入力シート!C5</f>
        <v>0</v>
      </c>
      <c r="AT9" s="212"/>
      <c r="AU9" s="212"/>
      <c r="AV9" s="212"/>
      <c r="AW9" s="212"/>
      <c r="AX9" s="212"/>
      <c r="AY9" s="212"/>
      <c r="AZ9" s="212"/>
      <c r="BA9" s="212"/>
      <c r="BB9" s="212"/>
      <c r="BC9" s="212"/>
      <c r="BD9" s="212"/>
      <c r="BE9" s="212"/>
      <c r="BF9" s="212"/>
      <c r="BG9" s="212"/>
      <c r="BH9" s="212"/>
      <c r="BI9" s="212"/>
      <c r="BJ9" s="212"/>
      <c r="BK9" s="212"/>
      <c r="BL9" s="212"/>
      <c r="BM9" s="212"/>
      <c r="BN9" s="212"/>
    </row>
    <row r="10" spans="1:97" ht="22.05" customHeight="1">
      <c r="AB10" s="149"/>
      <c r="AC10" s="149"/>
      <c r="AD10" s="149"/>
      <c r="AE10" s="149"/>
      <c r="AF10" s="139"/>
      <c r="AH10" s="139"/>
      <c r="AI10" s="139"/>
      <c r="AJ10" s="139"/>
      <c r="AK10" s="139"/>
      <c r="AL10" s="139"/>
      <c r="AM10" s="139"/>
      <c r="AN10" s="139"/>
      <c r="AO10" s="139"/>
      <c r="AP10" s="139"/>
      <c r="AQ10" s="139" t="s">
        <v>85</v>
      </c>
      <c r="AR10" s="149"/>
      <c r="AS10" s="212">
        <f>入力シート!C6</f>
        <v>0</v>
      </c>
      <c r="AT10" s="212"/>
      <c r="AU10" s="212"/>
      <c r="AV10" s="212"/>
      <c r="AW10" s="212"/>
      <c r="AX10" s="212"/>
      <c r="AY10" s="212"/>
      <c r="AZ10" s="212"/>
      <c r="BA10" s="212"/>
      <c r="BB10" s="212"/>
      <c r="BC10" s="212"/>
      <c r="BD10" s="212"/>
      <c r="BE10" s="212"/>
      <c r="BF10" s="212"/>
      <c r="BG10" s="212"/>
      <c r="BH10" s="212"/>
      <c r="BI10" s="212"/>
      <c r="BJ10" s="212"/>
      <c r="BK10" s="212"/>
      <c r="BL10" s="212"/>
      <c r="BM10" s="212"/>
      <c r="BN10" s="212"/>
    </row>
    <row r="11" spans="1:97" ht="22.05" customHeight="1" thickBot="1">
      <c r="AF11" s="207" t="s">
        <v>153</v>
      </c>
      <c r="AG11" s="207"/>
      <c r="AH11" s="207"/>
      <c r="AI11" s="207"/>
      <c r="AJ11" s="207"/>
      <c r="AK11" s="207"/>
      <c r="AL11" s="207"/>
      <c r="AM11" s="207"/>
      <c r="AN11" s="207"/>
      <c r="AO11" s="207"/>
      <c r="AP11" s="207"/>
      <c r="AQ11" s="207"/>
      <c r="AR11" s="149"/>
      <c r="AS11" s="211">
        <f>入力シート!C8</f>
        <v>0</v>
      </c>
      <c r="AT11" s="212"/>
      <c r="AU11" s="212"/>
      <c r="AV11" s="212"/>
      <c r="AW11" s="212"/>
      <c r="AX11" s="212"/>
      <c r="AY11" s="212"/>
      <c r="AZ11" s="212"/>
      <c r="BA11" s="212"/>
      <c r="BB11" s="212"/>
      <c r="BC11" s="212"/>
      <c r="BD11" s="212"/>
      <c r="BE11" s="212"/>
      <c r="BF11" s="212"/>
      <c r="BG11" s="212"/>
      <c r="BH11" s="212"/>
      <c r="BI11" s="212"/>
      <c r="BJ11" s="212"/>
      <c r="BK11" s="212"/>
      <c r="BL11" s="212"/>
      <c r="BM11" s="212"/>
      <c r="BN11" s="212"/>
    </row>
    <row r="12" spans="1:97" ht="22.05" customHeight="1" thickTop="1">
      <c r="AF12" s="207"/>
      <c r="AG12" s="207"/>
      <c r="AH12" s="207"/>
      <c r="AI12" s="207"/>
      <c r="AJ12" s="207"/>
      <c r="AK12" s="207"/>
      <c r="AL12" s="207"/>
      <c r="AM12" s="207"/>
      <c r="AN12" s="207"/>
      <c r="AO12" s="207"/>
      <c r="AP12" s="207"/>
      <c r="AQ12" s="207"/>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S12" s="198" t="s">
        <v>190</v>
      </c>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200"/>
    </row>
    <row r="13" spans="1:97" ht="22.05" customHeight="1">
      <c r="AF13" s="207"/>
      <c r="AG13" s="207"/>
      <c r="AH13" s="207"/>
      <c r="AI13" s="207"/>
      <c r="AJ13" s="207"/>
      <c r="AK13" s="207"/>
      <c r="AL13" s="207"/>
      <c r="AM13" s="207"/>
      <c r="AN13" s="207"/>
      <c r="AO13" s="207"/>
      <c r="AP13" s="207"/>
      <c r="AQ13" s="207"/>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S13" s="201"/>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3"/>
    </row>
    <row r="14" spans="1:97" ht="22.05" customHeight="1">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S14" s="201"/>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3"/>
    </row>
    <row r="15" spans="1:97" ht="22.05" customHeight="1">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S15" s="201"/>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3"/>
    </row>
    <row r="16" spans="1:97" ht="22.05" customHeight="1">
      <c r="D16" s="150"/>
      <c r="E16" s="150"/>
      <c r="F16" s="208" t="s">
        <v>432</v>
      </c>
      <c r="G16" s="208"/>
      <c r="H16" s="208"/>
      <c r="I16" s="208"/>
      <c r="J16" s="208"/>
      <c r="K16" s="208"/>
      <c r="L16" s="208"/>
      <c r="M16" s="208"/>
      <c r="N16" s="208"/>
      <c r="O16" s="208"/>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150"/>
      <c r="BL16" s="150"/>
      <c r="BS16" s="201"/>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3"/>
    </row>
    <row r="17" spans="3:97" ht="22.05" customHeight="1" thickBot="1">
      <c r="D17" s="150"/>
      <c r="E17" s="150"/>
      <c r="F17" s="208" t="s">
        <v>179</v>
      </c>
      <c r="G17" s="208"/>
      <c r="H17" s="208"/>
      <c r="I17" s="208"/>
      <c r="J17" s="208"/>
      <c r="K17" s="208"/>
      <c r="L17" s="208"/>
      <c r="M17" s="208"/>
      <c r="N17" s="208"/>
      <c r="O17" s="208"/>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150"/>
      <c r="BL17" s="150"/>
      <c r="BS17" s="204"/>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6"/>
    </row>
    <row r="18" spans="3:97" ht="22.05" customHeight="1" thickTop="1">
      <c r="D18" s="150"/>
      <c r="E18" s="150"/>
      <c r="F18" s="151"/>
      <c r="G18" s="151"/>
      <c r="H18" s="151"/>
      <c r="I18" s="151"/>
      <c r="J18" s="151"/>
      <c r="K18" s="151"/>
      <c r="L18" s="151"/>
      <c r="M18" s="151"/>
      <c r="N18" s="151"/>
      <c r="O18" s="151"/>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50"/>
      <c r="BL18" s="150"/>
    </row>
    <row r="19" spans="3:97" ht="22.05" customHeight="1">
      <c r="D19" s="150"/>
      <c r="E19" s="150"/>
      <c r="F19" s="151"/>
      <c r="G19" s="151"/>
      <c r="H19" s="151"/>
      <c r="I19" s="151"/>
      <c r="J19" s="151"/>
      <c r="K19" s="151"/>
      <c r="L19" s="151"/>
      <c r="M19" s="151"/>
      <c r="N19" s="151"/>
      <c r="O19" s="151"/>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50"/>
      <c r="BL19" s="150"/>
    </row>
    <row r="20" spans="3:97" ht="22.05" customHeight="1">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row>
    <row r="21" spans="3:97" ht="22.05" customHeight="1">
      <c r="C21" s="226" t="s">
        <v>433</v>
      </c>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row>
    <row r="22" spans="3:97" ht="22.05" customHeight="1">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row>
    <row r="23" spans="3:97" ht="22.05" customHeight="1">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row>
    <row r="24" spans="3:97" ht="22.05" customHeight="1">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row>
    <row r="25" spans="3:97" ht="22.05" customHeight="1">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row>
    <row r="26" spans="3:97" ht="22.05" customHeight="1"/>
    <row r="27" spans="3:97" ht="22.05" customHeight="1">
      <c r="O27" s="149" t="s">
        <v>7</v>
      </c>
      <c r="P27" s="149"/>
      <c r="Q27" s="149"/>
      <c r="R27" s="149"/>
      <c r="S27" s="149"/>
      <c r="T27" s="149"/>
      <c r="U27" s="149"/>
      <c r="V27" s="149"/>
      <c r="W27" s="149"/>
      <c r="X27" s="213" t="s">
        <v>156</v>
      </c>
      <c r="Y27" s="213"/>
      <c r="Z27" s="213"/>
      <c r="AA27" s="220">
        <f ca="1">'（様式１）申請額一覧  '!M20*1000</f>
        <v>0</v>
      </c>
      <c r="AB27" s="220"/>
      <c r="AC27" s="220"/>
      <c r="AD27" s="220"/>
      <c r="AE27" s="220"/>
      <c r="AF27" s="220"/>
      <c r="AG27" s="220"/>
      <c r="AH27" s="220"/>
      <c r="AI27" s="220"/>
      <c r="AJ27" s="220"/>
      <c r="AK27" s="220"/>
      <c r="AL27" s="220"/>
      <c r="AM27" s="220"/>
      <c r="AN27" s="220"/>
      <c r="AO27" s="220"/>
      <c r="AP27" s="149" t="s">
        <v>150</v>
      </c>
      <c r="AQ27" s="149"/>
      <c r="AR27" s="149"/>
      <c r="AS27" s="149"/>
      <c r="AT27" s="149"/>
      <c r="AU27" s="149"/>
      <c r="AV27" s="149"/>
      <c r="AW27" s="149"/>
      <c r="AX27" s="149"/>
    </row>
    <row r="28" spans="3:97" ht="22.05" customHeight="1">
      <c r="C28" s="152"/>
      <c r="D28" s="152"/>
      <c r="E28" s="152"/>
      <c r="F28" s="152"/>
      <c r="G28" s="152"/>
      <c r="H28" s="152"/>
      <c r="I28" s="152"/>
      <c r="J28" s="152"/>
      <c r="K28" s="152"/>
      <c r="L28" s="152"/>
      <c r="M28" s="152"/>
      <c r="N28" s="152"/>
      <c r="O28" s="152"/>
      <c r="P28" s="152"/>
      <c r="Q28" s="152"/>
      <c r="R28" s="152"/>
      <c r="S28" s="152"/>
      <c r="T28" s="152"/>
      <c r="U28" s="152"/>
      <c r="V28" s="152"/>
      <c r="W28" s="152"/>
      <c r="X28" s="153"/>
      <c r="Y28" s="153"/>
      <c r="Z28" s="153"/>
      <c r="AA28" s="153"/>
      <c r="AB28" s="153"/>
      <c r="AC28" s="153"/>
      <c r="AD28" s="153"/>
      <c r="AE28" s="153"/>
      <c r="AF28" s="153"/>
      <c r="AG28" s="153"/>
      <c r="AH28" s="153"/>
      <c r="AI28" s="153"/>
      <c r="AJ28" s="153"/>
      <c r="AK28" s="153"/>
      <c r="AL28" s="153"/>
      <c r="AM28" s="153"/>
      <c r="AN28" s="153"/>
      <c r="AO28" s="153"/>
      <c r="AP28" s="153"/>
      <c r="AQ28" s="153"/>
      <c r="AR28" s="154"/>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row>
    <row r="29" spans="3:97" ht="22.05" customHeight="1">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row>
    <row r="30" spans="3:97" ht="22.05" customHeight="1">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row>
    <row r="31" spans="3:97" ht="22.05" customHeight="1">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row>
    <row r="32" spans="3:97" ht="22.05" customHeight="1">
      <c r="C32" s="152"/>
      <c r="D32" s="152"/>
      <c r="E32" s="152"/>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152"/>
      <c r="BN32" s="152"/>
      <c r="BO32" s="152"/>
      <c r="BP32" s="152"/>
    </row>
    <row r="33" spans="3:68" ht="22.05" customHeight="1">
      <c r="C33" s="152"/>
      <c r="D33" s="152"/>
      <c r="E33" s="152"/>
      <c r="F33" s="210" t="s">
        <v>182</v>
      </c>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152"/>
      <c r="BN33" s="152"/>
      <c r="BO33" s="152"/>
      <c r="BP33" s="152"/>
    </row>
    <row r="34" spans="3:68" ht="22.05" customHeight="1">
      <c r="C34" s="152"/>
      <c r="D34" s="152"/>
      <c r="E34" s="152"/>
      <c r="F34" s="210" t="s">
        <v>183</v>
      </c>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152"/>
      <c r="BN34" s="152"/>
      <c r="BO34" s="152"/>
      <c r="BP34" s="152"/>
    </row>
    <row r="35" spans="3:68" ht="22.05" customHeight="1">
      <c r="C35" s="152"/>
      <c r="D35" s="152"/>
      <c r="E35" s="152"/>
      <c r="F35" s="210" t="s">
        <v>184</v>
      </c>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152"/>
      <c r="BN35" s="152"/>
      <c r="BO35" s="152"/>
      <c r="BP35" s="152"/>
    </row>
    <row r="36" spans="3:68" ht="22.05" customHeight="1">
      <c r="C36" s="152"/>
      <c r="D36" s="152"/>
      <c r="E36" s="152"/>
      <c r="F36" s="210" t="s">
        <v>197</v>
      </c>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152"/>
      <c r="BN36" s="152"/>
      <c r="BO36" s="152"/>
      <c r="BP36" s="152"/>
    </row>
    <row r="37" spans="3:68" ht="22.05" customHeight="1">
      <c r="C37" s="152"/>
      <c r="D37" s="152"/>
      <c r="E37" s="152"/>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152"/>
      <c r="BN37" s="152"/>
      <c r="BO37" s="152"/>
      <c r="BP37" s="152"/>
    </row>
    <row r="38" spans="3:68" ht="22.05" customHeight="1">
      <c r="C38" s="152"/>
      <c r="D38" s="152"/>
      <c r="E38" s="152"/>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2"/>
      <c r="BN38" s="152"/>
      <c r="BO38" s="152"/>
      <c r="BP38" s="152"/>
    </row>
    <row r="39" spans="3:68" ht="22.05" customHeight="1">
      <c r="C39" s="152"/>
      <c r="D39" s="152"/>
      <c r="E39" s="152"/>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2"/>
      <c r="BN39" s="152"/>
      <c r="BO39" s="152"/>
      <c r="BP39" s="152"/>
    </row>
    <row r="40" spans="3:68" ht="22.05" customHeight="1">
      <c r="C40" s="152"/>
      <c r="D40" s="152"/>
      <c r="E40" s="152"/>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2"/>
      <c r="BN40" s="152"/>
      <c r="BO40" s="152"/>
      <c r="BP40" s="152"/>
    </row>
    <row r="41" spans="3:68" ht="22.05" customHeight="1">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row>
    <row r="42" spans="3:68" ht="22.05" customHeight="1">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row>
    <row r="43" spans="3:68" ht="22.05" customHeight="1">
      <c r="E43" s="156"/>
      <c r="F43" s="156"/>
      <c r="G43" s="156"/>
      <c r="H43" s="156"/>
      <c r="I43" s="156"/>
      <c r="J43" s="156"/>
      <c r="K43" s="156"/>
      <c r="L43" s="156"/>
      <c r="M43" s="156"/>
      <c r="N43" s="156"/>
      <c r="O43" s="156"/>
      <c r="P43" s="156"/>
      <c r="Q43" s="156"/>
      <c r="R43" s="156"/>
      <c r="S43" s="156"/>
      <c r="T43" s="156"/>
      <c r="U43" s="156"/>
      <c r="V43" s="156"/>
      <c r="W43" s="217" t="s">
        <v>198</v>
      </c>
      <c r="X43" s="218"/>
      <c r="Y43" s="218"/>
      <c r="Z43" s="218"/>
      <c r="AA43" s="218"/>
      <c r="AB43" s="218"/>
      <c r="AC43" s="218"/>
      <c r="AD43" s="218"/>
      <c r="AE43" s="218"/>
      <c r="AF43" s="218"/>
      <c r="AG43" s="218"/>
      <c r="AH43" s="218"/>
      <c r="AI43" s="218"/>
      <c r="AJ43" s="218"/>
      <c r="AK43" s="218"/>
      <c r="AL43" s="218"/>
      <c r="AM43" s="218"/>
      <c r="AN43" s="218"/>
      <c r="AO43" s="218"/>
      <c r="AP43" s="218"/>
      <c r="AQ43" s="219"/>
      <c r="AR43" s="221">
        <f>入力シート!C9</f>
        <v>0</v>
      </c>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3"/>
    </row>
    <row r="44" spans="3:68" ht="22.05" customHeight="1">
      <c r="E44" s="156"/>
      <c r="F44" s="156"/>
      <c r="G44" s="156"/>
      <c r="H44" s="156"/>
      <c r="I44" s="156"/>
      <c r="J44" s="156"/>
      <c r="K44" s="156"/>
      <c r="L44" s="156"/>
      <c r="M44" s="156"/>
      <c r="N44" s="156"/>
      <c r="O44" s="156"/>
      <c r="P44" s="156"/>
      <c r="Q44" s="156"/>
      <c r="R44" s="156"/>
      <c r="S44" s="156"/>
      <c r="T44" s="156"/>
      <c r="U44" s="156"/>
      <c r="V44" s="156"/>
      <c r="W44" s="217" t="s">
        <v>185</v>
      </c>
      <c r="X44" s="218"/>
      <c r="Y44" s="218"/>
      <c r="Z44" s="218"/>
      <c r="AA44" s="218"/>
      <c r="AB44" s="218"/>
      <c r="AC44" s="218"/>
      <c r="AD44" s="218"/>
      <c r="AE44" s="218"/>
      <c r="AF44" s="218"/>
      <c r="AG44" s="218"/>
      <c r="AH44" s="218"/>
      <c r="AI44" s="218"/>
      <c r="AJ44" s="218"/>
      <c r="AK44" s="218"/>
      <c r="AL44" s="218"/>
      <c r="AM44" s="218"/>
      <c r="AN44" s="218"/>
      <c r="AO44" s="218"/>
      <c r="AP44" s="218"/>
      <c r="AQ44" s="219"/>
      <c r="AR44" s="221">
        <f>入力シート!C10</f>
        <v>0</v>
      </c>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3"/>
    </row>
    <row r="45" spans="3:68" ht="22.05" customHeight="1">
      <c r="E45" s="156"/>
      <c r="F45" s="156"/>
      <c r="G45" s="156"/>
      <c r="H45" s="156"/>
      <c r="I45" s="156"/>
      <c r="J45" s="156"/>
      <c r="K45" s="156"/>
      <c r="L45" s="156"/>
      <c r="M45" s="156"/>
      <c r="N45" s="156"/>
      <c r="O45" s="156"/>
      <c r="P45" s="156"/>
      <c r="Q45" s="156"/>
      <c r="R45" s="156"/>
      <c r="S45" s="156"/>
      <c r="T45" s="156"/>
      <c r="U45" s="156"/>
      <c r="V45" s="156"/>
      <c r="W45" s="217" t="s">
        <v>186</v>
      </c>
      <c r="X45" s="218"/>
      <c r="Y45" s="218"/>
      <c r="Z45" s="218"/>
      <c r="AA45" s="218"/>
      <c r="AB45" s="218"/>
      <c r="AC45" s="218"/>
      <c r="AD45" s="218"/>
      <c r="AE45" s="218"/>
      <c r="AF45" s="218"/>
      <c r="AG45" s="218"/>
      <c r="AH45" s="218"/>
      <c r="AI45" s="218"/>
      <c r="AJ45" s="218"/>
      <c r="AK45" s="218"/>
      <c r="AL45" s="218"/>
      <c r="AM45" s="218"/>
      <c r="AN45" s="218"/>
      <c r="AO45" s="218"/>
      <c r="AP45" s="218"/>
      <c r="AQ45" s="219"/>
      <c r="AR45" s="221">
        <f>入力シート!C11</f>
        <v>0</v>
      </c>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3"/>
    </row>
    <row r="46" spans="3:68" ht="22.05" customHeight="1">
      <c r="E46" s="156"/>
      <c r="F46" s="156"/>
      <c r="G46" s="156"/>
      <c r="H46" s="156"/>
      <c r="I46" s="156"/>
      <c r="J46" s="156"/>
      <c r="K46" s="156"/>
      <c r="L46" s="156"/>
      <c r="M46" s="156"/>
      <c r="N46" s="156"/>
      <c r="O46" s="156"/>
      <c r="P46" s="156"/>
      <c r="Q46" s="156"/>
      <c r="R46" s="156"/>
      <c r="S46" s="156"/>
      <c r="T46" s="156"/>
      <c r="U46" s="156"/>
      <c r="V46" s="156"/>
      <c r="W46" s="217" t="s">
        <v>88</v>
      </c>
      <c r="X46" s="218"/>
      <c r="Y46" s="218"/>
      <c r="Z46" s="218"/>
      <c r="AA46" s="218"/>
      <c r="AB46" s="218"/>
      <c r="AC46" s="218"/>
      <c r="AD46" s="218"/>
      <c r="AE46" s="218"/>
      <c r="AF46" s="218"/>
      <c r="AG46" s="218"/>
      <c r="AH46" s="218"/>
      <c r="AI46" s="218"/>
      <c r="AJ46" s="218"/>
      <c r="AK46" s="218"/>
      <c r="AL46" s="218"/>
      <c r="AM46" s="218"/>
      <c r="AN46" s="218"/>
      <c r="AO46" s="218"/>
      <c r="AP46" s="218"/>
      <c r="AQ46" s="219"/>
      <c r="AR46" s="214">
        <f>入力シート!C12</f>
        <v>0</v>
      </c>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6"/>
    </row>
    <row r="47" spans="3:68" ht="22.05" customHeight="1">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row>
    <row r="48" spans="3:68" ht="22.05" customHeight="1">
      <c r="E48" s="157"/>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row>
    <row r="49" spans="1:66" ht="22.05" customHeight="1"/>
    <row r="50" spans="1:66" ht="19.95" customHeight="1">
      <c r="AK50" s="159"/>
      <c r="AL50" s="138"/>
    </row>
    <row r="51" spans="1:66" ht="19.95" customHeight="1">
      <c r="AK51" s="159"/>
      <c r="AL51" s="138"/>
    </row>
    <row r="52" spans="1:66" ht="19.95" customHeight="1">
      <c r="AK52" s="159"/>
      <c r="AL52" s="138"/>
    </row>
    <row r="53" spans="1:66" ht="19.95" customHeight="1">
      <c r="AK53" s="159"/>
      <c r="AL53" s="138"/>
    </row>
    <row r="54" spans="1:66" ht="19.95" customHeight="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row>
  </sheetData>
  <sheetProtection algorithmName="SHA-512" hashValue="lv5yIauHVds6OL+6KQto9lvUV0a9xlJdtgKCxgHL5OtpjyxteFRNbHEJjIcco7ewuDfkEN4mj1DnqXEbllVFDQ==" saltValue="TiG4BI7Q0HD2P8HVux8ffA==" spinCount="100000" sheet="1" objects="1" scenarios="1"/>
  <mergeCells count="30">
    <mergeCell ref="AR43:BN43"/>
    <mergeCell ref="AR44:BN44"/>
    <mergeCell ref="AR45:BN45"/>
    <mergeCell ref="AS3:BN3"/>
    <mergeCell ref="AS7:BN8"/>
    <mergeCell ref="F32:BL32"/>
    <mergeCell ref="F33:BL33"/>
    <mergeCell ref="F34:BL34"/>
    <mergeCell ref="F35:BL35"/>
    <mergeCell ref="C21:BN22"/>
    <mergeCell ref="AF7:AQ8"/>
    <mergeCell ref="C5:P5"/>
    <mergeCell ref="AS9:BN9"/>
    <mergeCell ref="AS10:BN10"/>
    <mergeCell ref="BS12:CS17"/>
    <mergeCell ref="A1:O1"/>
    <mergeCell ref="A54:BN54"/>
    <mergeCell ref="F17:BJ17"/>
    <mergeCell ref="F37:BL37"/>
    <mergeCell ref="F36:BL36"/>
    <mergeCell ref="AF11:AQ13"/>
    <mergeCell ref="AS11:BN13"/>
    <mergeCell ref="F16:BJ16"/>
    <mergeCell ref="X27:Z27"/>
    <mergeCell ref="AR46:BN46"/>
    <mergeCell ref="W45:AQ45"/>
    <mergeCell ref="W44:AQ44"/>
    <mergeCell ref="W43:AQ43"/>
    <mergeCell ref="W46:AQ46"/>
    <mergeCell ref="AA27:AO27"/>
  </mergeCells>
  <phoneticPr fontId="2"/>
  <dataValidations count="1">
    <dataValidation type="whole" allowBlank="1" showInputMessage="1" showErrorMessage="1" sqref="AY4:BA4 AY65543:BA65544 KK65543:KM65544 UG65543:UI65544 AEC65543:AEE65544 ANY65543:AOA65544 AXU65543:AXW65544 BHQ65543:BHS65544 BRM65543:BRO65544 CBI65543:CBK65544 CLE65543:CLG65544 CVA65543:CVC65544 DEW65543:DEY65544 DOS65543:DOU65544 DYO65543:DYQ65544 EIK65543:EIM65544 ESG65543:ESI65544 FCC65543:FCE65544 FLY65543:FMA65544 FVU65543:FVW65544 GFQ65543:GFS65544 GPM65543:GPO65544 GZI65543:GZK65544 HJE65543:HJG65544 HTA65543:HTC65544 ICW65543:ICY65544 IMS65543:IMU65544 IWO65543:IWQ65544 JGK65543:JGM65544 JQG65543:JQI65544 KAC65543:KAE65544 KJY65543:KKA65544 KTU65543:KTW65544 LDQ65543:LDS65544 LNM65543:LNO65544 LXI65543:LXK65544 MHE65543:MHG65544 MRA65543:MRC65544 NAW65543:NAY65544 NKS65543:NKU65544 NUO65543:NUQ65544 OEK65543:OEM65544 OOG65543:OOI65544 OYC65543:OYE65544 PHY65543:PIA65544 PRU65543:PRW65544 QBQ65543:QBS65544 QLM65543:QLO65544 QVI65543:QVK65544 RFE65543:RFG65544 RPA65543:RPC65544 RYW65543:RYY65544 SIS65543:SIU65544 SSO65543:SSQ65544 TCK65543:TCM65544 TMG65543:TMI65544 TWC65543:TWE65544 UFY65543:UGA65544 UPU65543:UPW65544 UZQ65543:UZS65544 VJM65543:VJO65544 VTI65543:VTK65544 WDE65543:WDG65544 WNA65543:WNC65544 WWW65543:WWY65544 AY131079:BA131080 KK131079:KM131080 UG131079:UI131080 AEC131079:AEE131080 ANY131079:AOA131080 AXU131079:AXW131080 BHQ131079:BHS131080 BRM131079:BRO131080 CBI131079:CBK131080 CLE131079:CLG131080 CVA131079:CVC131080 DEW131079:DEY131080 DOS131079:DOU131080 DYO131079:DYQ131080 EIK131079:EIM131080 ESG131079:ESI131080 FCC131079:FCE131080 FLY131079:FMA131080 FVU131079:FVW131080 GFQ131079:GFS131080 GPM131079:GPO131080 GZI131079:GZK131080 HJE131079:HJG131080 HTA131079:HTC131080 ICW131079:ICY131080 IMS131079:IMU131080 IWO131079:IWQ131080 JGK131079:JGM131080 JQG131079:JQI131080 KAC131079:KAE131080 KJY131079:KKA131080 KTU131079:KTW131080 LDQ131079:LDS131080 LNM131079:LNO131080 LXI131079:LXK131080 MHE131079:MHG131080 MRA131079:MRC131080 NAW131079:NAY131080 NKS131079:NKU131080 NUO131079:NUQ131080 OEK131079:OEM131080 OOG131079:OOI131080 OYC131079:OYE131080 PHY131079:PIA131080 PRU131079:PRW131080 QBQ131079:QBS131080 QLM131079:QLO131080 QVI131079:QVK131080 RFE131079:RFG131080 RPA131079:RPC131080 RYW131079:RYY131080 SIS131079:SIU131080 SSO131079:SSQ131080 TCK131079:TCM131080 TMG131079:TMI131080 TWC131079:TWE131080 UFY131079:UGA131080 UPU131079:UPW131080 UZQ131079:UZS131080 VJM131079:VJO131080 VTI131079:VTK131080 WDE131079:WDG131080 WNA131079:WNC131080 WWW131079:WWY131080 AY196615:BA196616 KK196615:KM196616 UG196615:UI196616 AEC196615:AEE196616 ANY196615:AOA196616 AXU196615:AXW196616 BHQ196615:BHS196616 BRM196615:BRO196616 CBI196615:CBK196616 CLE196615:CLG196616 CVA196615:CVC196616 DEW196615:DEY196616 DOS196615:DOU196616 DYO196615:DYQ196616 EIK196615:EIM196616 ESG196615:ESI196616 FCC196615:FCE196616 FLY196615:FMA196616 FVU196615:FVW196616 GFQ196615:GFS196616 GPM196615:GPO196616 GZI196615:GZK196616 HJE196615:HJG196616 HTA196615:HTC196616 ICW196615:ICY196616 IMS196615:IMU196616 IWO196615:IWQ196616 JGK196615:JGM196616 JQG196615:JQI196616 KAC196615:KAE196616 KJY196615:KKA196616 KTU196615:KTW196616 LDQ196615:LDS196616 LNM196615:LNO196616 LXI196615:LXK196616 MHE196615:MHG196616 MRA196615:MRC196616 NAW196615:NAY196616 NKS196615:NKU196616 NUO196615:NUQ196616 OEK196615:OEM196616 OOG196615:OOI196616 OYC196615:OYE196616 PHY196615:PIA196616 PRU196615:PRW196616 QBQ196615:QBS196616 QLM196615:QLO196616 QVI196615:QVK196616 RFE196615:RFG196616 RPA196615:RPC196616 RYW196615:RYY196616 SIS196615:SIU196616 SSO196615:SSQ196616 TCK196615:TCM196616 TMG196615:TMI196616 TWC196615:TWE196616 UFY196615:UGA196616 UPU196615:UPW196616 UZQ196615:UZS196616 VJM196615:VJO196616 VTI196615:VTK196616 WDE196615:WDG196616 WNA196615:WNC196616 WWW196615:WWY196616 AY262151:BA262152 KK262151:KM262152 UG262151:UI262152 AEC262151:AEE262152 ANY262151:AOA262152 AXU262151:AXW262152 BHQ262151:BHS262152 BRM262151:BRO262152 CBI262151:CBK262152 CLE262151:CLG262152 CVA262151:CVC262152 DEW262151:DEY262152 DOS262151:DOU262152 DYO262151:DYQ262152 EIK262151:EIM262152 ESG262151:ESI262152 FCC262151:FCE262152 FLY262151:FMA262152 FVU262151:FVW262152 GFQ262151:GFS262152 GPM262151:GPO262152 GZI262151:GZK262152 HJE262151:HJG262152 HTA262151:HTC262152 ICW262151:ICY262152 IMS262151:IMU262152 IWO262151:IWQ262152 JGK262151:JGM262152 JQG262151:JQI262152 KAC262151:KAE262152 KJY262151:KKA262152 KTU262151:KTW262152 LDQ262151:LDS262152 LNM262151:LNO262152 LXI262151:LXK262152 MHE262151:MHG262152 MRA262151:MRC262152 NAW262151:NAY262152 NKS262151:NKU262152 NUO262151:NUQ262152 OEK262151:OEM262152 OOG262151:OOI262152 OYC262151:OYE262152 PHY262151:PIA262152 PRU262151:PRW262152 QBQ262151:QBS262152 QLM262151:QLO262152 QVI262151:QVK262152 RFE262151:RFG262152 RPA262151:RPC262152 RYW262151:RYY262152 SIS262151:SIU262152 SSO262151:SSQ262152 TCK262151:TCM262152 TMG262151:TMI262152 TWC262151:TWE262152 UFY262151:UGA262152 UPU262151:UPW262152 UZQ262151:UZS262152 VJM262151:VJO262152 VTI262151:VTK262152 WDE262151:WDG262152 WNA262151:WNC262152 WWW262151:WWY262152 AY327687:BA327688 KK327687:KM327688 UG327687:UI327688 AEC327687:AEE327688 ANY327687:AOA327688 AXU327687:AXW327688 BHQ327687:BHS327688 BRM327687:BRO327688 CBI327687:CBK327688 CLE327687:CLG327688 CVA327687:CVC327688 DEW327687:DEY327688 DOS327687:DOU327688 DYO327687:DYQ327688 EIK327687:EIM327688 ESG327687:ESI327688 FCC327687:FCE327688 FLY327687:FMA327688 FVU327687:FVW327688 GFQ327687:GFS327688 GPM327687:GPO327688 GZI327687:GZK327688 HJE327687:HJG327688 HTA327687:HTC327688 ICW327687:ICY327688 IMS327687:IMU327688 IWO327687:IWQ327688 JGK327687:JGM327688 JQG327687:JQI327688 KAC327687:KAE327688 KJY327687:KKA327688 KTU327687:KTW327688 LDQ327687:LDS327688 LNM327687:LNO327688 LXI327687:LXK327688 MHE327687:MHG327688 MRA327687:MRC327688 NAW327687:NAY327688 NKS327687:NKU327688 NUO327687:NUQ327688 OEK327687:OEM327688 OOG327687:OOI327688 OYC327687:OYE327688 PHY327687:PIA327688 PRU327687:PRW327688 QBQ327687:QBS327688 QLM327687:QLO327688 QVI327687:QVK327688 RFE327687:RFG327688 RPA327687:RPC327688 RYW327687:RYY327688 SIS327687:SIU327688 SSO327687:SSQ327688 TCK327687:TCM327688 TMG327687:TMI327688 TWC327687:TWE327688 UFY327687:UGA327688 UPU327687:UPW327688 UZQ327687:UZS327688 VJM327687:VJO327688 VTI327687:VTK327688 WDE327687:WDG327688 WNA327687:WNC327688 WWW327687:WWY327688 AY393223:BA393224 KK393223:KM393224 UG393223:UI393224 AEC393223:AEE393224 ANY393223:AOA393224 AXU393223:AXW393224 BHQ393223:BHS393224 BRM393223:BRO393224 CBI393223:CBK393224 CLE393223:CLG393224 CVA393223:CVC393224 DEW393223:DEY393224 DOS393223:DOU393224 DYO393223:DYQ393224 EIK393223:EIM393224 ESG393223:ESI393224 FCC393223:FCE393224 FLY393223:FMA393224 FVU393223:FVW393224 GFQ393223:GFS393224 GPM393223:GPO393224 GZI393223:GZK393224 HJE393223:HJG393224 HTA393223:HTC393224 ICW393223:ICY393224 IMS393223:IMU393224 IWO393223:IWQ393224 JGK393223:JGM393224 JQG393223:JQI393224 KAC393223:KAE393224 KJY393223:KKA393224 KTU393223:KTW393224 LDQ393223:LDS393224 LNM393223:LNO393224 LXI393223:LXK393224 MHE393223:MHG393224 MRA393223:MRC393224 NAW393223:NAY393224 NKS393223:NKU393224 NUO393223:NUQ393224 OEK393223:OEM393224 OOG393223:OOI393224 OYC393223:OYE393224 PHY393223:PIA393224 PRU393223:PRW393224 QBQ393223:QBS393224 QLM393223:QLO393224 QVI393223:QVK393224 RFE393223:RFG393224 RPA393223:RPC393224 RYW393223:RYY393224 SIS393223:SIU393224 SSO393223:SSQ393224 TCK393223:TCM393224 TMG393223:TMI393224 TWC393223:TWE393224 UFY393223:UGA393224 UPU393223:UPW393224 UZQ393223:UZS393224 VJM393223:VJO393224 VTI393223:VTK393224 WDE393223:WDG393224 WNA393223:WNC393224 WWW393223:WWY393224 AY458759:BA458760 KK458759:KM458760 UG458759:UI458760 AEC458759:AEE458760 ANY458759:AOA458760 AXU458759:AXW458760 BHQ458759:BHS458760 BRM458759:BRO458760 CBI458759:CBK458760 CLE458759:CLG458760 CVA458759:CVC458760 DEW458759:DEY458760 DOS458759:DOU458760 DYO458759:DYQ458760 EIK458759:EIM458760 ESG458759:ESI458760 FCC458759:FCE458760 FLY458759:FMA458760 FVU458759:FVW458760 GFQ458759:GFS458760 GPM458759:GPO458760 GZI458759:GZK458760 HJE458759:HJG458760 HTA458759:HTC458760 ICW458759:ICY458760 IMS458759:IMU458760 IWO458759:IWQ458760 JGK458759:JGM458760 JQG458759:JQI458760 KAC458759:KAE458760 KJY458759:KKA458760 KTU458759:KTW458760 LDQ458759:LDS458760 LNM458759:LNO458760 LXI458759:LXK458760 MHE458759:MHG458760 MRA458759:MRC458760 NAW458759:NAY458760 NKS458759:NKU458760 NUO458759:NUQ458760 OEK458759:OEM458760 OOG458759:OOI458760 OYC458759:OYE458760 PHY458759:PIA458760 PRU458759:PRW458760 QBQ458759:QBS458760 QLM458759:QLO458760 QVI458759:QVK458760 RFE458759:RFG458760 RPA458759:RPC458760 RYW458759:RYY458760 SIS458759:SIU458760 SSO458759:SSQ458760 TCK458759:TCM458760 TMG458759:TMI458760 TWC458759:TWE458760 UFY458759:UGA458760 UPU458759:UPW458760 UZQ458759:UZS458760 VJM458759:VJO458760 VTI458759:VTK458760 WDE458759:WDG458760 WNA458759:WNC458760 WWW458759:WWY458760 AY524295:BA524296 KK524295:KM524296 UG524295:UI524296 AEC524295:AEE524296 ANY524295:AOA524296 AXU524295:AXW524296 BHQ524295:BHS524296 BRM524295:BRO524296 CBI524295:CBK524296 CLE524295:CLG524296 CVA524295:CVC524296 DEW524295:DEY524296 DOS524295:DOU524296 DYO524295:DYQ524296 EIK524295:EIM524296 ESG524295:ESI524296 FCC524295:FCE524296 FLY524295:FMA524296 FVU524295:FVW524296 GFQ524295:GFS524296 GPM524295:GPO524296 GZI524295:GZK524296 HJE524295:HJG524296 HTA524295:HTC524296 ICW524295:ICY524296 IMS524295:IMU524296 IWO524295:IWQ524296 JGK524295:JGM524296 JQG524295:JQI524296 KAC524295:KAE524296 KJY524295:KKA524296 KTU524295:KTW524296 LDQ524295:LDS524296 LNM524295:LNO524296 LXI524295:LXK524296 MHE524295:MHG524296 MRA524295:MRC524296 NAW524295:NAY524296 NKS524295:NKU524296 NUO524295:NUQ524296 OEK524295:OEM524296 OOG524295:OOI524296 OYC524295:OYE524296 PHY524295:PIA524296 PRU524295:PRW524296 QBQ524295:QBS524296 QLM524295:QLO524296 QVI524295:QVK524296 RFE524295:RFG524296 RPA524295:RPC524296 RYW524295:RYY524296 SIS524295:SIU524296 SSO524295:SSQ524296 TCK524295:TCM524296 TMG524295:TMI524296 TWC524295:TWE524296 UFY524295:UGA524296 UPU524295:UPW524296 UZQ524295:UZS524296 VJM524295:VJO524296 VTI524295:VTK524296 WDE524295:WDG524296 WNA524295:WNC524296 WWW524295:WWY524296 AY589831:BA589832 KK589831:KM589832 UG589831:UI589832 AEC589831:AEE589832 ANY589831:AOA589832 AXU589831:AXW589832 BHQ589831:BHS589832 BRM589831:BRO589832 CBI589831:CBK589832 CLE589831:CLG589832 CVA589831:CVC589832 DEW589831:DEY589832 DOS589831:DOU589832 DYO589831:DYQ589832 EIK589831:EIM589832 ESG589831:ESI589832 FCC589831:FCE589832 FLY589831:FMA589832 FVU589831:FVW589832 GFQ589831:GFS589832 GPM589831:GPO589832 GZI589831:GZK589832 HJE589831:HJG589832 HTA589831:HTC589832 ICW589831:ICY589832 IMS589831:IMU589832 IWO589831:IWQ589832 JGK589831:JGM589832 JQG589831:JQI589832 KAC589831:KAE589832 KJY589831:KKA589832 KTU589831:KTW589832 LDQ589831:LDS589832 LNM589831:LNO589832 LXI589831:LXK589832 MHE589831:MHG589832 MRA589831:MRC589832 NAW589831:NAY589832 NKS589831:NKU589832 NUO589831:NUQ589832 OEK589831:OEM589832 OOG589831:OOI589832 OYC589831:OYE589832 PHY589831:PIA589832 PRU589831:PRW589832 QBQ589831:QBS589832 QLM589831:QLO589832 QVI589831:QVK589832 RFE589831:RFG589832 RPA589831:RPC589832 RYW589831:RYY589832 SIS589831:SIU589832 SSO589831:SSQ589832 TCK589831:TCM589832 TMG589831:TMI589832 TWC589831:TWE589832 UFY589831:UGA589832 UPU589831:UPW589832 UZQ589831:UZS589832 VJM589831:VJO589832 VTI589831:VTK589832 WDE589831:WDG589832 WNA589831:WNC589832 WWW589831:WWY589832 AY655367:BA655368 KK655367:KM655368 UG655367:UI655368 AEC655367:AEE655368 ANY655367:AOA655368 AXU655367:AXW655368 BHQ655367:BHS655368 BRM655367:BRO655368 CBI655367:CBK655368 CLE655367:CLG655368 CVA655367:CVC655368 DEW655367:DEY655368 DOS655367:DOU655368 DYO655367:DYQ655368 EIK655367:EIM655368 ESG655367:ESI655368 FCC655367:FCE655368 FLY655367:FMA655368 FVU655367:FVW655368 GFQ655367:GFS655368 GPM655367:GPO655368 GZI655367:GZK655368 HJE655367:HJG655368 HTA655367:HTC655368 ICW655367:ICY655368 IMS655367:IMU655368 IWO655367:IWQ655368 JGK655367:JGM655368 JQG655367:JQI655368 KAC655367:KAE655368 KJY655367:KKA655368 KTU655367:KTW655368 LDQ655367:LDS655368 LNM655367:LNO655368 LXI655367:LXK655368 MHE655367:MHG655368 MRA655367:MRC655368 NAW655367:NAY655368 NKS655367:NKU655368 NUO655367:NUQ655368 OEK655367:OEM655368 OOG655367:OOI655368 OYC655367:OYE655368 PHY655367:PIA655368 PRU655367:PRW655368 QBQ655367:QBS655368 QLM655367:QLO655368 QVI655367:QVK655368 RFE655367:RFG655368 RPA655367:RPC655368 RYW655367:RYY655368 SIS655367:SIU655368 SSO655367:SSQ655368 TCK655367:TCM655368 TMG655367:TMI655368 TWC655367:TWE655368 UFY655367:UGA655368 UPU655367:UPW655368 UZQ655367:UZS655368 VJM655367:VJO655368 VTI655367:VTK655368 WDE655367:WDG655368 WNA655367:WNC655368 WWW655367:WWY655368 AY720903:BA720904 KK720903:KM720904 UG720903:UI720904 AEC720903:AEE720904 ANY720903:AOA720904 AXU720903:AXW720904 BHQ720903:BHS720904 BRM720903:BRO720904 CBI720903:CBK720904 CLE720903:CLG720904 CVA720903:CVC720904 DEW720903:DEY720904 DOS720903:DOU720904 DYO720903:DYQ720904 EIK720903:EIM720904 ESG720903:ESI720904 FCC720903:FCE720904 FLY720903:FMA720904 FVU720903:FVW720904 GFQ720903:GFS720904 GPM720903:GPO720904 GZI720903:GZK720904 HJE720903:HJG720904 HTA720903:HTC720904 ICW720903:ICY720904 IMS720903:IMU720904 IWO720903:IWQ720904 JGK720903:JGM720904 JQG720903:JQI720904 KAC720903:KAE720904 KJY720903:KKA720904 KTU720903:KTW720904 LDQ720903:LDS720904 LNM720903:LNO720904 LXI720903:LXK720904 MHE720903:MHG720904 MRA720903:MRC720904 NAW720903:NAY720904 NKS720903:NKU720904 NUO720903:NUQ720904 OEK720903:OEM720904 OOG720903:OOI720904 OYC720903:OYE720904 PHY720903:PIA720904 PRU720903:PRW720904 QBQ720903:QBS720904 QLM720903:QLO720904 QVI720903:QVK720904 RFE720903:RFG720904 RPA720903:RPC720904 RYW720903:RYY720904 SIS720903:SIU720904 SSO720903:SSQ720904 TCK720903:TCM720904 TMG720903:TMI720904 TWC720903:TWE720904 UFY720903:UGA720904 UPU720903:UPW720904 UZQ720903:UZS720904 VJM720903:VJO720904 VTI720903:VTK720904 WDE720903:WDG720904 WNA720903:WNC720904 WWW720903:WWY720904 AY786439:BA786440 KK786439:KM786440 UG786439:UI786440 AEC786439:AEE786440 ANY786439:AOA786440 AXU786439:AXW786440 BHQ786439:BHS786440 BRM786439:BRO786440 CBI786439:CBK786440 CLE786439:CLG786440 CVA786439:CVC786440 DEW786439:DEY786440 DOS786439:DOU786440 DYO786439:DYQ786440 EIK786439:EIM786440 ESG786439:ESI786440 FCC786439:FCE786440 FLY786439:FMA786440 FVU786439:FVW786440 GFQ786439:GFS786440 GPM786439:GPO786440 GZI786439:GZK786440 HJE786439:HJG786440 HTA786439:HTC786440 ICW786439:ICY786440 IMS786439:IMU786440 IWO786439:IWQ786440 JGK786439:JGM786440 JQG786439:JQI786440 KAC786439:KAE786440 KJY786439:KKA786440 KTU786439:KTW786440 LDQ786439:LDS786440 LNM786439:LNO786440 LXI786439:LXK786440 MHE786439:MHG786440 MRA786439:MRC786440 NAW786439:NAY786440 NKS786439:NKU786440 NUO786439:NUQ786440 OEK786439:OEM786440 OOG786439:OOI786440 OYC786439:OYE786440 PHY786439:PIA786440 PRU786439:PRW786440 QBQ786439:QBS786440 QLM786439:QLO786440 QVI786439:QVK786440 RFE786439:RFG786440 RPA786439:RPC786440 RYW786439:RYY786440 SIS786439:SIU786440 SSO786439:SSQ786440 TCK786439:TCM786440 TMG786439:TMI786440 TWC786439:TWE786440 UFY786439:UGA786440 UPU786439:UPW786440 UZQ786439:UZS786440 VJM786439:VJO786440 VTI786439:VTK786440 WDE786439:WDG786440 WNA786439:WNC786440 WWW786439:WWY786440 AY851975:BA851976 KK851975:KM851976 UG851975:UI851976 AEC851975:AEE851976 ANY851975:AOA851976 AXU851975:AXW851976 BHQ851975:BHS851976 BRM851975:BRO851976 CBI851975:CBK851976 CLE851975:CLG851976 CVA851975:CVC851976 DEW851975:DEY851976 DOS851975:DOU851976 DYO851975:DYQ851976 EIK851975:EIM851976 ESG851975:ESI851976 FCC851975:FCE851976 FLY851975:FMA851976 FVU851975:FVW851976 GFQ851975:GFS851976 GPM851975:GPO851976 GZI851975:GZK851976 HJE851975:HJG851976 HTA851975:HTC851976 ICW851975:ICY851976 IMS851975:IMU851976 IWO851975:IWQ851976 JGK851975:JGM851976 JQG851975:JQI851976 KAC851975:KAE851976 KJY851975:KKA851976 KTU851975:KTW851976 LDQ851975:LDS851976 LNM851975:LNO851976 LXI851975:LXK851976 MHE851975:MHG851976 MRA851975:MRC851976 NAW851975:NAY851976 NKS851975:NKU851976 NUO851975:NUQ851976 OEK851975:OEM851976 OOG851975:OOI851976 OYC851975:OYE851976 PHY851975:PIA851976 PRU851975:PRW851976 QBQ851975:QBS851976 QLM851975:QLO851976 QVI851975:QVK851976 RFE851975:RFG851976 RPA851975:RPC851976 RYW851975:RYY851976 SIS851975:SIU851976 SSO851975:SSQ851976 TCK851975:TCM851976 TMG851975:TMI851976 TWC851975:TWE851976 UFY851975:UGA851976 UPU851975:UPW851976 UZQ851975:UZS851976 VJM851975:VJO851976 VTI851975:VTK851976 WDE851975:WDG851976 WNA851975:WNC851976 WWW851975:WWY851976 AY917511:BA917512 KK917511:KM917512 UG917511:UI917512 AEC917511:AEE917512 ANY917511:AOA917512 AXU917511:AXW917512 BHQ917511:BHS917512 BRM917511:BRO917512 CBI917511:CBK917512 CLE917511:CLG917512 CVA917511:CVC917512 DEW917511:DEY917512 DOS917511:DOU917512 DYO917511:DYQ917512 EIK917511:EIM917512 ESG917511:ESI917512 FCC917511:FCE917512 FLY917511:FMA917512 FVU917511:FVW917512 GFQ917511:GFS917512 GPM917511:GPO917512 GZI917511:GZK917512 HJE917511:HJG917512 HTA917511:HTC917512 ICW917511:ICY917512 IMS917511:IMU917512 IWO917511:IWQ917512 JGK917511:JGM917512 JQG917511:JQI917512 KAC917511:KAE917512 KJY917511:KKA917512 KTU917511:KTW917512 LDQ917511:LDS917512 LNM917511:LNO917512 LXI917511:LXK917512 MHE917511:MHG917512 MRA917511:MRC917512 NAW917511:NAY917512 NKS917511:NKU917512 NUO917511:NUQ917512 OEK917511:OEM917512 OOG917511:OOI917512 OYC917511:OYE917512 PHY917511:PIA917512 PRU917511:PRW917512 QBQ917511:QBS917512 QLM917511:QLO917512 QVI917511:QVK917512 RFE917511:RFG917512 RPA917511:RPC917512 RYW917511:RYY917512 SIS917511:SIU917512 SSO917511:SSQ917512 TCK917511:TCM917512 TMG917511:TMI917512 TWC917511:TWE917512 UFY917511:UGA917512 UPU917511:UPW917512 UZQ917511:UZS917512 VJM917511:VJO917512 VTI917511:VTK917512 WDE917511:WDG917512 WNA917511:WNC917512 WWW917511:WWY917512 AY983047:BA983048 KK983047:KM983048 UG983047:UI983048 AEC983047:AEE983048 ANY983047:AOA983048 AXU983047:AXW983048 BHQ983047:BHS983048 BRM983047:BRO983048 CBI983047:CBK983048 CLE983047:CLG983048 CVA983047:CVC983048 DEW983047:DEY983048 DOS983047:DOU983048 DYO983047:DYQ983048 EIK983047:EIM983048 ESG983047:ESI983048 FCC983047:FCE983048 FLY983047:FMA983048 FVU983047:FVW983048 GFQ983047:GFS983048 GPM983047:GPO983048 GZI983047:GZK983048 HJE983047:HJG983048 HTA983047:HTC983048 ICW983047:ICY983048 IMS983047:IMU983048 IWO983047:IWQ983048 JGK983047:JGM983048 JQG983047:JQI983048 KAC983047:KAE983048 KJY983047:KKA983048 KTU983047:KTW983048 LDQ983047:LDS983048 LNM983047:LNO983048 LXI983047:LXK983048 MHE983047:MHG983048 MRA983047:MRC983048 NAW983047:NAY983048 NKS983047:NKU983048 NUO983047:NUQ983048 OEK983047:OEM983048 OOG983047:OOI983048 OYC983047:OYE983048 PHY983047:PIA983048 PRU983047:PRW983048 QBQ983047:QBS983048 QLM983047:QLO983048 QVI983047:QVK983048 RFE983047:RFG983048 RPA983047:RPC983048 RYW983047:RYY983048 SIS983047:SIU983048 SSO983047:SSQ983048 TCK983047:TCM983048 TMG983047:TMI983048 TWC983047:TWE983048 UFY983047:UGA983048 UPU983047:UPW983048 UZQ983047:UZS983048 VJM983047:VJO983048 VTI983047:VTK983048 WDE983047:WDG983048 WNA983047:WNC983048 WWW983047:WWY983048 BD4:BF4 BD65543:BF65544 KP65543:KR65544 UL65543:UN65544 AEH65543:AEJ65544 AOD65543:AOF65544 AXZ65543:AYB65544 BHV65543:BHX65544 BRR65543:BRT65544 CBN65543:CBP65544 CLJ65543:CLL65544 CVF65543:CVH65544 DFB65543:DFD65544 DOX65543:DOZ65544 DYT65543:DYV65544 EIP65543:EIR65544 ESL65543:ESN65544 FCH65543:FCJ65544 FMD65543:FMF65544 FVZ65543:FWB65544 GFV65543:GFX65544 GPR65543:GPT65544 GZN65543:GZP65544 HJJ65543:HJL65544 HTF65543:HTH65544 IDB65543:IDD65544 IMX65543:IMZ65544 IWT65543:IWV65544 JGP65543:JGR65544 JQL65543:JQN65544 KAH65543:KAJ65544 KKD65543:KKF65544 KTZ65543:KUB65544 LDV65543:LDX65544 LNR65543:LNT65544 LXN65543:LXP65544 MHJ65543:MHL65544 MRF65543:MRH65544 NBB65543:NBD65544 NKX65543:NKZ65544 NUT65543:NUV65544 OEP65543:OER65544 OOL65543:OON65544 OYH65543:OYJ65544 PID65543:PIF65544 PRZ65543:PSB65544 QBV65543:QBX65544 QLR65543:QLT65544 QVN65543:QVP65544 RFJ65543:RFL65544 RPF65543:RPH65544 RZB65543:RZD65544 SIX65543:SIZ65544 SST65543:SSV65544 TCP65543:TCR65544 TML65543:TMN65544 TWH65543:TWJ65544 UGD65543:UGF65544 UPZ65543:UQB65544 UZV65543:UZX65544 VJR65543:VJT65544 VTN65543:VTP65544 WDJ65543:WDL65544 WNF65543:WNH65544 WXB65543:WXD65544 BD131079:BF131080 KP131079:KR131080 UL131079:UN131080 AEH131079:AEJ131080 AOD131079:AOF131080 AXZ131079:AYB131080 BHV131079:BHX131080 BRR131079:BRT131080 CBN131079:CBP131080 CLJ131079:CLL131080 CVF131079:CVH131080 DFB131079:DFD131080 DOX131079:DOZ131080 DYT131079:DYV131080 EIP131079:EIR131080 ESL131079:ESN131080 FCH131079:FCJ131080 FMD131079:FMF131080 FVZ131079:FWB131080 GFV131079:GFX131080 GPR131079:GPT131080 GZN131079:GZP131080 HJJ131079:HJL131080 HTF131079:HTH131080 IDB131079:IDD131080 IMX131079:IMZ131080 IWT131079:IWV131080 JGP131079:JGR131080 JQL131079:JQN131080 KAH131079:KAJ131080 KKD131079:KKF131080 KTZ131079:KUB131080 LDV131079:LDX131080 LNR131079:LNT131080 LXN131079:LXP131080 MHJ131079:MHL131080 MRF131079:MRH131080 NBB131079:NBD131080 NKX131079:NKZ131080 NUT131079:NUV131080 OEP131079:OER131080 OOL131079:OON131080 OYH131079:OYJ131080 PID131079:PIF131080 PRZ131079:PSB131080 QBV131079:QBX131080 QLR131079:QLT131080 QVN131079:QVP131080 RFJ131079:RFL131080 RPF131079:RPH131080 RZB131079:RZD131080 SIX131079:SIZ131080 SST131079:SSV131080 TCP131079:TCR131080 TML131079:TMN131080 TWH131079:TWJ131080 UGD131079:UGF131080 UPZ131079:UQB131080 UZV131079:UZX131080 VJR131079:VJT131080 VTN131079:VTP131080 WDJ131079:WDL131080 WNF131079:WNH131080 WXB131079:WXD131080 BD196615:BF196616 KP196615:KR196616 UL196615:UN196616 AEH196615:AEJ196616 AOD196615:AOF196616 AXZ196615:AYB196616 BHV196615:BHX196616 BRR196615:BRT196616 CBN196615:CBP196616 CLJ196615:CLL196616 CVF196615:CVH196616 DFB196615:DFD196616 DOX196615:DOZ196616 DYT196615:DYV196616 EIP196615:EIR196616 ESL196615:ESN196616 FCH196615:FCJ196616 FMD196615:FMF196616 FVZ196615:FWB196616 GFV196615:GFX196616 GPR196615:GPT196616 GZN196615:GZP196616 HJJ196615:HJL196616 HTF196615:HTH196616 IDB196615:IDD196616 IMX196615:IMZ196616 IWT196615:IWV196616 JGP196615:JGR196616 JQL196615:JQN196616 KAH196615:KAJ196616 KKD196615:KKF196616 KTZ196615:KUB196616 LDV196615:LDX196616 LNR196615:LNT196616 LXN196615:LXP196616 MHJ196615:MHL196616 MRF196615:MRH196616 NBB196615:NBD196616 NKX196615:NKZ196616 NUT196615:NUV196616 OEP196615:OER196616 OOL196615:OON196616 OYH196615:OYJ196616 PID196615:PIF196616 PRZ196615:PSB196616 QBV196615:QBX196616 QLR196615:QLT196616 QVN196615:QVP196616 RFJ196615:RFL196616 RPF196615:RPH196616 RZB196615:RZD196616 SIX196615:SIZ196616 SST196615:SSV196616 TCP196615:TCR196616 TML196615:TMN196616 TWH196615:TWJ196616 UGD196615:UGF196616 UPZ196615:UQB196616 UZV196615:UZX196616 VJR196615:VJT196616 VTN196615:VTP196616 WDJ196615:WDL196616 WNF196615:WNH196616 WXB196615:WXD196616 BD262151:BF262152 KP262151:KR262152 UL262151:UN262152 AEH262151:AEJ262152 AOD262151:AOF262152 AXZ262151:AYB262152 BHV262151:BHX262152 BRR262151:BRT262152 CBN262151:CBP262152 CLJ262151:CLL262152 CVF262151:CVH262152 DFB262151:DFD262152 DOX262151:DOZ262152 DYT262151:DYV262152 EIP262151:EIR262152 ESL262151:ESN262152 FCH262151:FCJ262152 FMD262151:FMF262152 FVZ262151:FWB262152 GFV262151:GFX262152 GPR262151:GPT262152 GZN262151:GZP262152 HJJ262151:HJL262152 HTF262151:HTH262152 IDB262151:IDD262152 IMX262151:IMZ262152 IWT262151:IWV262152 JGP262151:JGR262152 JQL262151:JQN262152 KAH262151:KAJ262152 KKD262151:KKF262152 KTZ262151:KUB262152 LDV262151:LDX262152 LNR262151:LNT262152 LXN262151:LXP262152 MHJ262151:MHL262152 MRF262151:MRH262152 NBB262151:NBD262152 NKX262151:NKZ262152 NUT262151:NUV262152 OEP262151:OER262152 OOL262151:OON262152 OYH262151:OYJ262152 PID262151:PIF262152 PRZ262151:PSB262152 QBV262151:QBX262152 QLR262151:QLT262152 QVN262151:QVP262152 RFJ262151:RFL262152 RPF262151:RPH262152 RZB262151:RZD262152 SIX262151:SIZ262152 SST262151:SSV262152 TCP262151:TCR262152 TML262151:TMN262152 TWH262151:TWJ262152 UGD262151:UGF262152 UPZ262151:UQB262152 UZV262151:UZX262152 VJR262151:VJT262152 VTN262151:VTP262152 WDJ262151:WDL262152 WNF262151:WNH262152 WXB262151:WXD262152 BD327687:BF327688 KP327687:KR327688 UL327687:UN327688 AEH327687:AEJ327688 AOD327687:AOF327688 AXZ327687:AYB327688 BHV327687:BHX327688 BRR327687:BRT327688 CBN327687:CBP327688 CLJ327687:CLL327688 CVF327687:CVH327688 DFB327687:DFD327688 DOX327687:DOZ327688 DYT327687:DYV327688 EIP327687:EIR327688 ESL327687:ESN327688 FCH327687:FCJ327688 FMD327687:FMF327688 FVZ327687:FWB327688 GFV327687:GFX327688 GPR327687:GPT327688 GZN327687:GZP327688 HJJ327687:HJL327688 HTF327687:HTH327688 IDB327687:IDD327688 IMX327687:IMZ327688 IWT327687:IWV327688 JGP327687:JGR327688 JQL327687:JQN327688 KAH327687:KAJ327688 KKD327687:KKF327688 KTZ327687:KUB327688 LDV327687:LDX327688 LNR327687:LNT327688 LXN327687:LXP327688 MHJ327687:MHL327688 MRF327687:MRH327688 NBB327687:NBD327688 NKX327687:NKZ327688 NUT327687:NUV327688 OEP327687:OER327688 OOL327687:OON327688 OYH327687:OYJ327688 PID327687:PIF327688 PRZ327687:PSB327688 QBV327687:QBX327688 QLR327687:QLT327688 QVN327687:QVP327688 RFJ327687:RFL327688 RPF327687:RPH327688 RZB327687:RZD327688 SIX327687:SIZ327688 SST327687:SSV327688 TCP327687:TCR327688 TML327687:TMN327688 TWH327687:TWJ327688 UGD327687:UGF327688 UPZ327687:UQB327688 UZV327687:UZX327688 VJR327687:VJT327688 VTN327687:VTP327688 WDJ327687:WDL327688 WNF327687:WNH327688 WXB327687:WXD327688 BD393223:BF393224 KP393223:KR393224 UL393223:UN393224 AEH393223:AEJ393224 AOD393223:AOF393224 AXZ393223:AYB393224 BHV393223:BHX393224 BRR393223:BRT393224 CBN393223:CBP393224 CLJ393223:CLL393224 CVF393223:CVH393224 DFB393223:DFD393224 DOX393223:DOZ393224 DYT393223:DYV393224 EIP393223:EIR393224 ESL393223:ESN393224 FCH393223:FCJ393224 FMD393223:FMF393224 FVZ393223:FWB393224 GFV393223:GFX393224 GPR393223:GPT393224 GZN393223:GZP393224 HJJ393223:HJL393224 HTF393223:HTH393224 IDB393223:IDD393224 IMX393223:IMZ393224 IWT393223:IWV393224 JGP393223:JGR393224 JQL393223:JQN393224 KAH393223:KAJ393224 KKD393223:KKF393224 KTZ393223:KUB393224 LDV393223:LDX393224 LNR393223:LNT393224 LXN393223:LXP393224 MHJ393223:MHL393224 MRF393223:MRH393224 NBB393223:NBD393224 NKX393223:NKZ393224 NUT393223:NUV393224 OEP393223:OER393224 OOL393223:OON393224 OYH393223:OYJ393224 PID393223:PIF393224 PRZ393223:PSB393224 QBV393223:QBX393224 QLR393223:QLT393224 QVN393223:QVP393224 RFJ393223:RFL393224 RPF393223:RPH393224 RZB393223:RZD393224 SIX393223:SIZ393224 SST393223:SSV393224 TCP393223:TCR393224 TML393223:TMN393224 TWH393223:TWJ393224 UGD393223:UGF393224 UPZ393223:UQB393224 UZV393223:UZX393224 VJR393223:VJT393224 VTN393223:VTP393224 WDJ393223:WDL393224 WNF393223:WNH393224 WXB393223:WXD393224 BD458759:BF458760 KP458759:KR458760 UL458759:UN458760 AEH458759:AEJ458760 AOD458759:AOF458760 AXZ458759:AYB458760 BHV458759:BHX458760 BRR458759:BRT458760 CBN458759:CBP458760 CLJ458759:CLL458760 CVF458759:CVH458760 DFB458759:DFD458760 DOX458759:DOZ458760 DYT458759:DYV458760 EIP458759:EIR458760 ESL458759:ESN458760 FCH458759:FCJ458760 FMD458759:FMF458760 FVZ458759:FWB458760 GFV458759:GFX458760 GPR458759:GPT458760 GZN458759:GZP458760 HJJ458759:HJL458760 HTF458759:HTH458760 IDB458759:IDD458760 IMX458759:IMZ458760 IWT458759:IWV458760 JGP458759:JGR458760 JQL458759:JQN458760 KAH458759:KAJ458760 KKD458759:KKF458760 KTZ458759:KUB458760 LDV458759:LDX458760 LNR458759:LNT458760 LXN458759:LXP458760 MHJ458759:MHL458760 MRF458759:MRH458760 NBB458759:NBD458760 NKX458759:NKZ458760 NUT458759:NUV458760 OEP458759:OER458760 OOL458759:OON458760 OYH458759:OYJ458760 PID458759:PIF458760 PRZ458759:PSB458760 QBV458759:QBX458760 QLR458759:QLT458760 QVN458759:QVP458760 RFJ458759:RFL458760 RPF458759:RPH458760 RZB458759:RZD458760 SIX458759:SIZ458760 SST458759:SSV458760 TCP458759:TCR458760 TML458759:TMN458760 TWH458759:TWJ458760 UGD458759:UGF458760 UPZ458759:UQB458760 UZV458759:UZX458760 VJR458759:VJT458760 VTN458759:VTP458760 WDJ458759:WDL458760 WNF458759:WNH458760 WXB458759:WXD458760 BD524295:BF524296 KP524295:KR524296 UL524295:UN524296 AEH524295:AEJ524296 AOD524295:AOF524296 AXZ524295:AYB524296 BHV524295:BHX524296 BRR524295:BRT524296 CBN524295:CBP524296 CLJ524295:CLL524296 CVF524295:CVH524296 DFB524295:DFD524296 DOX524295:DOZ524296 DYT524295:DYV524296 EIP524295:EIR524296 ESL524295:ESN524296 FCH524295:FCJ524296 FMD524295:FMF524296 FVZ524295:FWB524296 GFV524295:GFX524296 GPR524295:GPT524296 GZN524295:GZP524296 HJJ524295:HJL524296 HTF524295:HTH524296 IDB524295:IDD524296 IMX524295:IMZ524296 IWT524295:IWV524296 JGP524295:JGR524296 JQL524295:JQN524296 KAH524295:KAJ524296 KKD524295:KKF524296 KTZ524295:KUB524296 LDV524295:LDX524296 LNR524295:LNT524296 LXN524295:LXP524296 MHJ524295:MHL524296 MRF524295:MRH524296 NBB524295:NBD524296 NKX524295:NKZ524296 NUT524295:NUV524296 OEP524295:OER524296 OOL524295:OON524296 OYH524295:OYJ524296 PID524295:PIF524296 PRZ524295:PSB524296 QBV524295:QBX524296 QLR524295:QLT524296 QVN524295:QVP524296 RFJ524295:RFL524296 RPF524295:RPH524296 RZB524295:RZD524296 SIX524295:SIZ524296 SST524295:SSV524296 TCP524295:TCR524296 TML524295:TMN524296 TWH524295:TWJ524296 UGD524295:UGF524296 UPZ524295:UQB524296 UZV524295:UZX524296 VJR524295:VJT524296 VTN524295:VTP524296 WDJ524295:WDL524296 WNF524295:WNH524296 WXB524295:WXD524296 BD589831:BF589832 KP589831:KR589832 UL589831:UN589832 AEH589831:AEJ589832 AOD589831:AOF589832 AXZ589831:AYB589832 BHV589831:BHX589832 BRR589831:BRT589832 CBN589831:CBP589832 CLJ589831:CLL589832 CVF589831:CVH589832 DFB589831:DFD589832 DOX589831:DOZ589832 DYT589831:DYV589832 EIP589831:EIR589832 ESL589831:ESN589832 FCH589831:FCJ589832 FMD589831:FMF589832 FVZ589831:FWB589832 GFV589831:GFX589832 GPR589831:GPT589832 GZN589831:GZP589832 HJJ589831:HJL589832 HTF589831:HTH589832 IDB589831:IDD589832 IMX589831:IMZ589832 IWT589831:IWV589832 JGP589831:JGR589832 JQL589831:JQN589832 KAH589831:KAJ589832 KKD589831:KKF589832 KTZ589831:KUB589832 LDV589831:LDX589832 LNR589831:LNT589832 LXN589831:LXP589832 MHJ589831:MHL589832 MRF589831:MRH589832 NBB589831:NBD589832 NKX589831:NKZ589832 NUT589831:NUV589832 OEP589831:OER589832 OOL589831:OON589832 OYH589831:OYJ589832 PID589831:PIF589832 PRZ589831:PSB589832 QBV589831:QBX589832 QLR589831:QLT589832 QVN589831:QVP589832 RFJ589831:RFL589832 RPF589831:RPH589832 RZB589831:RZD589832 SIX589831:SIZ589832 SST589831:SSV589832 TCP589831:TCR589832 TML589831:TMN589832 TWH589831:TWJ589832 UGD589831:UGF589832 UPZ589831:UQB589832 UZV589831:UZX589832 VJR589831:VJT589832 VTN589831:VTP589832 WDJ589831:WDL589832 WNF589831:WNH589832 WXB589831:WXD589832 BD655367:BF655368 KP655367:KR655368 UL655367:UN655368 AEH655367:AEJ655368 AOD655367:AOF655368 AXZ655367:AYB655368 BHV655367:BHX655368 BRR655367:BRT655368 CBN655367:CBP655368 CLJ655367:CLL655368 CVF655367:CVH655368 DFB655367:DFD655368 DOX655367:DOZ655368 DYT655367:DYV655368 EIP655367:EIR655368 ESL655367:ESN655368 FCH655367:FCJ655368 FMD655367:FMF655368 FVZ655367:FWB655368 GFV655367:GFX655368 GPR655367:GPT655368 GZN655367:GZP655368 HJJ655367:HJL655368 HTF655367:HTH655368 IDB655367:IDD655368 IMX655367:IMZ655368 IWT655367:IWV655368 JGP655367:JGR655368 JQL655367:JQN655368 KAH655367:KAJ655368 KKD655367:KKF655368 KTZ655367:KUB655368 LDV655367:LDX655368 LNR655367:LNT655368 LXN655367:LXP655368 MHJ655367:MHL655368 MRF655367:MRH655368 NBB655367:NBD655368 NKX655367:NKZ655368 NUT655367:NUV655368 OEP655367:OER655368 OOL655367:OON655368 OYH655367:OYJ655368 PID655367:PIF655368 PRZ655367:PSB655368 QBV655367:QBX655368 QLR655367:QLT655368 QVN655367:QVP655368 RFJ655367:RFL655368 RPF655367:RPH655368 RZB655367:RZD655368 SIX655367:SIZ655368 SST655367:SSV655368 TCP655367:TCR655368 TML655367:TMN655368 TWH655367:TWJ655368 UGD655367:UGF655368 UPZ655367:UQB655368 UZV655367:UZX655368 VJR655367:VJT655368 VTN655367:VTP655368 WDJ655367:WDL655368 WNF655367:WNH655368 WXB655367:WXD655368 BD720903:BF720904 KP720903:KR720904 UL720903:UN720904 AEH720903:AEJ720904 AOD720903:AOF720904 AXZ720903:AYB720904 BHV720903:BHX720904 BRR720903:BRT720904 CBN720903:CBP720904 CLJ720903:CLL720904 CVF720903:CVH720904 DFB720903:DFD720904 DOX720903:DOZ720904 DYT720903:DYV720904 EIP720903:EIR720904 ESL720903:ESN720904 FCH720903:FCJ720904 FMD720903:FMF720904 FVZ720903:FWB720904 GFV720903:GFX720904 GPR720903:GPT720904 GZN720903:GZP720904 HJJ720903:HJL720904 HTF720903:HTH720904 IDB720903:IDD720904 IMX720903:IMZ720904 IWT720903:IWV720904 JGP720903:JGR720904 JQL720903:JQN720904 KAH720903:KAJ720904 KKD720903:KKF720904 KTZ720903:KUB720904 LDV720903:LDX720904 LNR720903:LNT720904 LXN720903:LXP720904 MHJ720903:MHL720904 MRF720903:MRH720904 NBB720903:NBD720904 NKX720903:NKZ720904 NUT720903:NUV720904 OEP720903:OER720904 OOL720903:OON720904 OYH720903:OYJ720904 PID720903:PIF720904 PRZ720903:PSB720904 QBV720903:QBX720904 QLR720903:QLT720904 QVN720903:QVP720904 RFJ720903:RFL720904 RPF720903:RPH720904 RZB720903:RZD720904 SIX720903:SIZ720904 SST720903:SSV720904 TCP720903:TCR720904 TML720903:TMN720904 TWH720903:TWJ720904 UGD720903:UGF720904 UPZ720903:UQB720904 UZV720903:UZX720904 VJR720903:VJT720904 VTN720903:VTP720904 WDJ720903:WDL720904 WNF720903:WNH720904 WXB720903:WXD720904 BD786439:BF786440 KP786439:KR786440 UL786439:UN786440 AEH786439:AEJ786440 AOD786439:AOF786440 AXZ786439:AYB786440 BHV786439:BHX786440 BRR786439:BRT786440 CBN786439:CBP786440 CLJ786439:CLL786440 CVF786439:CVH786440 DFB786439:DFD786440 DOX786439:DOZ786440 DYT786439:DYV786440 EIP786439:EIR786440 ESL786439:ESN786440 FCH786439:FCJ786440 FMD786439:FMF786440 FVZ786439:FWB786440 GFV786439:GFX786440 GPR786439:GPT786440 GZN786439:GZP786440 HJJ786439:HJL786440 HTF786439:HTH786440 IDB786439:IDD786440 IMX786439:IMZ786440 IWT786439:IWV786440 JGP786439:JGR786440 JQL786439:JQN786440 KAH786439:KAJ786440 KKD786439:KKF786440 KTZ786439:KUB786440 LDV786439:LDX786440 LNR786439:LNT786440 LXN786439:LXP786440 MHJ786439:MHL786440 MRF786439:MRH786440 NBB786439:NBD786440 NKX786439:NKZ786440 NUT786439:NUV786440 OEP786439:OER786440 OOL786439:OON786440 OYH786439:OYJ786440 PID786439:PIF786440 PRZ786439:PSB786440 QBV786439:QBX786440 QLR786439:QLT786440 QVN786439:QVP786440 RFJ786439:RFL786440 RPF786439:RPH786440 RZB786439:RZD786440 SIX786439:SIZ786440 SST786439:SSV786440 TCP786439:TCR786440 TML786439:TMN786440 TWH786439:TWJ786440 UGD786439:UGF786440 UPZ786439:UQB786440 UZV786439:UZX786440 VJR786439:VJT786440 VTN786439:VTP786440 WDJ786439:WDL786440 WNF786439:WNH786440 WXB786439:WXD786440 BD851975:BF851976 KP851975:KR851976 UL851975:UN851976 AEH851975:AEJ851976 AOD851975:AOF851976 AXZ851975:AYB851976 BHV851975:BHX851976 BRR851975:BRT851976 CBN851975:CBP851976 CLJ851975:CLL851976 CVF851975:CVH851976 DFB851975:DFD851976 DOX851975:DOZ851976 DYT851975:DYV851976 EIP851975:EIR851976 ESL851975:ESN851976 FCH851975:FCJ851976 FMD851975:FMF851976 FVZ851975:FWB851976 GFV851975:GFX851976 GPR851975:GPT851976 GZN851975:GZP851976 HJJ851975:HJL851976 HTF851975:HTH851976 IDB851975:IDD851976 IMX851975:IMZ851976 IWT851975:IWV851976 JGP851975:JGR851976 JQL851975:JQN851976 KAH851975:KAJ851976 KKD851975:KKF851976 KTZ851975:KUB851976 LDV851975:LDX851976 LNR851975:LNT851976 LXN851975:LXP851976 MHJ851975:MHL851976 MRF851975:MRH851976 NBB851975:NBD851976 NKX851975:NKZ851976 NUT851975:NUV851976 OEP851975:OER851976 OOL851975:OON851976 OYH851975:OYJ851976 PID851975:PIF851976 PRZ851975:PSB851976 QBV851975:QBX851976 QLR851975:QLT851976 QVN851975:QVP851976 RFJ851975:RFL851976 RPF851975:RPH851976 RZB851975:RZD851976 SIX851975:SIZ851976 SST851975:SSV851976 TCP851975:TCR851976 TML851975:TMN851976 TWH851975:TWJ851976 UGD851975:UGF851976 UPZ851975:UQB851976 UZV851975:UZX851976 VJR851975:VJT851976 VTN851975:VTP851976 WDJ851975:WDL851976 WNF851975:WNH851976 WXB851975:WXD851976 BD917511:BF917512 KP917511:KR917512 UL917511:UN917512 AEH917511:AEJ917512 AOD917511:AOF917512 AXZ917511:AYB917512 BHV917511:BHX917512 BRR917511:BRT917512 CBN917511:CBP917512 CLJ917511:CLL917512 CVF917511:CVH917512 DFB917511:DFD917512 DOX917511:DOZ917512 DYT917511:DYV917512 EIP917511:EIR917512 ESL917511:ESN917512 FCH917511:FCJ917512 FMD917511:FMF917512 FVZ917511:FWB917512 GFV917511:GFX917512 GPR917511:GPT917512 GZN917511:GZP917512 HJJ917511:HJL917512 HTF917511:HTH917512 IDB917511:IDD917512 IMX917511:IMZ917512 IWT917511:IWV917512 JGP917511:JGR917512 JQL917511:JQN917512 KAH917511:KAJ917512 KKD917511:KKF917512 KTZ917511:KUB917512 LDV917511:LDX917512 LNR917511:LNT917512 LXN917511:LXP917512 MHJ917511:MHL917512 MRF917511:MRH917512 NBB917511:NBD917512 NKX917511:NKZ917512 NUT917511:NUV917512 OEP917511:OER917512 OOL917511:OON917512 OYH917511:OYJ917512 PID917511:PIF917512 PRZ917511:PSB917512 QBV917511:QBX917512 QLR917511:QLT917512 QVN917511:QVP917512 RFJ917511:RFL917512 RPF917511:RPH917512 RZB917511:RZD917512 SIX917511:SIZ917512 SST917511:SSV917512 TCP917511:TCR917512 TML917511:TMN917512 TWH917511:TWJ917512 UGD917511:UGF917512 UPZ917511:UQB917512 UZV917511:UZX917512 VJR917511:VJT917512 VTN917511:VTP917512 WDJ917511:WDL917512 WNF917511:WNH917512 WXB917511:WXD917512 BD983047:BF983048 KP983047:KR983048 UL983047:UN983048 AEH983047:AEJ983048 AOD983047:AOF983048 AXZ983047:AYB983048 BHV983047:BHX983048 BRR983047:BRT983048 CBN983047:CBP983048 CLJ983047:CLL983048 CVF983047:CVH983048 DFB983047:DFD983048 DOX983047:DOZ983048 DYT983047:DYV983048 EIP983047:EIR983048 ESL983047:ESN983048 FCH983047:FCJ983048 FMD983047:FMF983048 FVZ983047:FWB983048 GFV983047:GFX983048 GPR983047:GPT983048 GZN983047:GZP983048 HJJ983047:HJL983048 HTF983047:HTH983048 IDB983047:IDD983048 IMX983047:IMZ983048 IWT983047:IWV983048 JGP983047:JGR983048 JQL983047:JQN983048 KAH983047:KAJ983048 KKD983047:KKF983048 KTZ983047:KUB983048 LDV983047:LDX983048 LNR983047:LNT983048 LXN983047:LXP983048 MHJ983047:MHL983048 MRF983047:MRH983048 NBB983047:NBD983048 NKX983047:NKZ983048 NUT983047:NUV983048 OEP983047:OER983048 OOL983047:OON983048 OYH983047:OYJ983048 PID983047:PIF983048 PRZ983047:PSB983048 QBV983047:QBX983048 QLR983047:QLT983048 QVN983047:QVP983048 RFJ983047:RFL983048 RPF983047:RPH983048 RZB983047:RZD983048 SIX983047:SIZ983048 SST983047:SSV983048 TCP983047:TCR983048 TML983047:TMN983048 TWH983047:TWJ983048 UGD983047:UGF983048 UPZ983047:UQB983048 UZV983047:UZX983048 VJR983047:VJT983048 VTN983047:VTP983048 WDJ983047:WDL983048 WNF983047:WNH983048 WXB983047:WXD983048 BI4:BK4 BI65543:BK65544 KU65543:KW65544 UQ65543:US65544 AEM65543:AEO65544 AOI65543:AOK65544 AYE65543:AYG65544 BIA65543:BIC65544 BRW65543:BRY65544 CBS65543:CBU65544 CLO65543:CLQ65544 CVK65543:CVM65544 DFG65543:DFI65544 DPC65543:DPE65544 DYY65543:DZA65544 EIU65543:EIW65544 ESQ65543:ESS65544 FCM65543:FCO65544 FMI65543:FMK65544 FWE65543:FWG65544 GGA65543:GGC65544 GPW65543:GPY65544 GZS65543:GZU65544 HJO65543:HJQ65544 HTK65543:HTM65544 IDG65543:IDI65544 INC65543:INE65544 IWY65543:IXA65544 JGU65543:JGW65544 JQQ65543:JQS65544 KAM65543:KAO65544 KKI65543:KKK65544 KUE65543:KUG65544 LEA65543:LEC65544 LNW65543:LNY65544 LXS65543:LXU65544 MHO65543:MHQ65544 MRK65543:MRM65544 NBG65543:NBI65544 NLC65543:NLE65544 NUY65543:NVA65544 OEU65543:OEW65544 OOQ65543:OOS65544 OYM65543:OYO65544 PII65543:PIK65544 PSE65543:PSG65544 QCA65543:QCC65544 QLW65543:QLY65544 QVS65543:QVU65544 RFO65543:RFQ65544 RPK65543:RPM65544 RZG65543:RZI65544 SJC65543:SJE65544 SSY65543:STA65544 TCU65543:TCW65544 TMQ65543:TMS65544 TWM65543:TWO65544 UGI65543:UGK65544 UQE65543:UQG65544 VAA65543:VAC65544 VJW65543:VJY65544 VTS65543:VTU65544 WDO65543:WDQ65544 WNK65543:WNM65544 WXG65543:WXI65544 BI131079:BK131080 KU131079:KW131080 UQ131079:US131080 AEM131079:AEO131080 AOI131079:AOK131080 AYE131079:AYG131080 BIA131079:BIC131080 BRW131079:BRY131080 CBS131079:CBU131080 CLO131079:CLQ131080 CVK131079:CVM131080 DFG131079:DFI131080 DPC131079:DPE131080 DYY131079:DZA131080 EIU131079:EIW131080 ESQ131079:ESS131080 FCM131079:FCO131080 FMI131079:FMK131080 FWE131079:FWG131080 GGA131079:GGC131080 GPW131079:GPY131080 GZS131079:GZU131080 HJO131079:HJQ131080 HTK131079:HTM131080 IDG131079:IDI131080 INC131079:INE131080 IWY131079:IXA131080 JGU131079:JGW131080 JQQ131079:JQS131080 KAM131079:KAO131080 KKI131079:KKK131080 KUE131079:KUG131080 LEA131079:LEC131080 LNW131079:LNY131080 LXS131079:LXU131080 MHO131079:MHQ131080 MRK131079:MRM131080 NBG131079:NBI131080 NLC131079:NLE131080 NUY131079:NVA131080 OEU131079:OEW131080 OOQ131079:OOS131080 OYM131079:OYO131080 PII131079:PIK131080 PSE131079:PSG131080 QCA131079:QCC131080 QLW131079:QLY131080 QVS131079:QVU131080 RFO131079:RFQ131080 RPK131079:RPM131080 RZG131079:RZI131080 SJC131079:SJE131080 SSY131079:STA131080 TCU131079:TCW131080 TMQ131079:TMS131080 TWM131079:TWO131080 UGI131079:UGK131080 UQE131079:UQG131080 VAA131079:VAC131080 VJW131079:VJY131080 VTS131079:VTU131080 WDO131079:WDQ131080 WNK131079:WNM131080 WXG131079:WXI131080 BI196615:BK196616 KU196615:KW196616 UQ196615:US196616 AEM196615:AEO196616 AOI196615:AOK196616 AYE196615:AYG196616 BIA196615:BIC196616 BRW196615:BRY196616 CBS196615:CBU196616 CLO196615:CLQ196616 CVK196615:CVM196616 DFG196615:DFI196616 DPC196615:DPE196616 DYY196615:DZA196616 EIU196615:EIW196616 ESQ196615:ESS196616 FCM196615:FCO196616 FMI196615:FMK196616 FWE196615:FWG196616 GGA196615:GGC196616 GPW196615:GPY196616 GZS196615:GZU196616 HJO196615:HJQ196616 HTK196615:HTM196616 IDG196615:IDI196616 INC196615:INE196616 IWY196615:IXA196616 JGU196615:JGW196616 JQQ196615:JQS196616 KAM196615:KAO196616 KKI196615:KKK196616 KUE196615:KUG196616 LEA196615:LEC196616 LNW196615:LNY196616 LXS196615:LXU196616 MHO196615:MHQ196616 MRK196615:MRM196616 NBG196615:NBI196616 NLC196615:NLE196616 NUY196615:NVA196616 OEU196615:OEW196616 OOQ196615:OOS196616 OYM196615:OYO196616 PII196615:PIK196616 PSE196615:PSG196616 QCA196615:QCC196616 QLW196615:QLY196616 QVS196615:QVU196616 RFO196615:RFQ196616 RPK196615:RPM196616 RZG196615:RZI196616 SJC196615:SJE196616 SSY196615:STA196616 TCU196615:TCW196616 TMQ196615:TMS196616 TWM196615:TWO196616 UGI196615:UGK196616 UQE196615:UQG196616 VAA196615:VAC196616 VJW196615:VJY196616 VTS196615:VTU196616 WDO196615:WDQ196616 WNK196615:WNM196616 WXG196615:WXI196616 BI262151:BK262152 KU262151:KW262152 UQ262151:US262152 AEM262151:AEO262152 AOI262151:AOK262152 AYE262151:AYG262152 BIA262151:BIC262152 BRW262151:BRY262152 CBS262151:CBU262152 CLO262151:CLQ262152 CVK262151:CVM262152 DFG262151:DFI262152 DPC262151:DPE262152 DYY262151:DZA262152 EIU262151:EIW262152 ESQ262151:ESS262152 FCM262151:FCO262152 FMI262151:FMK262152 FWE262151:FWG262152 GGA262151:GGC262152 GPW262151:GPY262152 GZS262151:GZU262152 HJO262151:HJQ262152 HTK262151:HTM262152 IDG262151:IDI262152 INC262151:INE262152 IWY262151:IXA262152 JGU262151:JGW262152 JQQ262151:JQS262152 KAM262151:KAO262152 KKI262151:KKK262152 KUE262151:KUG262152 LEA262151:LEC262152 LNW262151:LNY262152 LXS262151:LXU262152 MHO262151:MHQ262152 MRK262151:MRM262152 NBG262151:NBI262152 NLC262151:NLE262152 NUY262151:NVA262152 OEU262151:OEW262152 OOQ262151:OOS262152 OYM262151:OYO262152 PII262151:PIK262152 PSE262151:PSG262152 QCA262151:QCC262152 QLW262151:QLY262152 QVS262151:QVU262152 RFO262151:RFQ262152 RPK262151:RPM262152 RZG262151:RZI262152 SJC262151:SJE262152 SSY262151:STA262152 TCU262151:TCW262152 TMQ262151:TMS262152 TWM262151:TWO262152 UGI262151:UGK262152 UQE262151:UQG262152 VAA262151:VAC262152 VJW262151:VJY262152 VTS262151:VTU262152 WDO262151:WDQ262152 WNK262151:WNM262152 WXG262151:WXI262152 BI327687:BK327688 KU327687:KW327688 UQ327687:US327688 AEM327687:AEO327688 AOI327687:AOK327688 AYE327687:AYG327688 BIA327687:BIC327688 BRW327687:BRY327688 CBS327687:CBU327688 CLO327687:CLQ327688 CVK327687:CVM327688 DFG327687:DFI327688 DPC327687:DPE327688 DYY327687:DZA327688 EIU327687:EIW327688 ESQ327687:ESS327688 FCM327687:FCO327688 FMI327687:FMK327688 FWE327687:FWG327688 GGA327687:GGC327688 GPW327687:GPY327688 GZS327687:GZU327688 HJO327687:HJQ327688 HTK327687:HTM327688 IDG327687:IDI327688 INC327687:INE327688 IWY327687:IXA327688 JGU327687:JGW327688 JQQ327687:JQS327688 KAM327687:KAO327688 KKI327687:KKK327688 KUE327687:KUG327688 LEA327687:LEC327688 LNW327687:LNY327688 LXS327687:LXU327688 MHO327687:MHQ327688 MRK327687:MRM327688 NBG327687:NBI327688 NLC327687:NLE327688 NUY327687:NVA327688 OEU327687:OEW327688 OOQ327687:OOS327688 OYM327687:OYO327688 PII327687:PIK327688 PSE327687:PSG327688 QCA327687:QCC327688 QLW327687:QLY327688 QVS327687:QVU327688 RFO327687:RFQ327688 RPK327687:RPM327688 RZG327687:RZI327688 SJC327687:SJE327688 SSY327687:STA327688 TCU327687:TCW327688 TMQ327687:TMS327688 TWM327687:TWO327688 UGI327687:UGK327688 UQE327687:UQG327688 VAA327687:VAC327688 VJW327687:VJY327688 VTS327687:VTU327688 WDO327687:WDQ327688 WNK327687:WNM327688 WXG327687:WXI327688 BI393223:BK393224 KU393223:KW393224 UQ393223:US393224 AEM393223:AEO393224 AOI393223:AOK393224 AYE393223:AYG393224 BIA393223:BIC393224 BRW393223:BRY393224 CBS393223:CBU393224 CLO393223:CLQ393224 CVK393223:CVM393224 DFG393223:DFI393224 DPC393223:DPE393224 DYY393223:DZA393224 EIU393223:EIW393224 ESQ393223:ESS393224 FCM393223:FCO393224 FMI393223:FMK393224 FWE393223:FWG393224 GGA393223:GGC393224 GPW393223:GPY393224 GZS393223:GZU393224 HJO393223:HJQ393224 HTK393223:HTM393224 IDG393223:IDI393224 INC393223:INE393224 IWY393223:IXA393224 JGU393223:JGW393224 JQQ393223:JQS393224 KAM393223:KAO393224 KKI393223:KKK393224 KUE393223:KUG393224 LEA393223:LEC393224 LNW393223:LNY393224 LXS393223:LXU393224 MHO393223:MHQ393224 MRK393223:MRM393224 NBG393223:NBI393224 NLC393223:NLE393224 NUY393223:NVA393224 OEU393223:OEW393224 OOQ393223:OOS393224 OYM393223:OYO393224 PII393223:PIK393224 PSE393223:PSG393224 QCA393223:QCC393224 QLW393223:QLY393224 QVS393223:QVU393224 RFO393223:RFQ393224 RPK393223:RPM393224 RZG393223:RZI393224 SJC393223:SJE393224 SSY393223:STA393224 TCU393223:TCW393224 TMQ393223:TMS393224 TWM393223:TWO393224 UGI393223:UGK393224 UQE393223:UQG393224 VAA393223:VAC393224 VJW393223:VJY393224 VTS393223:VTU393224 WDO393223:WDQ393224 WNK393223:WNM393224 WXG393223:WXI393224 BI458759:BK458760 KU458759:KW458760 UQ458759:US458760 AEM458759:AEO458760 AOI458759:AOK458760 AYE458759:AYG458760 BIA458759:BIC458760 BRW458759:BRY458760 CBS458759:CBU458760 CLO458759:CLQ458760 CVK458759:CVM458760 DFG458759:DFI458760 DPC458759:DPE458760 DYY458759:DZA458760 EIU458759:EIW458760 ESQ458759:ESS458760 FCM458759:FCO458760 FMI458759:FMK458760 FWE458759:FWG458760 GGA458759:GGC458760 GPW458759:GPY458760 GZS458759:GZU458760 HJO458759:HJQ458760 HTK458759:HTM458760 IDG458759:IDI458760 INC458759:INE458760 IWY458759:IXA458760 JGU458759:JGW458760 JQQ458759:JQS458760 KAM458759:KAO458760 KKI458759:KKK458760 KUE458759:KUG458760 LEA458759:LEC458760 LNW458759:LNY458760 LXS458759:LXU458760 MHO458759:MHQ458760 MRK458759:MRM458760 NBG458759:NBI458760 NLC458759:NLE458760 NUY458759:NVA458760 OEU458759:OEW458760 OOQ458759:OOS458760 OYM458759:OYO458760 PII458759:PIK458760 PSE458759:PSG458760 QCA458759:QCC458760 QLW458759:QLY458760 QVS458759:QVU458760 RFO458759:RFQ458760 RPK458759:RPM458760 RZG458759:RZI458760 SJC458759:SJE458760 SSY458759:STA458760 TCU458759:TCW458760 TMQ458759:TMS458760 TWM458759:TWO458760 UGI458759:UGK458760 UQE458759:UQG458760 VAA458759:VAC458760 VJW458759:VJY458760 VTS458759:VTU458760 WDO458759:WDQ458760 WNK458759:WNM458760 WXG458759:WXI458760 BI524295:BK524296 KU524295:KW524296 UQ524295:US524296 AEM524295:AEO524296 AOI524295:AOK524296 AYE524295:AYG524296 BIA524295:BIC524296 BRW524295:BRY524296 CBS524295:CBU524296 CLO524295:CLQ524296 CVK524295:CVM524296 DFG524295:DFI524296 DPC524295:DPE524296 DYY524295:DZA524296 EIU524295:EIW524296 ESQ524295:ESS524296 FCM524295:FCO524296 FMI524295:FMK524296 FWE524295:FWG524296 GGA524295:GGC524296 GPW524295:GPY524296 GZS524295:GZU524296 HJO524295:HJQ524296 HTK524295:HTM524296 IDG524295:IDI524296 INC524295:INE524296 IWY524295:IXA524296 JGU524295:JGW524296 JQQ524295:JQS524296 KAM524295:KAO524296 KKI524295:KKK524296 KUE524295:KUG524296 LEA524295:LEC524296 LNW524295:LNY524296 LXS524295:LXU524296 MHO524295:MHQ524296 MRK524295:MRM524296 NBG524295:NBI524296 NLC524295:NLE524296 NUY524295:NVA524296 OEU524295:OEW524296 OOQ524295:OOS524296 OYM524295:OYO524296 PII524295:PIK524296 PSE524295:PSG524296 QCA524295:QCC524296 QLW524295:QLY524296 QVS524295:QVU524296 RFO524295:RFQ524296 RPK524295:RPM524296 RZG524295:RZI524296 SJC524295:SJE524296 SSY524295:STA524296 TCU524295:TCW524296 TMQ524295:TMS524296 TWM524295:TWO524296 UGI524295:UGK524296 UQE524295:UQG524296 VAA524295:VAC524296 VJW524295:VJY524296 VTS524295:VTU524296 WDO524295:WDQ524296 WNK524295:WNM524296 WXG524295:WXI524296 BI589831:BK589832 KU589831:KW589832 UQ589831:US589832 AEM589831:AEO589832 AOI589831:AOK589832 AYE589831:AYG589832 BIA589831:BIC589832 BRW589831:BRY589832 CBS589831:CBU589832 CLO589831:CLQ589832 CVK589831:CVM589832 DFG589831:DFI589832 DPC589831:DPE589832 DYY589831:DZA589832 EIU589831:EIW589832 ESQ589831:ESS589832 FCM589831:FCO589832 FMI589831:FMK589832 FWE589831:FWG589832 GGA589831:GGC589832 GPW589831:GPY589832 GZS589831:GZU589832 HJO589831:HJQ589832 HTK589831:HTM589832 IDG589831:IDI589832 INC589831:INE589832 IWY589831:IXA589832 JGU589831:JGW589832 JQQ589831:JQS589832 KAM589831:KAO589832 KKI589831:KKK589832 KUE589831:KUG589832 LEA589831:LEC589832 LNW589831:LNY589832 LXS589831:LXU589832 MHO589831:MHQ589832 MRK589831:MRM589832 NBG589831:NBI589832 NLC589831:NLE589832 NUY589831:NVA589832 OEU589831:OEW589832 OOQ589831:OOS589832 OYM589831:OYO589832 PII589831:PIK589832 PSE589831:PSG589832 QCA589831:QCC589832 QLW589831:QLY589832 QVS589831:QVU589832 RFO589831:RFQ589832 RPK589831:RPM589832 RZG589831:RZI589832 SJC589831:SJE589832 SSY589831:STA589832 TCU589831:TCW589832 TMQ589831:TMS589832 TWM589831:TWO589832 UGI589831:UGK589832 UQE589831:UQG589832 VAA589831:VAC589832 VJW589831:VJY589832 VTS589831:VTU589832 WDO589831:WDQ589832 WNK589831:WNM589832 WXG589831:WXI589832 BI655367:BK655368 KU655367:KW655368 UQ655367:US655368 AEM655367:AEO655368 AOI655367:AOK655368 AYE655367:AYG655368 BIA655367:BIC655368 BRW655367:BRY655368 CBS655367:CBU655368 CLO655367:CLQ655368 CVK655367:CVM655368 DFG655367:DFI655368 DPC655367:DPE655368 DYY655367:DZA655368 EIU655367:EIW655368 ESQ655367:ESS655368 FCM655367:FCO655368 FMI655367:FMK655368 FWE655367:FWG655368 GGA655367:GGC655368 GPW655367:GPY655368 GZS655367:GZU655368 HJO655367:HJQ655368 HTK655367:HTM655368 IDG655367:IDI655368 INC655367:INE655368 IWY655367:IXA655368 JGU655367:JGW655368 JQQ655367:JQS655368 KAM655367:KAO655368 KKI655367:KKK655368 KUE655367:KUG655368 LEA655367:LEC655368 LNW655367:LNY655368 LXS655367:LXU655368 MHO655367:MHQ655368 MRK655367:MRM655368 NBG655367:NBI655368 NLC655367:NLE655368 NUY655367:NVA655368 OEU655367:OEW655368 OOQ655367:OOS655368 OYM655367:OYO655368 PII655367:PIK655368 PSE655367:PSG655368 QCA655367:QCC655368 QLW655367:QLY655368 QVS655367:QVU655368 RFO655367:RFQ655368 RPK655367:RPM655368 RZG655367:RZI655368 SJC655367:SJE655368 SSY655367:STA655368 TCU655367:TCW655368 TMQ655367:TMS655368 TWM655367:TWO655368 UGI655367:UGK655368 UQE655367:UQG655368 VAA655367:VAC655368 VJW655367:VJY655368 VTS655367:VTU655368 WDO655367:WDQ655368 WNK655367:WNM655368 WXG655367:WXI655368 BI720903:BK720904 KU720903:KW720904 UQ720903:US720904 AEM720903:AEO720904 AOI720903:AOK720904 AYE720903:AYG720904 BIA720903:BIC720904 BRW720903:BRY720904 CBS720903:CBU720904 CLO720903:CLQ720904 CVK720903:CVM720904 DFG720903:DFI720904 DPC720903:DPE720904 DYY720903:DZA720904 EIU720903:EIW720904 ESQ720903:ESS720904 FCM720903:FCO720904 FMI720903:FMK720904 FWE720903:FWG720904 GGA720903:GGC720904 GPW720903:GPY720904 GZS720903:GZU720904 HJO720903:HJQ720904 HTK720903:HTM720904 IDG720903:IDI720904 INC720903:INE720904 IWY720903:IXA720904 JGU720903:JGW720904 JQQ720903:JQS720904 KAM720903:KAO720904 KKI720903:KKK720904 KUE720903:KUG720904 LEA720903:LEC720904 LNW720903:LNY720904 LXS720903:LXU720904 MHO720903:MHQ720904 MRK720903:MRM720904 NBG720903:NBI720904 NLC720903:NLE720904 NUY720903:NVA720904 OEU720903:OEW720904 OOQ720903:OOS720904 OYM720903:OYO720904 PII720903:PIK720904 PSE720903:PSG720904 QCA720903:QCC720904 QLW720903:QLY720904 QVS720903:QVU720904 RFO720903:RFQ720904 RPK720903:RPM720904 RZG720903:RZI720904 SJC720903:SJE720904 SSY720903:STA720904 TCU720903:TCW720904 TMQ720903:TMS720904 TWM720903:TWO720904 UGI720903:UGK720904 UQE720903:UQG720904 VAA720903:VAC720904 VJW720903:VJY720904 VTS720903:VTU720904 WDO720903:WDQ720904 WNK720903:WNM720904 WXG720903:WXI720904 BI786439:BK786440 KU786439:KW786440 UQ786439:US786440 AEM786439:AEO786440 AOI786439:AOK786440 AYE786439:AYG786440 BIA786439:BIC786440 BRW786439:BRY786440 CBS786439:CBU786440 CLO786439:CLQ786440 CVK786439:CVM786440 DFG786439:DFI786440 DPC786439:DPE786440 DYY786439:DZA786440 EIU786439:EIW786440 ESQ786439:ESS786440 FCM786439:FCO786440 FMI786439:FMK786440 FWE786439:FWG786440 GGA786439:GGC786440 GPW786439:GPY786440 GZS786439:GZU786440 HJO786439:HJQ786440 HTK786439:HTM786440 IDG786439:IDI786440 INC786439:INE786440 IWY786439:IXA786440 JGU786439:JGW786440 JQQ786439:JQS786440 KAM786439:KAO786440 KKI786439:KKK786440 KUE786439:KUG786440 LEA786439:LEC786440 LNW786439:LNY786440 LXS786439:LXU786440 MHO786439:MHQ786440 MRK786439:MRM786440 NBG786439:NBI786440 NLC786439:NLE786440 NUY786439:NVA786440 OEU786439:OEW786440 OOQ786439:OOS786440 OYM786439:OYO786440 PII786439:PIK786440 PSE786439:PSG786440 QCA786439:QCC786440 QLW786439:QLY786440 QVS786439:QVU786440 RFO786439:RFQ786440 RPK786439:RPM786440 RZG786439:RZI786440 SJC786439:SJE786440 SSY786439:STA786440 TCU786439:TCW786440 TMQ786439:TMS786440 TWM786439:TWO786440 UGI786439:UGK786440 UQE786439:UQG786440 VAA786439:VAC786440 VJW786439:VJY786440 VTS786439:VTU786440 WDO786439:WDQ786440 WNK786439:WNM786440 WXG786439:WXI786440 BI851975:BK851976 KU851975:KW851976 UQ851975:US851976 AEM851975:AEO851976 AOI851975:AOK851976 AYE851975:AYG851976 BIA851975:BIC851976 BRW851975:BRY851976 CBS851975:CBU851976 CLO851975:CLQ851976 CVK851975:CVM851976 DFG851975:DFI851976 DPC851975:DPE851976 DYY851975:DZA851976 EIU851975:EIW851976 ESQ851975:ESS851976 FCM851975:FCO851976 FMI851975:FMK851976 FWE851975:FWG851976 GGA851975:GGC851976 GPW851975:GPY851976 GZS851975:GZU851976 HJO851975:HJQ851976 HTK851975:HTM851976 IDG851975:IDI851976 INC851975:INE851976 IWY851975:IXA851976 JGU851975:JGW851976 JQQ851975:JQS851976 KAM851975:KAO851976 KKI851975:KKK851976 KUE851975:KUG851976 LEA851975:LEC851976 LNW851975:LNY851976 LXS851975:LXU851976 MHO851975:MHQ851976 MRK851975:MRM851976 NBG851975:NBI851976 NLC851975:NLE851976 NUY851975:NVA851976 OEU851975:OEW851976 OOQ851975:OOS851976 OYM851975:OYO851976 PII851975:PIK851976 PSE851975:PSG851976 QCA851975:QCC851976 QLW851975:QLY851976 QVS851975:QVU851976 RFO851975:RFQ851976 RPK851975:RPM851976 RZG851975:RZI851976 SJC851975:SJE851976 SSY851975:STA851976 TCU851975:TCW851976 TMQ851975:TMS851976 TWM851975:TWO851976 UGI851975:UGK851976 UQE851975:UQG851976 VAA851975:VAC851976 VJW851975:VJY851976 VTS851975:VTU851976 WDO851975:WDQ851976 WNK851975:WNM851976 WXG851975:WXI851976 BI917511:BK917512 KU917511:KW917512 UQ917511:US917512 AEM917511:AEO917512 AOI917511:AOK917512 AYE917511:AYG917512 BIA917511:BIC917512 BRW917511:BRY917512 CBS917511:CBU917512 CLO917511:CLQ917512 CVK917511:CVM917512 DFG917511:DFI917512 DPC917511:DPE917512 DYY917511:DZA917512 EIU917511:EIW917512 ESQ917511:ESS917512 FCM917511:FCO917512 FMI917511:FMK917512 FWE917511:FWG917512 GGA917511:GGC917512 GPW917511:GPY917512 GZS917511:GZU917512 HJO917511:HJQ917512 HTK917511:HTM917512 IDG917511:IDI917512 INC917511:INE917512 IWY917511:IXA917512 JGU917511:JGW917512 JQQ917511:JQS917512 KAM917511:KAO917512 KKI917511:KKK917512 KUE917511:KUG917512 LEA917511:LEC917512 LNW917511:LNY917512 LXS917511:LXU917512 MHO917511:MHQ917512 MRK917511:MRM917512 NBG917511:NBI917512 NLC917511:NLE917512 NUY917511:NVA917512 OEU917511:OEW917512 OOQ917511:OOS917512 OYM917511:OYO917512 PII917511:PIK917512 PSE917511:PSG917512 QCA917511:QCC917512 QLW917511:QLY917512 QVS917511:QVU917512 RFO917511:RFQ917512 RPK917511:RPM917512 RZG917511:RZI917512 SJC917511:SJE917512 SSY917511:STA917512 TCU917511:TCW917512 TMQ917511:TMS917512 TWM917511:TWO917512 UGI917511:UGK917512 UQE917511:UQG917512 VAA917511:VAC917512 VJW917511:VJY917512 VTS917511:VTU917512 WDO917511:WDQ917512 WNK917511:WNM917512 WXG917511:WXI917512 BI983047:BK983048 KU983047:KW983048 UQ983047:US983048 AEM983047:AEO983048 AOI983047:AOK983048 AYE983047:AYG983048 BIA983047:BIC983048 BRW983047:BRY983048 CBS983047:CBU983048 CLO983047:CLQ983048 CVK983047:CVM983048 DFG983047:DFI983048 DPC983047:DPE983048 DYY983047:DZA983048 EIU983047:EIW983048 ESQ983047:ESS983048 FCM983047:FCO983048 FMI983047:FMK983048 FWE983047:FWG983048 GGA983047:GGC983048 GPW983047:GPY983048 GZS983047:GZU983048 HJO983047:HJQ983048 HTK983047:HTM983048 IDG983047:IDI983048 INC983047:INE983048 IWY983047:IXA983048 JGU983047:JGW983048 JQQ983047:JQS983048 KAM983047:KAO983048 KKI983047:KKK983048 KUE983047:KUG983048 LEA983047:LEC983048 LNW983047:LNY983048 LXS983047:LXU983048 MHO983047:MHQ983048 MRK983047:MRM983048 NBG983047:NBI983048 NLC983047:NLE983048 NUY983047:NVA983048 OEU983047:OEW983048 OOQ983047:OOS983048 OYM983047:OYO983048 PII983047:PIK983048 PSE983047:PSG983048 QCA983047:QCC983048 QLW983047:QLY983048 QVS983047:QVU983048 RFO983047:RFQ983048 RPK983047:RPM983048 RZG983047:RZI983048 SJC983047:SJE983048 SSY983047:STA983048 TCU983047:TCW983048 TMQ983047:TMS983048 TWM983047:TWO983048 UGI983047:UGK983048 UQE983047:UQG983048 VAA983047:VAC983048 VJW983047:VJY983048 VTS983047:VTU983048 WDO983047:WDQ983048 WNK983047:WNM983048 WXG983047:WXI983048 WWL3:WWN3 WXG4:WXI4 WMP3:WMR3 WNK4:WNM4 WCT3:WCV3 WDO4:WDQ4 VSX3:VSZ3 VTS4:VTU4 VJB3:VJD3 VJW4:VJY4 UZF3:UZH3 VAA4:VAC4 UPJ3:UPL3 UQE4:UQG4 UFN3:UFP3 UGI4:UGK4 TVR3:TVT3 TWM4:TWO4 TLV3:TLX3 TMQ4:TMS4 TBZ3:TCB3 TCU4:TCW4 SSD3:SSF3 SSY4:STA4 SIH3:SIJ3 SJC4:SJE4 RYL3:RYN3 RZG4:RZI4 ROP3:ROR3 RPK4:RPM4 RET3:REV3 RFO4:RFQ4 QUX3:QUZ3 QVS4:QVU4 QLB3:QLD3 QLW4:QLY4 QBF3:QBH3 QCA4:QCC4 PRJ3:PRL3 PSE4:PSG4 PHN3:PHP3 PII4:PIK4 OXR3:OXT3 OYM4:OYO4 ONV3:ONX3 OOQ4:OOS4 ODZ3:OEB3 OEU4:OEW4 NUD3:NUF3 NUY4:NVA4 NKH3:NKJ3 NLC4:NLE4 NAL3:NAN3 NBG4:NBI4 MQP3:MQR3 MRK4:MRM4 MGT3:MGV3 MHO4:MHQ4 LWX3:LWZ3 LXS4:LXU4 LNB3:LND3 LNW4:LNY4 LDF3:LDH3 LEA4:LEC4 KTJ3:KTL3 KUE4:KUG4 KJN3:KJP3 KKI4:KKK4 JZR3:JZT3 KAM4:KAO4 JPV3:JPX3 JQQ4:JQS4 JFZ3:JGB3 JGU4:JGW4 IWD3:IWF3 IWY4:IXA4 IMH3:IMJ3 INC4:INE4 ICL3:ICN3 IDG4:IDI4 HSP3:HSR3 HTK4:HTM4 HIT3:HIV3 HJO4:HJQ4 GYX3:GYZ3 GZS4:GZU4 GPB3:GPD3 GPW4:GPY4 GFF3:GFH3 GGA4:GGC4 FVJ3:FVL3 FWE4:FWG4 FLN3:FLP3 FMI4:FMK4 FBR3:FBT3 FCM4:FCO4 ERV3:ERX3 ESQ4:ESS4 EHZ3:EIB3 EIU4:EIW4 DYD3:DYF3 DYY4:DZA4 DOH3:DOJ3 DPC4:DPE4 DEL3:DEN3 DFG4:DFI4 CUP3:CUR3 CVK4:CVM4 CKT3:CKV3 CLO4:CLQ4 CAX3:CAZ3 CBS4:CBU4 BRB3:BRD3 BRW4:BRY4 BHF3:BHH3 BIA4:BIC4 AXJ3:AXL3 AYE4:AYG4 ANN3:ANP3 AOI4:AOK4 ADR3:ADT3 AEM4:AEO4 TV3:TX3 UQ4:US4 JZ3:KB3 KU4:KW4 WWG3:WWI3 WXB4:WXD4 WMK3:WMM3 WNF4:WNH4 WCO3:WCQ3 WDJ4:WDL4 VSS3:VSU3 VTN4:VTP4 VIW3:VIY3 VJR4:VJT4 UZA3:UZC3 UZV4:UZX4 UPE3:UPG3 UPZ4:UQB4 UFI3:UFK3 UGD4:UGF4 TVM3:TVO3 TWH4:TWJ4 TLQ3:TLS3 TML4:TMN4 TBU3:TBW3 TCP4:TCR4 SRY3:SSA3 SST4:SSV4 SIC3:SIE3 SIX4:SIZ4 RYG3:RYI3 RZB4:RZD4 ROK3:ROM3 RPF4:RPH4 REO3:REQ3 RFJ4:RFL4 QUS3:QUU3 QVN4:QVP4 QKW3:QKY3 QLR4:QLT4 QBA3:QBC3 QBV4:QBX4 PRE3:PRG3 PRZ4:PSB4 PHI3:PHK3 PID4:PIF4 OXM3:OXO3 OYH4:OYJ4 ONQ3:ONS3 OOL4:OON4 ODU3:ODW3 OEP4:OER4 NTY3:NUA3 NUT4:NUV4 NKC3:NKE3 NKX4:NKZ4 NAG3:NAI3 NBB4:NBD4 MQK3:MQM3 MRF4:MRH4 MGO3:MGQ3 MHJ4:MHL4 LWS3:LWU3 LXN4:LXP4 LMW3:LMY3 LNR4:LNT4 LDA3:LDC3 LDV4:LDX4 KTE3:KTG3 KTZ4:KUB4 KJI3:KJK3 KKD4:KKF4 JZM3:JZO3 KAH4:KAJ4 JPQ3:JPS3 JQL4:JQN4 JFU3:JFW3 JGP4:JGR4 IVY3:IWA3 IWT4:IWV4 IMC3:IME3 IMX4:IMZ4 ICG3:ICI3 IDB4:IDD4 HSK3:HSM3 HTF4:HTH4 HIO3:HIQ3 HJJ4:HJL4 GYS3:GYU3 GZN4:GZP4 GOW3:GOY3 GPR4:GPT4 GFA3:GFC3 GFV4:GFX4 FVE3:FVG3 FVZ4:FWB4 FLI3:FLK3 FMD4:FMF4 FBM3:FBO3 FCH4:FCJ4 ERQ3:ERS3 ESL4:ESN4 EHU3:EHW3 EIP4:EIR4 DXY3:DYA3 DYT4:DYV4 DOC3:DOE3 DOX4:DOZ4 DEG3:DEI3 DFB4:DFD4 CUK3:CUM3 CVF4:CVH4 CKO3:CKQ3 CLJ4:CLL4 CAS3:CAU3 CBN4:CBP4 BQW3:BQY3 BRR4:BRT4 BHA3:BHC3 BHV4:BHX4 AXE3:AXG3 AXZ4:AYB4 ANI3:ANK3 AOD4:AOF4 ADM3:ADO3 AEH4:AEJ4 TQ3:TS3 UL4:UN4 JU3:JW3 KP4:KR4 WWB3:WWD3 WWW4:WWY4 WMF3:WMH3 WNA4:WNC4 WCJ3:WCL3 WDE4:WDG4 VSN3:VSP3 VTI4:VTK4 VIR3:VIT3 VJM4:VJO4 UYV3:UYX3 UZQ4:UZS4 UOZ3:UPB3 UPU4:UPW4 UFD3:UFF3 UFY4:UGA4 TVH3:TVJ3 TWC4:TWE4 TLL3:TLN3 TMG4:TMI4 TBP3:TBR3 TCK4:TCM4 SRT3:SRV3 SSO4:SSQ4 SHX3:SHZ3 SIS4:SIU4 RYB3:RYD3 RYW4:RYY4 ROF3:ROH3 RPA4:RPC4 REJ3:REL3 RFE4:RFG4 QUN3:QUP3 QVI4:QVK4 QKR3:QKT3 QLM4:QLO4 QAV3:QAX3 QBQ4:QBS4 PQZ3:PRB3 PRU4:PRW4 PHD3:PHF3 PHY4:PIA4 OXH3:OXJ3 OYC4:OYE4 ONL3:ONN3 OOG4:OOI4 ODP3:ODR3 OEK4:OEM4 NTT3:NTV3 NUO4:NUQ4 NJX3:NJZ3 NKS4:NKU4 NAB3:NAD3 NAW4:NAY4 MQF3:MQH3 MRA4:MRC4 MGJ3:MGL3 MHE4:MHG4 LWN3:LWP3 LXI4:LXK4 LMR3:LMT3 LNM4:LNO4 LCV3:LCX3 LDQ4:LDS4 KSZ3:KTB3 KTU4:KTW4 KJD3:KJF3 KJY4:KKA4 JZH3:JZJ3 KAC4:KAE4 JPL3:JPN3 JQG4:JQI4 JFP3:JFR3 JGK4:JGM4 IVT3:IVV3 IWO4:IWQ4 ILX3:ILZ3 IMS4:IMU4 ICB3:ICD3 ICW4:ICY4 HSF3:HSH3 HTA4:HTC4 HIJ3:HIL3 HJE4:HJG4 GYN3:GYP3 GZI4:GZK4 GOR3:GOT3 GPM4:GPO4 GEV3:GEX3 GFQ4:GFS4 FUZ3:FVB3 FVU4:FVW4 FLD3:FLF3 FLY4:FMA4 FBH3:FBJ3 FCC4:FCE4 ERL3:ERN3 ESG4:ESI4 EHP3:EHR3 EIK4:EIM4 DXT3:DXV3 DYO4:DYQ4 DNX3:DNZ3 DOS4:DOU4 DEB3:DED3 DEW4:DEY4 CUF3:CUH3 CVA4:CVC4 CKJ3:CKL3 CLE4:CLG4 CAN3:CAP3 CBI4:CBK4 BQR3:BQT3 BRM4:BRO4 BGV3:BGX3 BHQ4:BHS4 AWZ3:AXB3 AXU4:AXW4 AND3:ANF3 ANY4:AOA4 ADH3:ADJ3 AEC4:AEE4 TL3:TN3 UG4:UI4 JP3:JR3 KK4:KM4" xr:uid="{00000000-0002-0000-0200-000000000000}">
      <formula1>1</formula1>
      <formula2>31</formula2>
    </dataValidation>
  </dataValidations>
  <pageMargins left="0.70866141732283472" right="0.70866141732283472" top="0.74803149606299213" bottom="0.74803149606299213" header="0.31496062992125984" footer="0.31496062992125984"/>
  <pageSetup paperSize="9" scale="73" orientation="portrait" cellComments="asDisplayed" r:id="rId1"/>
  <ignoredErrors>
    <ignoredError sqref="AS7 AS9:AS11 AR44:AR4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AJ33"/>
  <sheetViews>
    <sheetView showZeros="0" view="pageBreakPreview" zoomScaleNormal="140" zoomScaleSheetLayoutView="100" workbookViewId="0">
      <selection sqref="A1:N1"/>
    </sheetView>
  </sheetViews>
  <sheetFormatPr defaultColWidth="2.21875" defaultRowHeight="10.8"/>
  <cols>
    <col min="1" max="1" width="2.21875" style="15"/>
    <col min="2" max="2" width="3.109375" style="15" customWidth="1"/>
    <col min="3" max="3" width="11.109375" style="15" customWidth="1"/>
    <col min="4" max="4" width="21.21875" style="15" customWidth="1"/>
    <col min="5" max="5" width="23.6640625" style="15" customWidth="1"/>
    <col min="6" max="12" width="11.21875" style="15" customWidth="1"/>
    <col min="13" max="13" width="12.6640625" style="15" customWidth="1"/>
    <col min="14" max="14" width="12.44140625" style="15" customWidth="1"/>
    <col min="15" max="15" width="1.33203125" style="15" customWidth="1"/>
    <col min="16" max="30" width="2.21875" style="15"/>
    <col min="31" max="31" width="3.109375" style="15" customWidth="1"/>
    <col min="32" max="32" width="3.21875" style="15" customWidth="1"/>
    <col min="33" max="16384" width="2.21875" style="15"/>
  </cols>
  <sheetData>
    <row r="1" spans="1:36" s="26" customFormat="1" ht="30" customHeight="1" thickBot="1">
      <c r="A1" s="242" t="s">
        <v>189</v>
      </c>
      <c r="B1" s="242"/>
      <c r="C1" s="242"/>
      <c r="D1" s="242"/>
      <c r="E1" s="242"/>
      <c r="F1" s="242"/>
      <c r="G1" s="242"/>
      <c r="H1" s="242"/>
      <c r="I1" s="242"/>
      <c r="J1" s="242"/>
      <c r="K1" s="242"/>
      <c r="L1" s="242"/>
      <c r="M1" s="242"/>
      <c r="N1" s="242"/>
    </row>
    <row r="2" spans="1:36" ht="30" customHeight="1" thickTop="1" thickBot="1">
      <c r="B2" s="16"/>
      <c r="N2" s="17" t="s">
        <v>74</v>
      </c>
      <c r="P2" s="227" t="s">
        <v>190</v>
      </c>
      <c r="Q2" s="228"/>
      <c r="R2" s="228"/>
      <c r="S2" s="228"/>
      <c r="T2" s="228"/>
      <c r="U2" s="228"/>
      <c r="V2" s="228"/>
      <c r="W2" s="228"/>
      <c r="X2" s="228"/>
      <c r="Y2" s="228"/>
      <c r="Z2" s="228"/>
      <c r="AA2" s="228"/>
      <c r="AB2" s="228"/>
      <c r="AC2" s="228"/>
      <c r="AD2" s="228"/>
      <c r="AE2" s="228"/>
      <c r="AF2" s="229"/>
      <c r="AG2" s="89"/>
      <c r="AH2" s="89"/>
      <c r="AI2" s="89"/>
      <c r="AJ2" s="89"/>
    </row>
    <row r="3" spans="1:36" ht="30" customHeight="1" thickBot="1">
      <c r="B3" s="238" t="s">
        <v>42</v>
      </c>
      <c r="C3" s="239" t="s">
        <v>40</v>
      </c>
      <c r="D3" s="240" t="s">
        <v>75</v>
      </c>
      <c r="E3" s="241" t="s">
        <v>41</v>
      </c>
      <c r="F3" s="238" t="s">
        <v>45</v>
      </c>
      <c r="G3" s="238"/>
      <c r="H3" s="245"/>
      <c r="I3" s="245"/>
      <c r="J3" s="238" t="s">
        <v>46</v>
      </c>
      <c r="K3" s="238"/>
      <c r="L3" s="245"/>
      <c r="M3" s="243" t="s">
        <v>200</v>
      </c>
      <c r="N3" s="244" t="s">
        <v>44</v>
      </c>
      <c r="P3" s="230"/>
      <c r="Q3" s="231"/>
      <c r="R3" s="231"/>
      <c r="S3" s="231"/>
      <c r="T3" s="231"/>
      <c r="U3" s="231"/>
      <c r="V3" s="231"/>
      <c r="W3" s="231"/>
      <c r="X3" s="231"/>
      <c r="Y3" s="231"/>
      <c r="Z3" s="231"/>
      <c r="AA3" s="231"/>
      <c r="AB3" s="231"/>
      <c r="AC3" s="231"/>
      <c r="AD3" s="231"/>
      <c r="AE3" s="231"/>
      <c r="AF3" s="232"/>
      <c r="AG3" s="89"/>
      <c r="AH3" s="89"/>
      <c r="AI3" s="89"/>
      <c r="AJ3" s="89"/>
    </row>
    <row r="4" spans="1:36" ht="63.6" customHeight="1">
      <c r="B4" s="238"/>
      <c r="C4" s="239"/>
      <c r="D4" s="240"/>
      <c r="E4" s="241"/>
      <c r="F4" s="18" t="s">
        <v>39</v>
      </c>
      <c r="G4" s="37" t="s">
        <v>201</v>
      </c>
      <c r="H4" s="37" t="s">
        <v>202</v>
      </c>
      <c r="I4" s="19" t="s">
        <v>7</v>
      </c>
      <c r="J4" s="20" t="s">
        <v>39</v>
      </c>
      <c r="K4" s="18" t="s">
        <v>28</v>
      </c>
      <c r="L4" s="21" t="s">
        <v>7</v>
      </c>
      <c r="M4" s="244"/>
      <c r="N4" s="244"/>
      <c r="P4" s="230"/>
      <c r="Q4" s="231"/>
      <c r="R4" s="231"/>
      <c r="S4" s="231"/>
      <c r="T4" s="231"/>
      <c r="U4" s="231"/>
      <c r="V4" s="231"/>
      <c r="W4" s="231"/>
      <c r="X4" s="231"/>
      <c r="Y4" s="231"/>
      <c r="Z4" s="231"/>
      <c r="AA4" s="231"/>
      <c r="AB4" s="231"/>
      <c r="AC4" s="231"/>
      <c r="AD4" s="231"/>
      <c r="AE4" s="231"/>
      <c r="AF4" s="232"/>
      <c r="AG4" s="89"/>
      <c r="AH4" s="89"/>
      <c r="AI4" s="89"/>
      <c r="AJ4" s="89"/>
    </row>
    <row r="5" spans="1:36" ht="30" customHeight="1">
      <c r="B5" s="22">
        <v>1</v>
      </c>
      <c r="C5" s="23">
        <f ca="1">IFERROR(INDIRECT("個票"&amp;$B5&amp;"！$AG$4"),"")</f>
        <v>0</v>
      </c>
      <c r="D5" s="34">
        <f ca="1">IFERROR(INDIRECT("個票"&amp;$B5&amp;"！$L$4"),"")</f>
        <v>0</v>
      </c>
      <c r="E5" s="33">
        <f ca="1">IFERROR(INDIRECT("個票"&amp;$B5&amp;"！$L$5"),"")</f>
        <v>0</v>
      </c>
      <c r="F5" s="161">
        <f t="shared" ref="F5:F19" ca="1" si="0">IF(G5&lt;&gt;0,IFERROR(INDIRECT("個票"&amp;$B5&amp;"！$O$13"),""),0)</f>
        <v>0</v>
      </c>
      <c r="G5" s="161">
        <f ca="1">IFERROR(INDIRECT("個票"&amp;$B5&amp;"！$Y$13"),"")</f>
        <v>0</v>
      </c>
      <c r="H5" s="161">
        <f ca="1">IFERROR(INDIRECT("個票"&amp;$B5&amp;"！$AI$13"),"")</f>
        <v>0</v>
      </c>
      <c r="I5" s="162">
        <f ca="1">SUM(MIN(F5:G5),H5)</f>
        <v>0</v>
      </c>
      <c r="J5" s="163">
        <f ca="1">IF(K5&lt;&gt;0,IFERROR(INDIRECT("個票"&amp;$B5&amp;"！$AA$54"),""),0)</f>
        <v>0</v>
      </c>
      <c r="K5" s="161">
        <f ca="1">IFERROR(INDIRECT("個票"&amp;$B5&amp;"！$AI$54"),"")</f>
        <v>0</v>
      </c>
      <c r="L5" s="164">
        <f ca="1">MIN(J5:K5)</f>
        <v>0</v>
      </c>
      <c r="M5" s="164">
        <f ca="1">SUM(I5,L5)</f>
        <v>0</v>
      </c>
      <c r="N5" s="190"/>
      <c r="P5" s="230"/>
      <c r="Q5" s="231"/>
      <c r="R5" s="231"/>
      <c r="S5" s="231"/>
      <c r="T5" s="231"/>
      <c r="U5" s="231"/>
      <c r="V5" s="231"/>
      <c r="W5" s="231"/>
      <c r="X5" s="231"/>
      <c r="Y5" s="231"/>
      <c r="Z5" s="231"/>
      <c r="AA5" s="231"/>
      <c r="AB5" s="231"/>
      <c r="AC5" s="231"/>
      <c r="AD5" s="231"/>
      <c r="AE5" s="231"/>
      <c r="AF5" s="232"/>
      <c r="AG5" s="89"/>
      <c r="AH5" s="89"/>
      <c r="AI5" s="89"/>
      <c r="AJ5" s="89"/>
    </row>
    <row r="6" spans="1:36" ht="30" customHeight="1" thickBot="1">
      <c r="B6" s="22">
        <v>2</v>
      </c>
      <c r="C6" s="23">
        <f t="shared" ref="C6:C18" ca="1" si="1">IFERROR(INDIRECT("個票"&amp;$B6&amp;"！$AG$4"),"")</f>
        <v>0</v>
      </c>
      <c r="D6" s="34">
        <f t="shared" ref="D6:D19" ca="1" si="2">IFERROR(INDIRECT("個票"&amp;$B6&amp;"！$L$4"),"")</f>
        <v>0</v>
      </c>
      <c r="E6" s="33">
        <f t="shared" ref="E6:E19" ca="1" si="3">IFERROR(INDIRECT("個票"&amp;$B6&amp;"！$L$5"),"")</f>
        <v>0</v>
      </c>
      <c r="F6" s="161">
        <f t="shared" ca="1" si="0"/>
        <v>0</v>
      </c>
      <c r="G6" s="161">
        <f ca="1">IFERROR(INDIRECT("個票"&amp;$B6&amp;"！$Y$13"),"")</f>
        <v>0</v>
      </c>
      <c r="H6" s="161">
        <f t="shared" ref="H6:H19" ca="1" si="4">IFERROR(INDIRECT("個票"&amp;$B6&amp;"！$AI$13"),"")</f>
        <v>0</v>
      </c>
      <c r="I6" s="162">
        <f ca="1">SUM(MIN(F6:G6),H6)</f>
        <v>0</v>
      </c>
      <c r="J6" s="163">
        <f t="shared" ref="J6:J19" ca="1" si="5">IF(K6&lt;&gt;0,IFERROR(INDIRECT("個票"&amp;$B6&amp;"！$AA$54"),""),0)</f>
        <v>0</v>
      </c>
      <c r="K6" s="161">
        <f t="shared" ref="K6:K19" ca="1" si="6">IFERROR(INDIRECT("個票"&amp;$B6&amp;"！$AI$54"),"")</f>
        <v>0</v>
      </c>
      <c r="L6" s="164">
        <f t="shared" ref="L6:L19" ca="1" si="7">MIN(J6:K6)</f>
        <v>0</v>
      </c>
      <c r="M6" s="164">
        <f t="shared" ref="M6:M18" ca="1" si="8">SUM(I6,L6)</f>
        <v>0</v>
      </c>
      <c r="N6" s="190"/>
      <c r="P6" s="233"/>
      <c r="Q6" s="234"/>
      <c r="R6" s="234"/>
      <c r="S6" s="234"/>
      <c r="T6" s="234"/>
      <c r="U6" s="234"/>
      <c r="V6" s="234"/>
      <c r="W6" s="234"/>
      <c r="X6" s="234"/>
      <c r="Y6" s="234"/>
      <c r="Z6" s="234"/>
      <c r="AA6" s="234"/>
      <c r="AB6" s="234"/>
      <c r="AC6" s="234"/>
      <c r="AD6" s="234"/>
      <c r="AE6" s="234"/>
      <c r="AF6" s="235"/>
      <c r="AG6" s="89"/>
      <c r="AH6" s="89"/>
      <c r="AI6" s="89"/>
      <c r="AJ6" s="89"/>
    </row>
    <row r="7" spans="1:36" ht="30" customHeight="1" thickTop="1">
      <c r="B7" s="22">
        <v>3</v>
      </c>
      <c r="C7" s="23">
        <f t="shared" ca="1" si="1"/>
        <v>0</v>
      </c>
      <c r="D7" s="34">
        <f t="shared" ca="1" si="2"/>
        <v>0</v>
      </c>
      <c r="E7" s="33">
        <f t="shared" ca="1" si="3"/>
        <v>0</v>
      </c>
      <c r="F7" s="161">
        <f t="shared" ca="1" si="0"/>
        <v>0</v>
      </c>
      <c r="G7" s="161">
        <f t="shared" ref="G7:G19" ca="1" si="9">IFERROR(INDIRECT("個票"&amp;$B7&amp;"！$Y$13"),"")</f>
        <v>0</v>
      </c>
      <c r="H7" s="161">
        <f t="shared" ca="1" si="4"/>
        <v>0</v>
      </c>
      <c r="I7" s="162">
        <f ca="1">SUM(MIN(F7:G7),H7)</f>
        <v>0</v>
      </c>
      <c r="J7" s="163">
        <f t="shared" ca="1" si="5"/>
        <v>0</v>
      </c>
      <c r="K7" s="161">
        <f t="shared" ca="1" si="6"/>
        <v>0</v>
      </c>
      <c r="L7" s="164">
        <f t="shared" ca="1" si="7"/>
        <v>0</v>
      </c>
      <c r="M7" s="164">
        <f t="shared" ca="1" si="8"/>
        <v>0</v>
      </c>
      <c r="N7" s="190"/>
      <c r="P7" s="89"/>
      <c r="Q7" s="89"/>
      <c r="R7" s="89"/>
      <c r="S7" s="89"/>
      <c r="T7" s="89"/>
      <c r="U7" s="89"/>
      <c r="V7" s="89"/>
      <c r="W7" s="89"/>
      <c r="X7" s="89"/>
      <c r="Y7" s="89"/>
      <c r="Z7" s="89"/>
      <c r="AA7" s="89"/>
      <c r="AB7" s="89"/>
      <c r="AC7" s="89"/>
      <c r="AD7" s="89"/>
      <c r="AE7" s="89"/>
      <c r="AF7" s="89"/>
      <c r="AG7" s="89"/>
      <c r="AH7" s="89"/>
      <c r="AI7" s="89"/>
      <c r="AJ7" s="89"/>
    </row>
    <row r="8" spans="1:36" ht="30" customHeight="1">
      <c r="B8" s="22">
        <v>4</v>
      </c>
      <c r="C8" s="23">
        <f t="shared" ca="1" si="1"/>
        <v>0</v>
      </c>
      <c r="D8" s="34">
        <f t="shared" ca="1" si="2"/>
        <v>0</v>
      </c>
      <c r="E8" s="33">
        <f t="shared" ca="1" si="3"/>
        <v>0</v>
      </c>
      <c r="F8" s="161">
        <f t="shared" ca="1" si="0"/>
        <v>0</v>
      </c>
      <c r="G8" s="161">
        <f t="shared" ca="1" si="9"/>
        <v>0</v>
      </c>
      <c r="H8" s="161">
        <f t="shared" ca="1" si="4"/>
        <v>0</v>
      </c>
      <c r="I8" s="162">
        <f ca="1">SUM(MIN(F8:G8),H8)</f>
        <v>0</v>
      </c>
      <c r="J8" s="163">
        <f t="shared" ca="1" si="5"/>
        <v>0</v>
      </c>
      <c r="K8" s="161">
        <f t="shared" ca="1" si="6"/>
        <v>0</v>
      </c>
      <c r="L8" s="164">
        <f t="shared" ca="1" si="7"/>
        <v>0</v>
      </c>
      <c r="M8" s="164">
        <f t="shared" ca="1" si="8"/>
        <v>0</v>
      </c>
      <c r="N8" s="190"/>
      <c r="P8" s="116"/>
      <c r="Q8" s="116"/>
      <c r="R8" s="116"/>
      <c r="S8" s="116"/>
      <c r="T8" s="116"/>
      <c r="U8" s="116"/>
      <c r="V8" s="116"/>
      <c r="W8" s="116"/>
      <c r="X8" s="116"/>
      <c r="Y8" s="116"/>
      <c r="Z8" s="116"/>
      <c r="AA8" s="116"/>
      <c r="AB8" s="116"/>
      <c r="AC8" s="116"/>
      <c r="AD8" s="116"/>
      <c r="AE8" s="116"/>
      <c r="AF8" s="116"/>
    </row>
    <row r="9" spans="1:36" ht="30" customHeight="1">
      <c r="B9" s="22">
        <v>5</v>
      </c>
      <c r="C9" s="23">
        <f t="shared" ca="1" si="1"/>
        <v>0</v>
      </c>
      <c r="D9" s="34">
        <f t="shared" ca="1" si="2"/>
        <v>0</v>
      </c>
      <c r="E9" s="33">
        <f t="shared" ca="1" si="3"/>
        <v>0</v>
      </c>
      <c r="F9" s="161">
        <f t="shared" ca="1" si="0"/>
        <v>0</v>
      </c>
      <c r="G9" s="161">
        <f t="shared" ca="1" si="9"/>
        <v>0</v>
      </c>
      <c r="H9" s="161">
        <f t="shared" ca="1" si="4"/>
        <v>0</v>
      </c>
      <c r="I9" s="162">
        <f t="shared" ref="I9:I19" ca="1" si="10">SUM(MIN(F9:G9),H9)</f>
        <v>0</v>
      </c>
      <c r="J9" s="163">
        <f t="shared" ca="1" si="5"/>
        <v>0</v>
      </c>
      <c r="K9" s="161">
        <f t="shared" ca="1" si="6"/>
        <v>0</v>
      </c>
      <c r="L9" s="164">
        <f t="shared" ca="1" si="7"/>
        <v>0</v>
      </c>
      <c r="M9" s="164">
        <f t="shared" ca="1" si="8"/>
        <v>0</v>
      </c>
      <c r="N9" s="190"/>
      <c r="P9" s="116"/>
      <c r="Q9" s="116"/>
      <c r="R9" s="116"/>
      <c r="S9" s="116"/>
      <c r="T9" s="116"/>
      <c r="U9" s="116"/>
      <c r="V9" s="116"/>
      <c r="W9" s="116"/>
      <c r="X9" s="116"/>
      <c r="Y9" s="116"/>
      <c r="Z9" s="116"/>
      <c r="AA9" s="116"/>
      <c r="AB9" s="116"/>
      <c r="AC9" s="116"/>
      <c r="AD9" s="116"/>
      <c r="AE9" s="116"/>
      <c r="AF9" s="116"/>
    </row>
    <row r="10" spans="1:36" ht="30" customHeight="1">
      <c r="B10" s="22">
        <v>6</v>
      </c>
      <c r="C10" s="23">
        <f t="shared" ca="1" si="1"/>
        <v>0</v>
      </c>
      <c r="D10" s="34">
        <f t="shared" ca="1" si="2"/>
        <v>0</v>
      </c>
      <c r="E10" s="33">
        <f t="shared" ca="1" si="3"/>
        <v>0</v>
      </c>
      <c r="F10" s="161">
        <f t="shared" ca="1" si="0"/>
        <v>0</v>
      </c>
      <c r="G10" s="161">
        <f t="shared" ca="1" si="9"/>
        <v>0</v>
      </c>
      <c r="H10" s="161">
        <f t="shared" ca="1" si="4"/>
        <v>0</v>
      </c>
      <c r="I10" s="162">
        <f t="shared" ca="1" si="10"/>
        <v>0</v>
      </c>
      <c r="J10" s="163">
        <f t="shared" ca="1" si="5"/>
        <v>0</v>
      </c>
      <c r="K10" s="161">
        <f t="shared" ca="1" si="6"/>
        <v>0</v>
      </c>
      <c r="L10" s="164">
        <f t="shared" ca="1" si="7"/>
        <v>0</v>
      </c>
      <c r="M10" s="164">
        <f t="shared" ca="1" si="8"/>
        <v>0</v>
      </c>
      <c r="N10" s="190"/>
      <c r="P10" s="116"/>
      <c r="Q10" s="116"/>
      <c r="R10" s="116"/>
      <c r="S10" s="116"/>
      <c r="T10" s="116"/>
      <c r="U10" s="116"/>
      <c r="V10" s="116"/>
      <c r="W10" s="116"/>
      <c r="X10" s="116"/>
      <c r="Y10" s="116"/>
      <c r="Z10" s="116"/>
      <c r="AA10" s="116"/>
      <c r="AB10" s="116"/>
      <c r="AC10" s="116"/>
      <c r="AD10" s="116"/>
      <c r="AE10" s="116"/>
      <c r="AF10" s="116"/>
    </row>
    <row r="11" spans="1:36" ht="30" customHeight="1">
      <c r="B11" s="22">
        <v>7</v>
      </c>
      <c r="C11" s="23">
        <f t="shared" ca="1" si="1"/>
        <v>0</v>
      </c>
      <c r="D11" s="34">
        <f t="shared" ca="1" si="2"/>
        <v>0</v>
      </c>
      <c r="E11" s="33">
        <f t="shared" ca="1" si="3"/>
        <v>0</v>
      </c>
      <c r="F11" s="161">
        <f t="shared" ca="1" si="0"/>
        <v>0</v>
      </c>
      <c r="G11" s="161">
        <f t="shared" ca="1" si="9"/>
        <v>0</v>
      </c>
      <c r="H11" s="161">
        <f t="shared" ca="1" si="4"/>
        <v>0</v>
      </c>
      <c r="I11" s="162">
        <f t="shared" ca="1" si="10"/>
        <v>0</v>
      </c>
      <c r="J11" s="163">
        <f t="shared" ca="1" si="5"/>
        <v>0</v>
      </c>
      <c r="K11" s="161">
        <f t="shared" ca="1" si="6"/>
        <v>0</v>
      </c>
      <c r="L11" s="164">
        <f t="shared" ca="1" si="7"/>
        <v>0</v>
      </c>
      <c r="M11" s="164">
        <f t="shared" ca="1" si="8"/>
        <v>0</v>
      </c>
      <c r="N11" s="190"/>
      <c r="P11" s="116"/>
      <c r="Q11" s="116"/>
      <c r="R11" s="116"/>
      <c r="S11" s="116"/>
      <c r="T11" s="116"/>
      <c r="U11" s="116"/>
      <c r="V11" s="116"/>
      <c r="W11" s="116"/>
      <c r="X11" s="116"/>
      <c r="Y11" s="116"/>
      <c r="Z11" s="116"/>
      <c r="AA11" s="116"/>
      <c r="AB11" s="116"/>
      <c r="AC11" s="116"/>
      <c r="AD11" s="116"/>
      <c r="AE11" s="116"/>
      <c r="AF11" s="116"/>
    </row>
    <row r="12" spans="1:36" ht="30" customHeight="1">
      <c r="B12" s="22">
        <v>8</v>
      </c>
      <c r="C12" s="23" t="str">
        <f t="shared" ca="1" si="1"/>
        <v/>
      </c>
      <c r="D12" s="34" t="str">
        <f t="shared" ca="1" si="2"/>
        <v/>
      </c>
      <c r="E12" s="33" t="str">
        <f t="shared" ca="1" si="3"/>
        <v/>
      </c>
      <c r="F12" s="161" t="str">
        <f t="shared" ca="1" si="0"/>
        <v/>
      </c>
      <c r="G12" s="161" t="str">
        <f t="shared" ca="1" si="9"/>
        <v/>
      </c>
      <c r="H12" s="161" t="str">
        <f t="shared" ca="1" si="4"/>
        <v/>
      </c>
      <c r="I12" s="162">
        <f t="shared" ca="1" si="10"/>
        <v>0</v>
      </c>
      <c r="J12" s="163" t="str">
        <f t="shared" ca="1" si="5"/>
        <v/>
      </c>
      <c r="K12" s="161" t="str">
        <f t="shared" ca="1" si="6"/>
        <v/>
      </c>
      <c r="L12" s="164">
        <f t="shared" ca="1" si="7"/>
        <v>0</v>
      </c>
      <c r="M12" s="164">
        <f t="shared" ca="1" si="8"/>
        <v>0</v>
      </c>
      <c r="N12" s="190"/>
      <c r="P12" s="116"/>
      <c r="Q12" s="116"/>
      <c r="R12" s="116"/>
      <c r="S12" s="116"/>
      <c r="T12" s="116"/>
      <c r="U12" s="116"/>
      <c r="V12" s="116"/>
      <c r="W12" s="116"/>
      <c r="X12" s="116"/>
      <c r="Y12" s="116"/>
      <c r="Z12" s="116"/>
      <c r="AA12" s="116"/>
      <c r="AB12" s="116"/>
      <c r="AC12" s="116"/>
      <c r="AD12" s="116"/>
      <c r="AE12" s="116"/>
      <c r="AF12" s="116"/>
    </row>
    <row r="13" spans="1:36" ht="30" customHeight="1">
      <c r="B13" s="22">
        <v>9</v>
      </c>
      <c r="C13" s="23" t="str">
        <f t="shared" ca="1" si="1"/>
        <v/>
      </c>
      <c r="D13" s="34" t="str">
        <f t="shared" ca="1" si="2"/>
        <v/>
      </c>
      <c r="E13" s="33" t="str">
        <f t="shared" ca="1" si="3"/>
        <v/>
      </c>
      <c r="F13" s="161" t="str">
        <f t="shared" ca="1" si="0"/>
        <v/>
      </c>
      <c r="G13" s="161" t="str">
        <f t="shared" ca="1" si="9"/>
        <v/>
      </c>
      <c r="H13" s="161" t="str">
        <f t="shared" ca="1" si="4"/>
        <v/>
      </c>
      <c r="I13" s="162">
        <f t="shared" ca="1" si="10"/>
        <v>0</v>
      </c>
      <c r="J13" s="163" t="str">
        <f t="shared" ca="1" si="5"/>
        <v/>
      </c>
      <c r="K13" s="161" t="str">
        <f t="shared" ca="1" si="6"/>
        <v/>
      </c>
      <c r="L13" s="164">
        <f t="shared" ca="1" si="7"/>
        <v>0</v>
      </c>
      <c r="M13" s="164">
        <f t="shared" ca="1" si="8"/>
        <v>0</v>
      </c>
      <c r="N13" s="190"/>
      <c r="P13" s="116"/>
      <c r="Q13" s="116"/>
      <c r="R13" s="116"/>
      <c r="S13" s="116"/>
      <c r="T13" s="116"/>
      <c r="U13" s="116"/>
      <c r="V13" s="116"/>
      <c r="W13" s="116"/>
      <c r="X13" s="116"/>
      <c r="Y13" s="116"/>
      <c r="Z13" s="116"/>
      <c r="AA13" s="116"/>
      <c r="AB13" s="116"/>
      <c r="AC13" s="116"/>
      <c r="AD13" s="116"/>
      <c r="AE13" s="116"/>
      <c r="AF13" s="116"/>
    </row>
    <row r="14" spans="1:36" ht="30" customHeight="1">
      <c r="B14" s="22">
        <v>10</v>
      </c>
      <c r="C14" s="23" t="str">
        <f t="shared" ca="1" si="1"/>
        <v/>
      </c>
      <c r="D14" s="34" t="str">
        <f t="shared" ca="1" si="2"/>
        <v/>
      </c>
      <c r="E14" s="33" t="str">
        <f t="shared" ca="1" si="3"/>
        <v/>
      </c>
      <c r="F14" s="161" t="str">
        <f t="shared" ca="1" si="0"/>
        <v/>
      </c>
      <c r="G14" s="161" t="str">
        <f t="shared" ca="1" si="9"/>
        <v/>
      </c>
      <c r="H14" s="161" t="str">
        <f t="shared" ca="1" si="4"/>
        <v/>
      </c>
      <c r="I14" s="162">
        <f t="shared" ca="1" si="10"/>
        <v>0</v>
      </c>
      <c r="J14" s="163" t="str">
        <f t="shared" ca="1" si="5"/>
        <v/>
      </c>
      <c r="K14" s="161" t="str">
        <f t="shared" ca="1" si="6"/>
        <v/>
      </c>
      <c r="L14" s="164">
        <f t="shared" ca="1" si="7"/>
        <v>0</v>
      </c>
      <c r="M14" s="164">
        <f t="shared" ca="1" si="8"/>
        <v>0</v>
      </c>
      <c r="N14" s="190"/>
      <c r="P14" s="116"/>
      <c r="Q14" s="116"/>
      <c r="R14" s="116"/>
      <c r="S14" s="116"/>
      <c r="T14" s="116"/>
      <c r="U14" s="116"/>
      <c r="V14" s="116"/>
      <c r="W14" s="116"/>
      <c r="X14" s="116"/>
      <c r="Y14" s="116"/>
      <c r="Z14" s="116"/>
      <c r="AA14" s="116"/>
      <c r="AB14" s="116"/>
      <c r="AC14" s="116"/>
      <c r="AD14" s="116"/>
      <c r="AE14" s="116"/>
      <c r="AF14" s="116"/>
    </row>
    <row r="15" spans="1:36" ht="30" customHeight="1">
      <c r="B15" s="22">
        <v>11</v>
      </c>
      <c r="C15" s="23" t="str">
        <f t="shared" ca="1" si="1"/>
        <v/>
      </c>
      <c r="D15" s="34" t="str">
        <f t="shared" ca="1" si="2"/>
        <v/>
      </c>
      <c r="E15" s="33" t="str">
        <f t="shared" ca="1" si="3"/>
        <v/>
      </c>
      <c r="F15" s="161" t="str">
        <f t="shared" ca="1" si="0"/>
        <v/>
      </c>
      <c r="G15" s="161" t="str">
        <f t="shared" ca="1" si="9"/>
        <v/>
      </c>
      <c r="H15" s="161" t="str">
        <f t="shared" ca="1" si="4"/>
        <v/>
      </c>
      <c r="I15" s="162">
        <f t="shared" ca="1" si="10"/>
        <v>0</v>
      </c>
      <c r="J15" s="163" t="str">
        <f t="shared" ca="1" si="5"/>
        <v/>
      </c>
      <c r="K15" s="161" t="str">
        <f t="shared" ca="1" si="6"/>
        <v/>
      </c>
      <c r="L15" s="164">
        <f t="shared" ca="1" si="7"/>
        <v>0</v>
      </c>
      <c r="M15" s="164">
        <f t="shared" ca="1" si="8"/>
        <v>0</v>
      </c>
      <c r="N15" s="190"/>
      <c r="P15" s="116"/>
      <c r="Q15" s="116"/>
      <c r="R15" s="116"/>
      <c r="S15" s="116"/>
      <c r="T15" s="116"/>
      <c r="U15" s="116"/>
      <c r="V15" s="116"/>
      <c r="W15" s="116"/>
      <c r="X15" s="116"/>
      <c r="Y15" s="116"/>
      <c r="Z15" s="116"/>
      <c r="AA15" s="116"/>
      <c r="AB15" s="116"/>
      <c r="AC15" s="116"/>
      <c r="AD15" s="116"/>
      <c r="AE15" s="116"/>
      <c r="AF15" s="116"/>
    </row>
    <row r="16" spans="1:36" ht="30" customHeight="1">
      <c r="B16" s="22">
        <v>12</v>
      </c>
      <c r="C16" s="23" t="str">
        <f t="shared" ca="1" si="1"/>
        <v/>
      </c>
      <c r="D16" s="34" t="str">
        <f t="shared" ca="1" si="2"/>
        <v/>
      </c>
      <c r="E16" s="33" t="str">
        <f t="shared" ca="1" si="3"/>
        <v/>
      </c>
      <c r="F16" s="161" t="str">
        <f t="shared" ca="1" si="0"/>
        <v/>
      </c>
      <c r="G16" s="161" t="str">
        <f t="shared" ca="1" si="9"/>
        <v/>
      </c>
      <c r="H16" s="161" t="str">
        <f t="shared" ca="1" si="4"/>
        <v/>
      </c>
      <c r="I16" s="162">
        <f t="shared" ca="1" si="10"/>
        <v>0</v>
      </c>
      <c r="J16" s="163" t="str">
        <f t="shared" ca="1" si="5"/>
        <v/>
      </c>
      <c r="K16" s="161" t="str">
        <f t="shared" ca="1" si="6"/>
        <v/>
      </c>
      <c r="L16" s="164">
        <f t="shared" ca="1" si="7"/>
        <v>0</v>
      </c>
      <c r="M16" s="164">
        <f t="shared" ca="1" si="8"/>
        <v>0</v>
      </c>
      <c r="N16" s="190"/>
      <c r="P16" s="116"/>
      <c r="Q16" s="116"/>
      <c r="R16" s="116"/>
      <c r="S16" s="116"/>
      <c r="T16" s="116"/>
      <c r="U16" s="116"/>
      <c r="V16" s="116"/>
      <c r="W16" s="116"/>
      <c r="X16" s="116"/>
      <c r="Y16" s="116"/>
      <c r="Z16" s="116"/>
      <c r="AA16" s="116"/>
      <c r="AB16" s="116"/>
      <c r="AC16" s="116"/>
      <c r="AD16" s="116"/>
      <c r="AE16" s="116"/>
      <c r="AF16" s="116"/>
    </row>
    <row r="17" spans="2:32" ht="30" customHeight="1">
      <c r="B17" s="22">
        <v>13</v>
      </c>
      <c r="C17" s="23" t="str">
        <f t="shared" ca="1" si="1"/>
        <v/>
      </c>
      <c r="D17" s="34" t="str">
        <f t="shared" ca="1" si="2"/>
        <v/>
      </c>
      <c r="E17" s="33" t="str">
        <f t="shared" ca="1" si="3"/>
        <v/>
      </c>
      <c r="F17" s="161" t="str">
        <f t="shared" ca="1" si="0"/>
        <v/>
      </c>
      <c r="G17" s="161" t="str">
        <f t="shared" ca="1" si="9"/>
        <v/>
      </c>
      <c r="H17" s="161" t="str">
        <f t="shared" ca="1" si="4"/>
        <v/>
      </c>
      <c r="I17" s="162">
        <f t="shared" ca="1" si="10"/>
        <v>0</v>
      </c>
      <c r="J17" s="163" t="str">
        <f t="shared" ca="1" si="5"/>
        <v/>
      </c>
      <c r="K17" s="161" t="str">
        <f t="shared" ca="1" si="6"/>
        <v/>
      </c>
      <c r="L17" s="164">
        <f t="shared" ca="1" si="7"/>
        <v>0</v>
      </c>
      <c r="M17" s="164">
        <f t="shared" ca="1" si="8"/>
        <v>0</v>
      </c>
      <c r="N17" s="190"/>
      <c r="P17" s="116"/>
      <c r="Q17" s="116"/>
      <c r="R17" s="116"/>
      <c r="S17" s="116"/>
      <c r="T17" s="116"/>
      <c r="U17" s="116"/>
      <c r="V17" s="116"/>
      <c r="W17" s="116"/>
      <c r="X17" s="116"/>
      <c r="Y17" s="116"/>
      <c r="Z17" s="116"/>
      <c r="AA17" s="116"/>
      <c r="AB17" s="116"/>
      <c r="AC17" s="116"/>
      <c r="AD17" s="116"/>
      <c r="AE17" s="116"/>
      <c r="AF17" s="116"/>
    </row>
    <row r="18" spans="2:32" ht="30" customHeight="1">
      <c r="B18" s="22">
        <v>14</v>
      </c>
      <c r="C18" s="23" t="str">
        <f t="shared" ca="1" si="1"/>
        <v/>
      </c>
      <c r="D18" s="34" t="str">
        <f t="shared" ca="1" si="2"/>
        <v/>
      </c>
      <c r="E18" s="33" t="str">
        <f t="shared" ca="1" si="3"/>
        <v/>
      </c>
      <c r="F18" s="161" t="str">
        <f t="shared" ca="1" si="0"/>
        <v/>
      </c>
      <c r="G18" s="161" t="str">
        <f t="shared" ca="1" si="9"/>
        <v/>
      </c>
      <c r="H18" s="161" t="str">
        <f t="shared" ca="1" si="4"/>
        <v/>
      </c>
      <c r="I18" s="162">
        <f t="shared" ca="1" si="10"/>
        <v>0</v>
      </c>
      <c r="J18" s="163" t="str">
        <f t="shared" ca="1" si="5"/>
        <v/>
      </c>
      <c r="K18" s="161" t="str">
        <f t="shared" ca="1" si="6"/>
        <v/>
      </c>
      <c r="L18" s="164">
        <f t="shared" ca="1" si="7"/>
        <v>0</v>
      </c>
      <c r="M18" s="164">
        <f t="shared" ca="1" si="8"/>
        <v>0</v>
      </c>
      <c r="N18" s="190"/>
      <c r="P18" s="116"/>
      <c r="Q18" s="116"/>
      <c r="R18" s="116"/>
      <c r="S18" s="116"/>
      <c r="T18" s="116"/>
      <c r="U18" s="116"/>
      <c r="V18" s="116"/>
      <c r="W18" s="116"/>
      <c r="X18" s="116"/>
      <c r="Y18" s="116"/>
      <c r="Z18" s="116"/>
      <c r="AA18" s="116"/>
      <c r="AB18" s="116"/>
      <c r="AC18" s="116"/>
      <c r="AD18" s="116"/>
      <c r="AE18" s="116"/>
      <c r="AF18" s="116"/>
    </row>
    <row r="19" spans="2:32" ht="30" customHeight="1" thickBot="1">
      <c r="B19" s="24">
        <v>15</v>
      </c>
      <c r="C19" s="86" t="str">
        <f t="shared" ref="C19" ca="1" si="11">IFERROR(INDIRECT("R⑥個票"&amp;$B19&amp;"！$AG$4"),"")</f>
        <v/>
      </c>
      <c r="D19" s="87" t="str">
        <f t="shared" ca="1" si="2"/>
        <v/>
      </c>
      <c r="E19" s="88" t="str">
        <f t="shared" ca="1" si="3"/>
        <v/>
      </c>
      <c r="F19" s="161" t="str">
        <f t="shared" ca="1" si="0"/>
        <v/>
      </c>
      <c r="G19" s="161" t="str">
        <f t="shared" ca="1" si="9"/>
        <v/>
      </c>
      <c r="H19" s="161" t="str">
        <f t="shared" ca="1" si="4"/>
        <v/>
      </c>
      <c r="I19" s="165">
        <f t="shared" ca="1" si="10"/>
        <v>0</v>
      </c>
      <c r="J19" s="163" t="str">
        <f t="shared" ca="1" si="5"/>
        <v/>
      </c>
      <c r="K19" s="161" t="str">
        <f t="shared" ca="1" si="6"/>
        <v/>
      </c>
      <c r="L19" s="166">
        <f t="shared" ca="1" si="7"/>
        <v>0</v>
      </c>
      <c r="M19" s="167">
        <f ca="1">SUM(I19,L19)</f>
        <v>0</v>
      </c>
      <c r="N19" s="191"/>
    </row>
    <row r="20" spans="2:32" ht="30" customHeight="1" thickTop="1" thickBot="1">
      <c r="B20" s="236" t="s">
        <v>43</v>
      </c>
      <c r="C20" s="237"/>
      <c r="D20" s="237"/>
      <c r="E20" s="237"/>
      <c r="F20" s="168"/>
      <c r="G20" s="168"/>
      <c r="H20" s="168"/>
      <c r="I20" s="169">
        <f ca="1">SUM(I5:I19)</f>
        <v>0</v>
      </c>
      <c r="J20" s="170"/>
      <c r="K20" s="168"/>
      <c r="L20" s="171">
        <f ca="1">SUM(L5:L19)</f>
        <v>0</v>
      </c>
      <c r="M20" s="171">
        <f ca="1">SUM(I20,L20)</f>
        <v>0</v>
      </c>
      <c r="N20" s="25"/>
    </row>
    <row r="21" spans="2:32" ht="30" customHeight="1"/>
    <row r="22" spans="2:32" ht="19.5" customHeight="1"/>
    <row r="23" spans="2:32" ht="22.5" customHeight="1"/>
    <row r="24" spans="2:32" ht="22.5" customHeight="1"/>
    <row r="25" spans="2:32" ht="22.5" customHeight="1"/>
    <row r="26" spans="2:32" ht="22.5" customHeight="1"/>
    <row r="27" spans="2:32" ht="22.5" customHeight="1"/>
    <row r="28" spans="2:32" ht="22.5" customHeight="1"/>
    <row r="29" spans="2:32" ht="22.5" customHeight="1"/>
    <row r="30" spans="2:32" ht="22.5" customHeight="1"/>
    <row r="31" spans="2:32" ht="22.5" customHeight="1"/>
    <row r="32" spans="2:32" ht="22.5" customHeight="1"/>
    <row r="33" ht="22.5" customHeight="1"/>
  </sheetData>
  <sheetProtection algorithmName="SHA-512" hashValue="4kUTR3ZEGFxOGS65bQNHXaoaoL5LtSdFCPQyfyUyjlsM6bo7vovhuoUkvBY0khwOzoM7HTjfuBwXnRJsXOS3IQ==" saltValue="ef36QUBOBASwTy/g8dvSVQ==" spinCount="100000" sheet="1" objects="1" scenarios="1"/>
  <mergeCells count="11">
    <mergeCell ref="A1:N1"/>
    <mergeCell ref="M3:M4"/>
    <mergeCell ref="N3:N4"/>
    <mergeCell ref="F3:I3"/>
    <mergeCell ref="J3:L3"/>
    <mergeCell ref="P2:AF6"/>
    <mergeCell ref="B20:E20"/>
    <mergeCell ref="B3:B4"/>
    <mergeCell ref="C3:C4"/>
    <mergeCell ref="D3:D4"/>
    <mergeCell ref="E3:E4"/>
  </mergeCells>
  <phoneticPr fontId="2"/>
  <dataValidations count="1">
    <dataValidation type="list" errorStyle="warning" allowBlank="1" showDropDown="1" showInputMessage="1" showErrorMessage="1" sqref="E5:E19" xr:uid="{00000000-0002-0000-0300-000000000000}">
      <formula1>#REF!</formula1>
    </dataValidation>
  </dataValidations>
  <pageMargins left="0.19685039370078741" right="0.19685039370078741" top="0.39370078740157483" bottom="0.39370078740157483" header="0" footer="0"/>
  <pageSetup paperSize="9" scale="8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pageSetUpPr fitToPage="1"/>
  </sheetPr>
  <dimension ref="A1:BV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350</v>
      </c>
      <c r="X1" s="375" t="s">
        <v>361</v>
      </c>
      <c r="Y1" s="375"/>
      <c r="Z1" s="375"/>
      <c r="AA1" s="375"/>
      <c r="AB1" s="369">
        <f>入力シート!C25</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入力シート!C14</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95"/>
      <c r="D4" s="95"/>
      <c r="E4" s="96"/>
      <c r="F4" s="96"/>
      <c r="G4" s="96"/>
      <c r="H4" s="96"/>
      <c r="I4" s="96"/>
      <c r="J4" s="96"/>
      <c r="K4" s="97"/>
      <c r="L4" s="284">
        <f>入力シート!C13</f>
        <v>0</v>
      </c>
      <c r="M4" s="285"/>
      <c r="N4" s="285"/>
      <c r="O4" s="285"/>
      <c r="P4" s="285"/>
      <c r="Q4" s="285"/>
      <c r="R4" s="285"/>
      <c r="S4" s="285"/>
      <c r="T4" s="285"/>
      <c r="U4" s="285"/>
      <c r="V4" s="285"/>
      <c r="W4" s="285"/>
      <c r="X4" s="285"/>
      <c r="Y4" s="285"/>
      <c r="Z4" s="285"/>
      <c r="AA4" s="285"/>
      <c r="AB4" s="285"/>
      <c r="AC4" s="285"/>
      <c r="AD4" s="285"/>
      <c r="AE4" s="285"/>
      <c r="AF4" s="286"/>
      <c r="AG4" s="296">
        <f>入力シート!C15</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入力シート!D16</f>
        <v>0</v>
      </c>
      <c r="M5" s="300"/>
      <c r="N5" s="300"/>
      <c r="O5" s="300"/>
      <c r="P5" s="300"/>
      <c r="Q5" s="300"/>
      <c r="R5" s="300"/>
      <c r="S5" s="300"/>
      <c r="T5" s="300"/>
      <c r="U5" s="300"/>
      <c r="V5" s="300"/>
      <c r="W5" s="300"/>
      <c r="X5" s="300"/>
      <c r="Y5" s="300"/>
      <c r="Z5" s="300"/>
      <c r="AA5" s="300"/>
      <c r="AB5" s="301"/>
      <c r="AC5" s="302" t="s">
        <v>34</v>
      </c>
      <c r="AD5" s="303"/>
      <c r="AE5" s="303"/>
      <c r="AF5" s="304"/>
      <c r="AG5" s="305">
        <f>入力シート!C17</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入力シート!C18</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入力シート!C19</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04"/>
      <c r="D8" s="104"/>
      <c r="E8" s="105"/>
      <c r="F8" s="105"/>
      <c r="G8" s="105"/>
      <c r="H8" s="105"/>
      <c r="I8" s="105"/>
      <c r="J8" s="105"/>
      <c r="K8" s="105"/>
      <c r="L8" s="103" t="s">
        <v>6</v>
      </c>
      <c r="M8" s="105"/>
      <c r="N8" s="105"/>
      <c r="O8" s="309"/>
      <c r="P8" s="309"/>
      <c r="Q8" s="309"/>
      <c r="R8" s="310"/>
      <c r="S8" s="306">
        <f>入力シート!C20</f>
        <v>0</v>
      </c>
      <c r="T8" s="307"/>
      <c r="U8" s="307"/>
      <c r="V8" s="307"/>
      <c r="W8" s="307"/>
      <c r="X8" s="307"/>
      <c r="Y8" s="308"/>
      <c r="Z8" s="103" t="s">
        <v>32</v>
      </c>
      <c r="AA8" s="105"/>
      <c r="AB8" s="105"/>
      <c r="AC8" s="377">
        <f>入力シート!C21</f>
        <v>0</v>
      </c>
      <c r="AD8" s="378"/>
      <c r="AE8" s="378"/>
      <c r="AF8" s="378"/>
      <c r="AG8" s="378"/>
      <c r="AH8" s="378"/>
      <c r="AI8" s="378"/>
      <c r="AJ8" s="378"/>
      <c r="AK8" s="378"/>
      <c r="AL8" s="378"/>
      <c r="AM8" s="379"/>
    </row>
    <row r="9" spans="1:46" s="5" customFormat="1" ht="27.15" customHeight="1">
      <c r="A9" s="289"/>
      <c r="B9" s="103" t="s">
        <v>25</v>
      </c>
      <c r="C9" s="104"/>
      <c r="D9" s="104"/>
      <c r="E9" s="105"/>
      <c r="F9" s="105"/>
      <c r="G9" s="105"/>
      <c r="H9" s="105"/>
      <c r="I9" s="105"/>
      <c r="J9" s="105"/>
      <c r="K9" s="105"/>
      <c r="L9" s="306">
        <f>入力シート!C22</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IF(入力シート!C23="","","〇")</f>
        <v/>
      </c>
      <c r="J10" s="107" t="s">
        <v>47</v>
      </c>
      <c r="K10" s="10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108"/>
    </row>
    <row r="11" spans="1:46" s="5" customFormat="1" ht="27.15" customHeight="1">
      <c r="A11" s="261"/>
      <c r="B11" s="262"/>
      <c r="C11" s="262"/>
      <c r="D11" s="262"/>
      <c r="E11" s="262"/>
      <c r="F11" s="262"/>
      <c r="G11" s="262"/>
      <c r="H11" s="263"/>
      <c r="I11" s="106" t="str">
        <f>IF(入力シート!C24="","","〇")</f>
        <v/>
      </c>
      <c r="J11" s="109" t="s">
        <v>49</v>
      </c>
      <c r="K11" s="96"/>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110"/>
    </row>
    <row r="12" spans="1:46" s="5" customFormat="1" ht="27.15" customHeight="1">
      <c r="A12" s="53"/>
      <c r="B12" s="53"/>
      <c r="C12" s="53"/>
      <c r="D12" s="53"/>
      <c r="E12" s="53"/>
      <c r="F12" s="53"/>
      <c r="G12" s="53"/>
      <c r="H12" s="53"/>
      <c r="I12" s="51"/>
      <c r="J12" s="54"/>
      <c r="K12" s="46"/>
      <c r="L12" s="52"/>
      <c r="M12" s="52"/>
      <c r="N12" s="52"/>
      <c r="O12" s="52"/>
      <c r="P12" s="52"/>
      <c r="Q12" s="52"/>
      <c r="R12" s="52"/>
      <c r="S12" s="52"/>
      <c r="T12" s="48"/>
      <c r="U12" s="48"/>
      <c r="V12" s="48"/>
      <c r="W12" s="48"/>
      <c r="X12" s="48"/>
      <c r="Y12" s="48"/>
      <c r="Z12" s="48"/>
      <c r="AA12" s="48"/>
      <c r="AB12" s="48"/>
      <c r="AC12" s="48"/>
      <c r="AD12" s="48"/>
      <c r="AE12" s="48"/>
      <c r="AF12" s="48"/>
      <c r="AG12" s="48"/>
      <c r="AH12" s="48"/>
      <c r="AI12" s="48"/>
      <c r="AJ12" s="48"/>
      <c r="AK12" s="48"/>
      <c r="AL12" s="48"/>
      <c r="AM12" s="48"/>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48"/>
      <c r="C14" s="60"/>
      <c r="D14" s="60"/>
      <c r="E14" s="60"/>
      <c r="F14" s="60"/>
      <c r="G14" s="60"/>
      <c r="H14" s="264" t="str">
        <f>LEFT(入力シート!C23,2)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48"/>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74"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74"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74"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74"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74"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74"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74"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74"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74" s="5" customFormat="1" ht="27.15" customHeight="1">
      <c r="A25" s="274" t="s">
        <v>117</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c r="AT25" s="173"/>
      <c r="AU25" s="173"/>
      <c r="AV25" s="173"/>
      <c r="AW25" s="173"/>
      <c r="AX25" s="173"/>
      <c r="AY25" s="173"/>
      <c r="AZ25" s="173"/>
      <c r="BA25" s="173"/>
      <c r="BB25" s="173"/>
      <c r="BC25" s="173"/>
      <c r="BD25" s="173"/>
      <c r="BE25" s="175"/>
      <c r="BF25" s="174"/>
      <c r="BG25" s="174"/>
      <c r="BH25" s="174"/>
      <c r="BI25" s="174"/>
      <c r="BJ25" s="174"/>
      <c r="BK25" s="174"/>
      <c r="BL25" s="174"/>
      <c r="BM25" s="174"/>
      <c r="BN25" s="174"/>
      <c r="BO25" s="173"/>
      <c r="BP25" s="173"/>
      <c r="BQ25" s="173"/>
      <c r="BR25" s="173"/>
      <c r="BS25" s="173"/>
      <c r="BT25" s="173"/>
      <c r="BU25" s="173"/>
      <c r="BV25" s="173"/>
    </row>
    <row r="26" spans="1:74" s="5" customFormat="1" ht="27.15" customHeight="1">
      <c r="A26" s="274" t="s">
        <v>118</v>
      </c>
      <c r="B26" s="275"/>
      <c r="C26" s="275"/>
      <c r="D26" s="276"/>
      <c r="E26" s="250"/>
      <c r="F26" s="250"/>
      <c r="G26" s="250"/>
      <c r="H26" s="250"/>
      <c r="I26" s="250"/>
      <c r="J26" s="249"/>
      <c r="K26" s="249"/>
      <c r="L26" s="249"/>
      <c r="M26" s="249"/>
      <c r="N26" s="249"/>
      <c r="O26" s="246"/>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c r="AT26" s="173"/>
      <c r="AU26" s="173"/>
      <c r="AV26" s="173"/>
      <c r="AW26" s="173"/>
      <c r="AX26" s="173"/>
      <c r="AY26" s="173"/>
      <c r="AZ26" s="173"/>
      <c r="BA26" s="173"/>
      <c r="BB26" s="173"/>
      <c r="BC26" s="173"/>
      <c r="BD26" s="173"/>
      <c r="BE26" s="174"/>
      <c r="BF26" s="174"/>
      <c r="BG26" s="174"/>
      <c r="BH26" s="174"/>
      <c r="BI26" s="174"/>
      <c r="BJ26" s="174"/>
      <c r="BK26" s="174"/>
      <c r="BL26" s="174"/>
      <c r="BM26" s="174"/>
      <c r="BN26" s="174"/>
      <c r="BO26" s="173"/>
      <c r="BP26" s="173"/>
      <c r="BQ26" s="173"/>
      <c r="BR26" s="173"/>
      <c r="BS26" s="173"/>
      <c r="BT26" s="173"/>
      <c r="BU26" s="173"/>
      <c r="BV26" s="173"/>
    </row>
    <row r="27" spans="1:74" s="5" customFormat="1" ht="27.15" customHeight="1">
      <c r="A27" s="274" t="s">
        <v>119</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c r="AT27" s="173"/>
      <c r="AU27" s="173"/>
      <c r="AV27" s="173"/>
      <c r="AW27" s="173"/>
      <c r="AX27" s="173"/>
      <c r="AY27" s="173"/>
      <c r="AZ27" s="173"/>
      <c r="BA27" s="173"/>
      <c r="BB27" s="173"/>
      <c r="BC27" s="173"/>
      <c r="BD27" s="173"/>
      <c r="BE27" s="174"/>
      <c r="BF27" s="174"/>
      <c r="BG27" s="174"/>
      <c r="BH27" s="174"/>
      <c r="BI27" s="174"/>
      <c r="BJ27" s="174"/>
      <c r="BK27" s="174"/>
      <c r="BL27" s="174"/>
      <c r="BM27" s="174"/>
      <c r="BN27" s="174"/>
      <c r="BO27" s="173"/>
      <c r="BP27" s="173"/>
      <c r="BQ27" s="173"/>
      <c r="BR27" s="173"/>
      <c r="BS27" s="173"/>
      <c r="BT27" s="173"/>
      <c r="BU27" s="173"/>
      <c r="BV27" s="173"/>
    </row>
    <row r="28" spans="1:74" s="5" customFormat="1" ht="27.15" customHeight="1">
      <c r="A28" s="274" t="s">
        <v>120</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c r="AT28" s="173"/>
      <c r="AU28" s="173"/>
      <c r="AV28" s="173"/>
      <c r="AW28" s="173"/>
      <c r="AX28" s="173"/>
      <c r="AY28" s="173"/>
      <c r="AZ28" s="173"/>
      <c r="BA28" s="173"/>
      <c r="BB28" s="173"/>
      <c r="BC28" s="173"/>
      <c r="BD28" s="173"/>
      <c r="BE28" s="174"/>
      <c r="BF28" s="174"/>
      <c r="BG28" s="174"/>
      <c r="BH28" s="174"/>
      <c r="BI28" s="174"/>
      <c r="BJ28" s="174"/>
      <c r="BK28" s="174"/>
      <c r="BL28" s="174"/>
      <c r="BM28" s="174"/>
      <c r="BN28" s="174"/>
      <c r="BO28" s="173"/>
      <c r="BP28" s="173"/>
      <c r="BQ28" s="173"/>
      <c r="BR28" s="173"/>
      <c r="BS28" s="173"/>
      <c r="BT28" s="173"/>
      <c r="BU28" s="173"/>
      <c r="BV28" s="173"/>
    </row>
    <row r="29" spans="1:74" s="5" customFormat="1" ht="27.15" customHeight="1">
      <c r="A29" s="274" t="s">
        <v>121</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c r="AT29" s="173"/>
      <c r="AU29" s="173"/>
      <c r="AV29" s="173"/>
      <c r="AW29" s="173"/>
      <c r="AX29" s="173"/>
      <c r="AY29" s="173"/>
      <c r="AZ29" s="173"/>
      <c r="BA29" s="173"/>
      <c r="BB29" s="173"/>
      <c r="BC29" s="173"/>
      <c r="BD29" s="173"/>
      <c r="BE29" s="174"/>
      <c r="BF29" s="174"/>
      <c r="BG29" s="174"/>
      <c r="BH29" s="174"/>
      <c r="BI29" s="174"/>
      <c r="BJ29" s="174"/>
      <c r="BK29" s="174"/>
      <c r="BL29" s="174"/>
      <c r="BM29" s="174"/>
      <c r="BN29" s="174"/>
      <c r="BO29" s="173"/>
      <c r="BP29" s="173"/>
      <c r="BQ29" s="173"/>
      <c r="BR29" s="173"/>
      <c r="BS29" s="173"/>
      <c r="BT29" s="173"/>
      <c r="BU29" s="173"/>
      <c r="BV29" s="173"/>
    </row>
    <row r="30" spans="1:74" s="5" customFormat="1" ht="27.15" customHeight="1">
      <c r="A30" s="274" t="s">
        <v>122</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c r="AT30" s="173"/>
      <c r="AU30" s="173"/>
      <c r="AV30" s="173"/>
      <c r="AW30" s="173"/>
      <c r="AX30" s="173"/>
      <c r="AY30" s="173"/>
      <c r="AZ30" s="173"/>
      <c r="BA30" s="173"/>
      <c r="BB30" s="173"/>
      <c r="BC30" s="173"/>
      <c r="BD30" s="173"/>
      <c r="BE30" s="174"/>
      <c r="BF30" s="174"/>
      <c r="BG30" s="174"/>
      <c r="BH30" s="174"/>
      <c r="BI30" s="174"/>
      <c r="BJ30" s="174"/>
      <c r="BK30" s="174"/>
      <c r="BL30" s="174"/>
      <c r="BM30" s="174"/>
      <c r="BN30" s="174"/>
      <c r="BO30" s="173"/>
      <c r="BP30" s="173"/>
      <c r="BQ30" s="173"/>
      <c r="BR30" s="173"/>
      <c r="BS30" s="173"/>
      <c r="BT30" s="173"/>
      <c r="BU30" s="173"/>
      <c r="BV30" s="173"/>
    </row>
    <row r="31" spans="1:74" s="5" customFormat="1" ht="27.15" customHeight="1">
      <c r="A31" s="274" t="s">
        <v>123</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c r="AT31" s="173"/>
      <c r="AU31" s="173"/>
      <c r="AV31" s="173"/>
      <c r="AW31" s="173"/>
      <c r="AX31" s="173"/>
      <c r="AY31" s="173"/>
      <c r="AZ31" s="173"/>
      <c r="BA31" s="173"/>
      <c r="BB31" s="173"/>
      <c r="BC31" s="173"/>
      <c r="BD31" s="173"/>
      <c r="BE31" s="174"/>
      <c r="BF31" s="174"/>
      <c r="BG31" s="174"/>
      <c r="BH31" s="174"/>
      <c r="BI31" s="174"/>
      <c r="BJ31" s="174"/>
      <c r="BK31" s="174"/>
      <c r="BL31" s="174"/>
      <c r="BM31" s="174"/>
      <c r="BN31" s="174"/>
      <c r="BO31" s="173"/>
      <c r="BP31" s="173"/>
      <c r="BQ31" s="173"/>
      <c r="BR31" s="173"/>
      <c r="BS31" s="173"/>
      <c r="BT31" s="173"/>
      <c r="BU31" s="173"/>
      <c r="BV31" s="173"/>
    </row>
    <row r="32" spans="1:74" s="5" customFormat="1" ht="27.15" customHeight="1">
      <c r="A32" s="274" t="s">
        <v>124</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c r="AT32" s="173"/>
      <c r="AU32" s="173"/>
      <c r="AV32" s="173"/>
      <c r="AW32" s="173"/>
      <c r="AX32" s="173"/>
      <c r="AY32" s="173"/>
      <c r="AZ32" s="173"/>
      <c r="BA32" s="173"/>
      <c r="BB32" s="173"/>
      <c r="BC32" s="173"/>
      <c r="BD32" s="173"/>
      <c r="BE32" s="174"/>
      <c r="BF32" s="174"/>
      <c r="BG32" s="174"/>
      <c r="BH32" s="174"/>
      <c r="BI32" s="174"/>
      <c r="BJ32" s="174"/>
      <c r="BK32" s="174"/>
      <c r="BL32" s="174"/>
      <c r="BM32" s="174"/>
      <c r="BN32" s="174"/>
      <c r="BO32" s="173"/>
      <c r="BP32" s="173"/>
      <c r="BQ32" s="173"/>
      <c r="BR32" s="173"/>
      <c r="BS32" s="173"/>
      <c r="BT32" s="173"/>
      <c r="BU32" s="173"/>
      <c r="BV32" s="173"/>
    </row>
    <row r="33" spans="1:74" s="5" customFormat="1" ht="27.15" customHeight="1">
      <c r="A33" s="274" t="s">
        <v>125</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c r="AT33" s="173"/>
      <c r="AU33" s="173"/>
      <c r="AV33" s="173"/>
      <c r="AW33" s="173"/>
      <c r="AX33" s="173"/>
      <c r="AY33" s="173"/>
      <c r="AZ33" s="173"/>
      <c r="BA33" s="173"/>
      <c r="BB33" s="173"/>
      <c r="BC33" s="173"/>
      <c r="BD33" s="173"/>
      <c r="BE33" s="174"/>
      <c r="BF33" s="174"/>
      <c r="BG33" s="174"/>
      <c r="BH33" s="174"/>
      <c r="BI33" s="174"/>
      <c r="BJ33" s="174"/>
      <c r="BK33" s="174"/>
      <c r="BL33" s="174"/>
      <c r="BM33" s="174"/>
      <c r="BN33" s="174"/>
      <c r="BO33" s="173"/>
      <c r="BP33" s="173"/>
      <c r="BQ33" s="173"/>
      <c r="BR33" s="173"/>
      <c r="BS33" s="173"/>
      <c r="BT33" s="173"/>
      <c r="BU33" s="173"/>
      <c r="BV33" s="173"/>
    </row>
    <row r="34" spans="1:74" s="5" customFormat="1" ht="27.15" customHeight="1">
      <c r="A34" s="274" t="s">
        <v>126</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c r="AT34" s="173"/>
      <c r="AU34" s="173"/>
      <c r="AV34" s="173"/>
      <c r="AW34" s="173"/>
      <c r="AX34" s="173"/>
      <c r="AY34" s="173"/>
      <c r="AZ34" s="173"/>
      <c r="BA34" s="173"/>
      <c r="BB34" s="173"/>
      <c r="BC34" s="173"/>
      <c r="BD34" s="173"/>
      <c r="BE34" s="174"/>
      <c r="BF34" s="174"/>
      <c r="BG34" s="174"/>
      <c r="BH34" s="174"/>
      <c r="BI34" s="174"/>
      <c r="BJ34" s="174"/>
      <c r="BK34" s="174"/>
      <c r="BL34" s="174"/>
      <c r="BM34" s="174"/>
      <c r="BN34" s="174"/>
      <c r="BO34" s="173"/>
      <c r="BP34" s="173"/>
      <c r="BQ34" s="173"/>
      <c r="BR34" s="173"/>
      <c r="BS34" s="173"/>
      <c r="BT34" s="173"/>
      <c r="BU34" s="173"/>
      <c r="BV34" s="173"/>
    </row>
    <row r="35" spans="1:74" s="5" customFormat="1" ht="27.15" customHeight="1">
      <c r="A35" s="274" t="s">
        <v>127</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c r="AT35" s="173"/>
      <c r="AU35" s="173"/>
      <c r="AV35" s="173"/>
      <c r="AW35" s="173"/>
      <c r="AX35" s="173"/>
      <c r="AY35" s="173"/>
      <c r="AZ35" s="173"/>
      <c r="BA35" s="173"/>
      <c r="BB35" s="173"/>
      <c r="BC35" s="173"/>
      <c r="BD35" s="173"/>
      <c r="BE35" s="174"/>
      <c r="BF35" s="174"/>
      <c r="BG35" s="174"/>
      <c r="BH35" s="174"/>
      <c r="BI35" s="174"/>
      <c r="BJ35" s="174"/>
      <c r="BK35" s="174"/>
      <c r="BL35" s="174"/>
      <c r="BM35" s="174"/>
      <c r="BN35" s="174"/>
      <c r="BO35" s="173"/>
      <c r="BP35" s="173"/>
      <c r="BQ35" s="173"/>
      <c r="BR35" s="173"/>
      <c r="BS35" s="173"/>
      <c r="BT35" s="173"/>
      <c r="BU35" s="173"/>
      <c r="BV35" s="173"/>
    </row>
    <row r="36" spans="1:74" s="5" customFormat="1" ht="27.15" customHeight="1">
      <c r="A36" s="274" t="s">
        <v>128</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c r="AT36" s="173"/>
      <c r="AU36" s="173"/>
      <c r="AV36" s="173"/>
      <c r="AW36" s="173"/>
      <c r="AX36" s="173"/>
      <c r="AY36" s="173"/>
      <c r="AZ36" s="173"/>
      <c r="BA36" s="173"/>
      <c r="BB36" s="173"/>
      <c r="BC36" s="173"/>
      <c r="BD36" s="173"/>
      <c r="BE36" s="174"/>
      <c r="BF36" s="174"/>
      <c r="BG36" s="174"/>
      <c r="BH36" s="174"/>
      <c r="BI36" s="174"/>
      <c r="BJ36" s="174"/>
      <c r="BK36" s="174"/>
      <c r="BL36" s="174"/>
      <c r="BM36" s="174"/>
      <c r="BN36" s="174"/>
      <c r="BO36" s="173"/>
      <c r="BP36" s="173"/>
      <c r="BQ36" s="173"/>
      <c r="BR36" s="173"/>
      <c r="BS36" s="173"/>
      <c r="BT36" s="173"/>
      <c r="BU36" s="173"/>
      <c r="BV36" s="173"/>
    </row>
    <row r="37" spans="1:74" s="5" customFormat="1" ht="27.15" customHeight="1">
      <c r="A37" s="274" t="s">
        <v>129</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c r="AT37" s="173"/>
      <c r="AU37" s="173"/>
      <c r="AV37" s="173"/>
      <c r="AW37" s="173"/>
      <c r="AX37" s="173"/>
      <c r="AY37" s="173"/>
      <c r="AZ37" s="173"/>
      <c r="BA37" s="173"/>
      <c r="BB37" s="173"/>
      <c r="BC37" s="173"/>
      <c r="BD37" s="173"/>
      <c r="BE37" s="174"/>
      <c r="BF37" s="174"/>
      <c r="BG37" s="174"/>
      <c r="BH37" s="174"/>
      <c r="BI37" s="174"/>
      <c r="BJ37" s="174"/>
      <c r="BK37" s="174"/>
      <c r="BL37" s="174"/>
      <c r="BM37" s="174"/>
      <c r="BN37" s="174"/>
      <c r="BO37" s="173"/>
      <c r="BP37" s="173"/>
      <c r="BQ37" s="173"/>
      <c r="BR37" s="173"/>
      <c r="BS37" s="173"/>
      <c r="BT37" s="173"/>
      <c r="BU37" s="173"/>
      <c r="BV37" s="173"/>
    </row>
    <row r="38" spans="1:74" s="5" customFormat="1" ht="27.15" customHeight="1">
      <c r="A38" s="274" t="s">
        <v>130</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c r="AT38" s="173"/>
      <c r="AU38" s="173"/>
      <c r="AV38" s="173"/>
      <c r="AW38" s="173"/>
      <c r="AX38" s="173"/>
      <c r="AY38" s="173"/>
      <c r="AZ38" s="173"/>
      <c r="BA38" s="173"/>
      <c r="BB38" s="173"/>
      <c r="BC38" s="173"/>
      <c r="BD38" s="173"/>
      <c r="BE38" s="174"/>
      <c r="BF38" s="174"/>
      <c r="BG38" s="174"/>
      <c r="BH38" s="174"/>
      <c r="BI38" s="174"/>
      <c r="BJ38" s="174"/>
      <c r="BK38" s="174"/>
      <c r="BL38" s="174"/>
      <c r="BM38" s="174"/>
      <c r="BN38" s="174"/>
      <c r="BO38" s="173"/>
      <c r="BP38" s="173"/>
      <c r="BQ38" s="173"/>
      <c r="BR38" s="173"/>
      <c r="BS38" s="173"/>
      <c r="BT38" s="173"/>
      <c r="BU38" s="173"/>
      <c r="BV38" s="173"/>
    </row>
    <row r="39" spans="1:74" s="5" customFormat="1" ht="27.15" customHeight="1">
      <c r="A39" s="274" t="s">
        <v>131</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c r="AT39" s="173"/>
      <c r="AU39" s="173"/>
      <c r="AV39" s="173"/>
      <c r="AW39" s="173"/>
      <c r="AX39" s="173"/>
      <c r="AY39" s="173"/>
      <c r="AZ39" s="173"/>
      <c r="BA39" s="173"/>
      <c r="BB39" s="173"/>
      <c r="BC39" s="173"/>
      <c r="BD39" s="173"/>
      <c r="BE39" s="174"/>
      <c r="BF39" s="174"/>
      <c r="BG39" s="174"/>
      <c r="BH39" s="174"/>
      <c r="BI39" s="174"/>
      <c r="BJ39" s="174"/>
      <c r="BK39" s="174"/>
      <c r="BL39" s="174"/>
      <c r="BM39" s="174"/>
      <c r="BN39" s="174"/>
      <c r="BO39" s="173"/>
      <c r="BP39" s="173"/>
      <c r="BQ39" s="173"/>
      <c r="BR39" s="173"/>
      <c r="BS39" s="173"/>
      <c r="BT39" s="173"/>
      <c r="BU39" s="173"/>
      <c r="BV39" s="173"/>
    </row>
    <row r="40" spans="1:74" s="5" customFormat="1" ht="27.15" customHeight="1">
      <c r="A40" s="274" t="s">
        <v>132</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c r="AT40" s="173"/>
      <c r="AU40" s="173"/>
      <c r="AV40" s="173"/>
      <c r="AW40" s="173"/>
      <c r="AX40" s="173"/>
      <c r="AY40" s="173"/>
      <c r="AZ40" s="173"/>
      <c r="BA40" s="173"/>
      <c r="BB40" s="173"/>
      <c r="BC40" s="173"/>
      <c r="BD40" s="173"/>
      <c r="BE40" s="174"/>
      <c r="BF40" s="174"/>
      <c r="BG40" s="174"/>
      <c r="BH40" s="174"/>
      <c r="BI40" s="174"/>
      <c r="BJ40" s="174"/>
      <c r="BK40" s="174"/>
      <c r="BL40" s="174"/>
      <c r="BM40" s="174"/>
      <c r="BN40" s="174"/>
      <c r="BO40" s="173"/>
      <c r="BP40" s="173"/>
      <c r="BQ40" s="173"/>
      <c r="BR40" s="173"/>
      <c r="BS40" s="173"/>
      <c r="BT40" s="173"/>
      <c r="BU40" s="173"/>
      <c r="BV40" s="173"/>
    </row>
    <row r="41" spans="1:74" s="5" customFormat="1" ht="27.15" customHeight="1">
      <c r="A41" s="274" t="s">
        <v>133</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c r="AT41" s="173"/>
      <c r="AU41" s="173"/>
      <c r="AV41" s="173"/>
      <c r="AW41" s="173"/>
      <c r="AX41" s="173"/>
      <c r="AY41" s="173"/>
      <c r="AZ41" s="173"/>
      <c r="BA41" s="173"/>
      <c r="BB41" s="173"/>
      <c r="BC41" s="173"/>
      <c r="BD41" s="173"/>
      <c r="BE41" s="174"/>
      <c r="BF41" s="174"/>
      <c r="BG41" s="174"/>
      <c r="BH41" s="174"/>
      <c r="BI41" s="174"/>
      <c r="BJ41" s="174"/>
      <c r="BK41" s="174"/>
      <c r="BL41" s="174"/>
      <c r="BM41" s="174"/>
      <c r="BN41" s="174"/>
      <c r="BO41" s="173"/>
      <c r="BP41" s="173"/>
      <c r="BQ41" s="173"/>
      <c r="BR41" s="173"/>
      <c r="BS41" s="173"/>
      <c r="BT41" s="173"/>
      <c r="BU41" s="173"/>
      <c r="BV41" s="173"/>
    </row>
    <row r="42" spans="1:74" s="5" customFormat="1" ht="27.15" customHeight="1">
      <c r="A42" s="274" t="s">
        <v>134</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c r="AT42" s="173"/>
      <c r="AU42" s="173"/>
      <c r="AV42" s="173"/>
      <c r="AW42" s="173"/>
      <c r="AX42" s="173"/>
      <c r="AY42" s="173"/>
      <c r="AZ42" s="173"/>
      <c r="BA42" s="173"/>
      <c r="BB42" s="173"/>
      <c r="BC42" s="173"/>
      <c r="BD42" s="173"/>
      <c r="BE42" s="174"/>
      <c r="BF42" s="174"/>
      <c r="BG42" s="174"/>
      <c r="BH42" s="174"/>
      <c r="BI42" s="174"/>
      <c r="BJ42" s="174"/>
      <c r="BK42" s="174"/>
      <c r="BL42" s="174"/>
      <c r="BM42" s="174"/>
      <c r="BN42" s="174"/>
      <c r="BO42" s="173"/>
      <c r="BP42" s="173"/>
      <c r="BQ42" s="173"/>
      <c r="BR42" s="173"/>
      <c r="BS42" s="173"/>
      <c r="BT42" s="173"/>
      <c r="BU42" s="173"/>
      <c r="BV42" s="173"/>
    </row>
    <row r="43" spans="1:74" s="5" customFormat="1" ht="27.15" customHeight="1">
      <c r="A43" s="274" t="s">
        <v>135</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c r="AT43" s="173"/>
      <c r="AU43" s="173"/>
      <c r="AV43" s="173"/>
      <c r="AW43" s="173"/>
      <c r="AX43" s="173"/>
      <c r="AY43" s="173"/>
      <c r="AZ43" s="173"/>
      <c r="BA43" s="173"/>
      <c r="BB43" s="173"/>
      <c r="BC43" s="173"/>
      <c r="BD43" s="173"/>
      <c r="BE43" s="174"/>
      <c r="BF43" s="174"/>
      <c r="BG43" s="174"/>
      <c r="BH43" s="174"/>
      <c r="BI43" s="174"/>
      <c r="BJ43" s="174"/>
      <c r="BK43" s="174"/>
      <c r="BL43" s="174"/>
      <c r="BM43" s="174"/>
      <c r="BN43" s="174"/>
      <c r="BO43" s="173"/>
      <c r="BP43" s="173"/>
      <c r="BQ43" s="173"/>
      <c r="BR43" s="173"/>
      <c r="BS43" s="173"/>
      <c r="BT43" s="173"/>
      <c r="BU43" s="173"/>
      <c r="BV43" s="173"/>
    </row>
    <row r="44" spans="1:74" s="5" customFormat="1" ht="27.15" customHeight="1" thickBot="1">
      <c r="A44" s="274" t="s">
        <v>136</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c r="BE44" s="174"/>
      <c r="BF44" s="174"/>
      <c r="BG44" s="174"/>
      <c r="BH44" s="174"/>
      <c r="BI44" s="174"/>
      <c r="BJ44" s="174"/>
      <c r="BK44" s="174"/>
      <c r="BL44" s="174"/>
      <c r="BM44" s="174"/>
      <c r="BN44" s="174"/>
    </row>
    <row r="45" spans="1:74"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c r="BE45" s="174"/>
      <c r="BF45" s="174"/>
      <c r="BG45" s="174"/>
      <c r="BH45" s="174"/>
      <c r="BI45" s="174"/>
      <c r="BJ45" s="174"/>
      <c r="BK45" s="174"/>
      <c r="BL45" s="174"/>
      <c r="BM45" s="174"/>
      <c r="BN45" s="174"/>
    </row>
    <row r="46" spans="1:74"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c r="BE46" s="174"/>
      <c r="BF46" s="174"/>
      <c r="BG46" s="174"/>
      <c r="BH46" s="174"/>
      <c r="BI46" s="174"/>
      <c r="BJ46" s="174"/>
      <c r="BK46" s="174"/>
      <c r="BL46" s="174"/>
      <c r="BM46" s="174"/>
      <c r="BN46" s="174"/>
    </row>
    <row r="47" spans="1:74"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c r="BE47" s="174"/>
      <c r="BF47" s="174"/>
      <c r="BG47" s="174"/>
      <c r="BH47" s="174"/>
      <c r="BI47" s="174"/>
      <c r="BJ47" s="174"/>
      <c r="BK47" s="174"/>
      <c r="BL47" s="174"/>
      <c r="BM47" s="174"/>
      <c r="BN47" s="174"/>
    </row>
    <row r="48" spans="1:74" s="5" customFormat="1" ht="27.15" customHeight="1">
      <c r="A48" s="269" t="s">
        <v>116</v>
      </c>
      <c r="B48" s="265"/>
      <c r="C48" s="265"/>
      <c r="D48" s="266"/>
      <c r="E48" s="264" t="s">
        <v>29</v>
      </c>
      <c r="F48" s="265"/>
      <c r="G48" s="265"/>
      <c r="H48" s="265"/>
      <c r="I48" s="266"/>
      <c r="J48" s="265" t="s">
        <v>115</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c r="BE48" s="174"/>
      <c r="BF48" s="174"/>
      <c r="BG48" s="174"/>
      <c r="BH48" s="174"/>
      <c r="BI48" s="174"/>
      <c r="BJ48" s="174"/>
      <c r="BK48" s="174"/>
      <c r="BL48" s="174"/>
      <c r="BM48" s="174"/>
      <c r="BN48" s="174"/>
    </row>
    <row r="49" spans="1:66"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c r="BE49" s="174"/>
      <c r="BF49" s="174"/>
      <c r="BG49" s="174"/>
      <c r="BH49" s="174"/>
      <c r="BI49" s="174"/>
      <c r="BJ49" s="174"/>
      <c r="BK49" s="174"/>
      <c r="BL49" s="174"/>
      <c r="BM49" s="174"/>
      <c r="BN49" s="174"/>
    </row>
    <row r="50" spans="1:66"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c r="BE50" s="174"/>
      <c r="BF50" s="174"/>
      <c r="BG50" s="174"/>
      <c r="BH50" s="174"/>
      <c r="BI50" s="174"/>
      <c r="BJ50" s="174"/>
      <c r="BK50" s="174"/>
      <c r="BL50" s="174"/>
      <c r="BM50" s="174"/>
      <c r="BN50" s="174"/>
    </row>
    <row r="51" spans="1:66"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c r="BE51" s="174"/>
      <c r="BF51" s="174"/>
      <c r="BG51" s="174"/>
      <c r="BH51" s="174"/>
      <c r="BI51" s="174"/>
      <c r="BJ51" s="174"/>
      <c r="BK51" s="174"/>
      <c r="BL51" s="174"/>
      <c r="BM51" s="174"/>
      <c r="BN51" s="174"/>
    </row>
    <row r="52" spans="1:66"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66"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66"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267" t="e">
        <f>IF(L5="","",VLOOKUP(L5,$A$79:$C$113,3,FALSE))</f>
        <v>#N/A</v>
      </c>
      <c r="AB54" s="268"/>
      <c r="AC54" s="268"/>
      <c r="AD54" s="265" t="s">
        <v>31</v>
      </c>
      <c r="AE54" s="266"/>
      <c r="AF54" s="264" t="s">
        <v>28</v>
      </c>
      <c r="AG54" s="265"/>
      <c r="AH54" s="266"/>
      <c r="AI54" s="344">
        <f>ROUNDDOWN($E$72/1000,0)</f>
        <v>0</v>
      </c>
      <c r="AJ54" s="345"/>
      <c r="AK54" s="345"/>
      <c r="AL54" s="265" t="s">
        <v>31</v>
      </c>
      <c r="AM54" s="266"/>
    </row>
    <row r="55" spans="1:66" s="5" customFormat="1" ht="27.15" customHeight="1">
      <c r="A55" s="59" t="s">
        <v>26</v>
      </c>
      <c r="B55" s="48"/>
      <c r="C55" s="60"/>
      <c r="D55" s="60"/>
      <c r="E55" s="60"/>
      <c r="F55" s="60"/>
      <c r="G55" s="60"/>
      <c r="H55" s="264" t="str">
        <f>LEFT(入力シート!C24,2)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48"/>
      <c r="AL55" s="60"/>
      <c r="AM55" s="50"/>
    </row>
    <row r="56" spans="1:66"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66"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66"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66"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66" s="5" customFormat="1" ht="27.15" customHeight="1">
      <c r="A60" s="360" t="s">
        <v>137</v>
      </c>
      <c r="B60" s="361"/>
      <c r="C60" s="361"/>
      <c r="D60" s="362"/>
      <c r="E60" s="250"/>
      <c r="F60" s="250"/>
      <c r="G60" s="250"/>
      <c r="H60" s="250"/>
      <c r="I60" s="250"/>
      <c r="J60" s="355"/>
      <c r="K60" s="355"/>
      <c r="L60" s="355"/>
      <c r="M60" s="355"/>
      <c r="N60" s="355"/>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66" s="5" customFormat="1" ht="27.15" customHeight="1">
      <c r="A61" s="360" t="s">
        <v>138</v>
      </c>
      <c r="B61" s="361"/>
      <c r="C61" s="361"/>
      <c r="D61" s="362"/>
      <c r="E61" s="250"/>
      <c r="F61" s="250"/>
      <c r="G61" s="250"/>
      <c r="H61" s="250"/>
      <c r="I61" s="250"/>
      <c r="J61" s="355"/>
      <c r="K61" s="355"/>
      <c r="L61" s="355"/>
      <c r="M61" s="355"/>
      <c r="N61" s="355"/>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66" s="5" customFormat="1" ht="27.15" customHeight="1">
      <c r="A62" s="360" t="s">
        <v>139</v>
      </c>
      <c r="B62" s="361"/>
      <c r="C62" s="361"/>
      <c r="D62" s="362"/>
      <c r="E62" s="250"/>
      <c r="F62" s="250"/>
      <c r="G62" s="250"/>
      <c r="H62" s="250"/>
      <c r="I62" s="250"/>
      <c r="J62" s="355"/>
      <c r="K62" s="355"/>
      <c r="L62" s="355"/>
      <c r="M62" s="355"/>
      <c r="N62" s="355"/>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66" s="5" customFormat="1" ht="27.15" customHeight="1">
      <c r="A63" s="360" t="s">
        <v>140</v>
      </c>
      <c r="B63" s="361"/>
      <c r="C63" s="361"/>
      <c r="D63" s="362"/>
      <c r="E63" s="250"/>
      <c r="F63" s="250"/>
      <c r="G63" s="250"/>
      <c r="H63" s="250"/>
      <c r="I63" s="250"/>
      <c r="J63" s="355"/>
      <c r="K63" s="355"/>
      <c r="L63" s="355"/>
      <c r="M63" s="355"/>
      <c r="N63" s="355"/>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66" s="5" customFormat="1" ht="27.15" customHeight="1">
      <c r="A64" s="360" t="s">
        <v>141</v>
      </c>
      <c r="B64" s="361"/>
      <c r="C64" s="361"/>
      <c r="D64" s="362"/>
      <c r="E64" s="250"/>
      <c r="F64" s="250"/>
      <c r="G64" s="250"/>
      <c r="H64" s="250"/>
      <c r="I64" s="250"/>
      <c r="J64" s="355"/>
      <c r="K64" s="355"/>
      <c r="L64" s="355"/>
      <c r="M64" s="355"/>
      <c r="N64" s="355"/>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142</v>
      </c>
      <c r="B65" s="361"/>
      <c r="C65" s="361"/>
      <c r="D65" s="362"/>
      <c r="E65" s="250"/>
      <c r="F65" s="250"/>
      <c r="G65" s="250"/>
      <c r="H65" s="250"/>
      <c r="I65" s="250"/>
      <c r="J65" s="355"/>
      <c r="K65" s="355"/>
      <c r="L65" s="355"/>
      <c r="M65" s="355"/>
      <c r="N65" s="355"/>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143</v>
      </c>
      <c r="B66" s="361"/>
      <c r="C66" s="361"/>
      <c r="D66" s="362"/>
      <c r="E66" s="250"/>
      <c r="F66" s="250"/>
      <c r="G66" s="250"/>
      <c r="H66" s="250"/>
      <c r="I66" s="250"/>
      <c r="J66" s="355"/>
      <c r="K66" s="355"/>
      <c r="L66" s="355"/>
      <c r="M66" s="355"/>
      <c r="N66" s="355"/>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144</v>
      </c>
      <c r="B67" s="361"/>
      <c r="C67" s="361"/>
      <c r="D67" s="362"/>
      <c r="E67" s="250"/>
      <c r="F67" s="250"/>
      <c r="G67" s="250"/>
      <c r="H67" s="250"/>
      <c r="I67" s="250"/>
      <c r="J67" s="355"/>
      <c r="K67" s="355"/>
      <c r="L67" s="355"/>
      <c r="M67" s="355"/>
      <c r="N67" s="355"/>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145</v>
      </c>
      <c r="B68" s="361"/>
      <c r="C68" s="361"/>
      <c r="D68" s="362"/>
      <c r="E68" s="250"/>
      <c r="F68" s="250"/>
      <c r="G68" s="250"/>
      <c r="H68" s="250"/>
      <c r="I68" s="250"/>
      <c r="J68" s="355"/>
      <c r="K68" s="355"/>
      <c r="L68" s="355"/>
      <c r="M68" s="355"/>
      <c r="N68" s="355"/>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146</v>
      </c>
      <c r="B69" s="361"/>
      <c r="C69" s="361"/>
      <c r="D69" s="362"/>
      <c r="E69" s="250"/>
      <c r="F69" s="250"/>
      <c r="G69" s="250"/>
      <c r="H69" s="250"/>
      <c r="I69" s="250"/>
      <c r="J69" s="355"/>
      <c r="K69" s="355"/>
      <c r="L69" s="355"/>
      <c r="M69" s="355"/>
      <c r="N69" s="355"/>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147</v>
      </c>
      <c r="B70" s="361"/>
      <c r="C70" s="361"/>
      <c r="D70" s="362"/>
      <c r="E70" s="250"/>
      <c r="F70" s="250"/>
      <c r="G70" s="250"/>
      <c r="H70" s="250"/>
      <c r="I70" s="250"/>
      <c r="J70" s="355"/>
      <c r="K70" s="355"/>
      <c r="L70" s="355"/>
      <c r="M70" s="355"/>
      <c r="N70" s="355"/>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148</v>
      </c>
      <c r="B71" s="361"/>
      <c r="C71" s="361"/>
      <c r="D71" s="362"/>
      <c r="E71" s="324"/>
      <c r="F71" s="325"/>
      <c r="G71" s="325"/>
      <c r="H71" s="325"/>
      <c r="I71" s="325"/>
      <c r="J71" s="363"/>
      <c r="K71" s="364"/>
      <c r="L71" s="364"/>
      <c r="M71" s="364"/>
      <c r="N71" s="365"/>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LLOWa626eUj1llm5AZPocHogkFyLweWCzEW6N+IUQXOpWKxeC+yEyDfjRazKXNxW68Oz5764Cu6ROSoYDlWasw==" saltValue="QO1J8LOpuhOK7FFHr/ueeQ==" spinCount="100000" sheet="1" autoFilter="0"/>
  <mergeCells count="206">
    <mergeCell ref="AB1:AM2"/>
    <mergeCell ref="X1:AA2"/>
    <mergeCell ref="O69:AM69"/>
    <mergeCell ref="O70:AM70"/>
    <mergeCell ref="O71:AM71"/>
    <mergeCell ref="AC8:AM8"/>
    <mergeCell ref="AA6:AM6"/>
    <mergeCell ref="O43:AM43"/>
    <mergeCell ref="O44:AM44"/>
    <mergeCell ref="O59:AM59"/>
    <mergeCell ref="O60:AM60"/>
    <mergeCell ref="O61:AM61"/>
    <mergeCell ref="O62:AM62"/>
    <mergeCell ref="O63:AM63"/>
    <mergeCell ref="O24:AM24"/>
    <mergeCell ref="O25:AM25"/>
    <mergeCell ref="O26:AM26"/>
    <mergeCell ref="O27:AM27"/>
    <mergeCell ref="O28:AM28"/>
    <mergeCell ref="O29:AM29"/>
    <mergeCell ref="O30:AM30"/>
    <mergeCell ref="O31:AM31"/>
    <mergeCell ref="O32:AM32"/>
    <mergeCell ref="O65:AM65"/>
    <mergeCell ref="J70:N70"/>
    <mergeCell ref="E70:I70"/>
    <mergeCell ref="J71:N71"/>
    <mergeCell ref="E71:I71"/>
    <mergeCell ref="A70:D70"/>
    <mergeCell ref="A71:D71"/>
    <mergeCell ref="A72:D72"/>
    <mergeCell ref="E72:I72"/>
    <mergeCell ref="J72:AM72"/>
    <mergeCell ref="J69:N69"/>
    <mergeCell ref="E69:I69"/>
    <mergeCell ref="J66:N66"/>
    <mergeCell ref="E66:I66"/>
    <mergeCell ref="J67:N67"/>
    <mergeCell ref="E67:I67"/>
    <mergeCell ref="A66:D66"/>
    <mergeCell ref="A67:D67"/>
    <mergeCell ref="A68:D68"/>
    <mergeCell ref="A69:D69"/>
    <mergeCell ref="O66:AM66"/>
    <mergeCell ref="O67:AM67"/>
    <mergeCell ref="O68:AM68"/>
    <mergeCell ref="J62:N62"/>
    <mergeCell ref="E62:I62"/>
    <mergeCell ref="J63:N63"/>
    <mergeCell ref="E63:I63"/>
    <mergeCell ref="A62:D62"/>
    <mergeCell ref="O64:AM64"/>
    <mergeCell ref="A63:D63"/>
    <mergeCell ref="A64:D64"/>
    <mergeCell ref="A65:D65"/>
    <mergeCell ref="J68:N68"/>
    <mergeCell ref="E68:I68"/>
    <mergeCell ref="J64:N64"/>
    <mergeCell ref="E64:I64"/>
    <mergeCell ref="J65:N65"/>
    <mergeCell ref="E65:I65"/>
    <mergeCell ref="J60:N60"/>
    <mergeCell ref="E60:I60"/>
    <mergeCell ref="J61:N61"/>
    <mergeCell ref="E61:I61"/>
    <mergeCell ref="H55:J55"/>
    <mergeCell ref="K55:AE55"/>
    <mergeCell ref="C56:AM57"/>
    <mergeCell ref="A58:E58"/>
    <mergeCell ref="J59:N59"/>
    <mergeCell ref="E59:I59"/>
    <mergeCell ref="A60:D60"/>
    <mergeCell ref="A61:D61"/>
    <mergeCell ref="A59:D59"/>
    <mergeCell ref="W54:Z54"/>
    <mergeCell ref="AA54:AC54"/>
    <mergeCell ref="AD54:AE54"/>
    <mergeCell ref="AF54:AH54"/>
    <mergeCell ref="AI54:AK54"/>
    <mergeCell ref="AL54:AM54"/>
    <mergeCell ref="A52:D52"/>
    <mergeCell ref="E52:I52"/>
    <mergeCell ref="J52:AM52"/>
    <mergeCell ref="A44:D44"/>
    <mergeCell ref="O49:AM49"/>
    <mergeCell ref="A48:D48"/>
    <mergeCell ref="O48:AM48"/>
    <mergeCell ref="A50:D50"/>
    <mergeCell ref="O50:AM50"/>
    <mergeCell ref="A51:D51"/>
    <mergeCell ref="O51:AM51"/>
    <mergeCell ref="J44:N44"/>
    <mergeCell ref="E44:I44"/>
    <mergeCell ref="A45:D45"/>
    <mergeCell ref="E45:I45"/>
    <mergeCell ref="J45:AM45"/>
    <mergeCell ref="J50:N50"/>
    <mergeCell ref="E50:I50"/>
    <mergeCell ref="J51:N51"/>
    <mergeCell ref="E51:I51"/>
    <mergeCell ref="J48:N48"/>
    <mergeCell ref="E48:I48"/>
    <mergeCell ref="J49:N49"/>
    <mergeCell ref="E49:I49"/>
    <mergeCell ref="A49:D49"/>
    <mergeCell ref="J43:N43"/>
    <mergeCell ref="E43:I43"/>
    <mergeCell ref="A42:D42"/>
    <mergeCell ref="A43:D43"/>
    <mergeCell ref="J41:N41"/>
    <mergeCell ref="E41:I41"/>
    <mergeCell ref="J38:N38"/>
    <mergeCell ref="E38:I38"/>
    <mergeCell ref="J39:N39"/>
    <mergeCell ref="E39:I39"/>
    <mergeCell ref="A41:D41"/>
    <mergeCell ref="A39:D39"/>
    <mergeCell ref="A40:D40"/>
    <mergeCell ref="A25:D25"/>
    <mergeCell ref="A27:D27"/>
    <mergeCell ref="J32:N32"/>
    <mergeCell ref="E32:I32"/>
    <mergeCell ref="J33:N33"/>
    <mergeCell ref="E33:I33"/>
    <mergeCell ref="J30:N30"/>
    <mergeCell ref="E30:I30"/>
    <mergeCell ref="J31:N31"/>
    <mergeCell ref="E31:I31"/>
    <mergeCell ref="A33:D33"/>
    <mergeCell ref="J28:N28"/>
    <mergeCell ref="E28:I28"/>
    <mergeCell ref="J29:N29"/>
    <mergeCell ref="E29:I29"/>
    <mergeCell ref="J26:N26"/>
    <mergeCell ref="E26:I26"/>
    <mergeCell ref="J27:N27"/>
    <mergeCell ref="E27:I27"/>
    <mergeCell ref="A26:D26"/>
    <mergeCell ref="A28:D28"/>
    <mergeCell ref="A29:D29"/>
    <mergeCell ref="A30:D30"/>
    <mergeCell ref="A31:D31"/>
    <mergeCell ref="AP5:AT5"/>
    <mergeCell ref="B6:K7"/>
    <mergeCell ref="AT6:AT7"/>
    <mergeCell ref="L7:AM7"/>
    <mergeCell ref="A3:A9"/>
    <mergeCell ref="L3:AF3"/>
    <mergeCell ref="AG3:AM3"/>
    <mergeCell ref="L4:AF4"/>
    <mergeCell ref="AG4:AM4"/>
    <mergeCell ref="AP4:AT4"/>
    <mergeCell ref="L5:AB5"/>
    <mergeCell ref="AC5:AF5"/>
    <mergeCell ref="AG5:AK5"/>
    <mergeCell ref="AL5:AM5"/>
    <mergeCell ref="S8:Y8"/>
    <mergeCell ref="L9:AM9"/>
    <mergeCell ref="O6:V6"/>
    <mergeCell ref="O8:R8"/>
    <mergeCell ref="A32:D32"/>
    <mergeCell ref="A36:D36"/>
    <mergeCell ref="A35:D35"/>
    <mergeCell ref="J40:N40"/>
    <mergeCell ref="E40:I40"/>
    <mergeCell ref="J34:N34"/>
    <mergeCell ref="E34:I34"/>
    <mergeCell ref="J35:N35"/>
    <mergeCell ref="E35:I35"/>
    <mergeCell ref="A34:D34"/>
    <mergeCell ref="A37:D37"/>
    <mergeCell ref="J36:N36"/>
    <mergeCell ref="E36:I36"/>
    <mergeCell ref="J37:N37"/>
    <mergeCell ref="E37:I37"/>
    <mergeCell ref="A38:D38"/>
    <mergeCell ref="A10:H11"/>
    <mergeCell ref="K13:N13"/>
    <mergeCell ref="O13:Q13"/>
    <mergeCell ref="R13:S13"/>
    <mergeCell ref="T13:X13"/>
    <mergeCell ref="Y13:AA13"/>
    <mergeCell ref="AB13:AC13"/>
    <mergeCell ref="J24:N24"/>
    <mergeCell ref="E24:I24"/>
    <mergeCell ref="A24:D24"/>
    <mergeCell ref="H14:J14"/>
    <mergeCell ref="K14:AE14"/>
    <mergeCell ref="C15:AM22"/>
    <mergeCell ref="O37:AM37"/>
    <mergeCell ref="O38:AM38"/>
    <mergeCell ref="O39:AM39"/>
    <mergeCell ref="O40:AM40"/>
    <mergeCell ref="O41:AM41"/>
    <mergeCell ref="O42:AM42"/>
    <mergeCell ref="J25:N25"/>
    <mergeCell ref="E25:I25"/>
    <mergeCell ref="AD13:AH13"/>
    <mergeCell ref="AI13:AK13"/>
    <mergeCell ref="AL13:AM13"/>
    <mergeCell ref="O33:AM33"/>
    <mergeCell ref="O34:AM34"/>
    <mergeCell ref="O35:AM35"/>
    <mergeCell ref="O36:AM36"/>
    <mergeCell ref="J42:N42"/>
    <mergeCell ref="E42:I42"/>
  </mergeCells>
  <phoneticPr fontId="2"/>
  <dataValidations count="1">
    <dataValidation imeMode="halfAlpha" allowBlank="1" showInputMessage="1" showErrorMessage="1" sqref="S54:V54 AD53:AH53 S53:X53 J53:N54 AM53" xr:uid="{00000000-0002-0000-04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ignoredErrors>
    <ignoredError sqref="J45"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pageSetUpPr fitToPage="1"/>
  </sheetPr>
  <dimension ref="A1:AT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351</v>
      </c>
      <c r="X1" s="375" t="s">
        <v>361</v>
      </c>
      <c r="Y1" s="375"/>
      <c r="Z1" s="375"/>
      <c r="AA1" s="375"/>
      <c r="AB1" s="369">
        <f>入力シート!C38</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入力シート!C27</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122"/>
      <c r="D4" s="122"/>
      <c r="E4" s="96"/>
      <c r="F4" s="96"/>
      <c r="G4" s="96"/>
      <c r="H4" s="96"/>
      <c r="I4" s="96"/>
      <c r="J4" s="96"/>
      <c r="K4" s="97"/>
      <c r="L4" s="284">
        <f>入力シート!C26</f>
        <v>0</v>
      </c>
      <c r="M4" s="285"/>
      <c r="N4" s="285"/>
      <c r="O4" s="285"/>
      <c r="P4" s="285"/>
      <c r="Q4" s="285"/>
      <c r="R4" s="285"/>
      <c r="S4" s="285"/>
      <c r="T4" s="285"/>
      <c r="U4" s="285"/>
      <c r="V4" s="285"/>
      <c r="W4" s="285"/>
      <c r="X4" s="285"/>
      <c r="Y4" s="285"/>
      <c r="Z4" s="285"/>
      <c r="AA4" s="285"/>
      <c r="AB4" s="285"/>
      <c r="AC4" s="285"/>
      <c r="AD4" s="285"/>
      <c r="AE4" s="285"/>
      <c r="AF4" s="286"/>
      <c r="AG4" s="296">
        <f>入力シート!C28</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入力シート!C29</f>
        <v>0</v>
      </c>
      <c r="M5" s="300"/>
      <c r="N5" s="300"/>
      <c r="O5" s="300"/>
      <c r="P5" s="300"/>
      <c r="Q5" s="300"/>
      <c r="R5" s="300"/>
      <c r="S5" s="300"/>
      <c r="T5" s="300"/>
      <c r="U5" s="300"/>
      <c r="V5" s="300"/>
      <c r="W5" s="300"/>
      <c r="X5" s="300"/>
      <c r="Y5" s="300"/>
      <c r="Z5" s="300"/>
      <c r="AA5" s="300"/>
      <c r="AB5" s="301"/>
      <c r="AC5" s="302" t="s">
        <v>34</v>
      </c>
      <c r="AD5" s="303"/>
      <c r="AE5" s="303"/>
      <c r="AF5" s="304"/>
      <c r="AG5" s="305">
        <f>入力シート!C30</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入力シート!C31</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入力シート!C32</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19"/>
      <c r="D8" s="119"/>
      <c r="E8" s="105"/>
      <c r="F8" s="105"/>
      <c r="G8" s="105"/>
      <c r="H8" s="105"/>
      <c r="I8" s="105"/>
      <c r="J8" s="105"/>
      <c r="K8" s="105"/>
      <c r="L8" s="103" t="s">
        <v>6</v>
      </c>
      <c r="M8" s="105"/>
      <c r="N8" s="105"/>
      <c r="O8" s="309"/>
      <c r="P8" s="309"/>
      <c r="Q8" s="309"/>
      <c r="R8" s="310"/>
      <c r="S8" s="306">
        <f>入力シート!C33</f>
        <v>0</v>
      </c>
      <c r="T8" s="307"/>
      <c r="U8" s="307"/>
      <c r="V8" s="307"/>
      <c r="W8" s="307"/>
      <c r="X8" s="307"/>
      <c r="Y8" s="308"/>
      <c r="Z8" s="103" t="s">
        <v>32</v>
      </c>
      <c r="AA8" s="105"/>
      <c r="AB8" s="105"/>
      <c r="AC8" s="377">
        <f>入力シート!C34</f>
        <v>0</v>
      </c>
      <c r="AD8" s="378"/>
      <c r="AE8" s="378"/>
      <c r="AF8" s="378"/>
      <c r="AG8" s="378"/>
      <c r="AH8" s="378"/>
      <c r="AI8" s="378"/>
      <c r="AJ8" s="378"/>
      <c r="AK8" s="378"/>
      <c r="AL8" s="378"/>
      <c r="AM8" s="379"/>
    </row>
    <row r="9" spans="1:46" s="5" customFormat="1" ht="27.15" customHeight="1">
      <c r="A9" s="289"/>
      <c r="B9" s="103" t="s">
        <v>25</v>
      </c>
      <c r="C9" s="119"/>
      <c r="D9" s="119"/>
      <c r="E9" s="105"/>
      <c r="F9" s="105"/>
      <c r="G9" s="105"/>
      <c r="H9" s="105"/>
      <c r="I9" s="105"/>
      <c r="J9" s="105"/>
      <c r="K9" s="105"/>
      <c r="L9" s="306">
        <f>入力シート!C35</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IF(入力シート!C36="","","〇")</f>
        <v/>
      </c>
      <c r="J10" s="107" t="s">
        <v>47</v>
      </c>
      <c r="K10" s="102"/>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1"/>
    </row>
    <row r="11" spans="1:46" s="5" customFormat="1" ht="27.15" customHeight="1">
      <c r="A11" s="261"/>
      <c r="B11" s="262"/>
      <c r="C11" s="262"/>
      <c r="D11" s="262"/>
      <c r="E11" s="262"/>
      <c r="F11" s="262"/>
      <c r="G11" s="262"/>
      <c r="H11" s="263"/>
      <c r="I11" s="106" t="str">
        <f>IF(入力シート!C37="","","〇")</f>
        <v/>
      </c>
      <c r="J11" s="109" t="s">
        <v>49</v>
      </c>
      <c r="K11" s="96"/>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3"/>
    </row>
    <row r="12" spans="1:46" s="5" customFormat="1" ht="27.15" customHeight="1">
      <c r="A12" s="53"/>
      <c r="B12" s="53"/>
      <c r="C12" s="53"/>
      <c r="D12" s="53"/>
      <c r="E12" s="53"/>
      <c r="F12" s="53"/>
      <c r="G12" s="53"/>
      <c r="H12" s="53"/>
      <c r="I12" s="51"/>
      <c r="J12" s="54"/>
      <c r="K12" s="46"/>
      <c r="L12" s="52"/>
      <c r="M12" s="52"/>
      <c r="N12" s="52"/>
      <c r="O12" s="52"/>
      <c r="P12" s="52"/>
      <c r="Q12" s="52"/>
      <c r="R12" s="52"/>
      <c r="S12" s="52"/>
      <c r="T12" s="117"/>
      <c r="U12" s="117"/>
      <c r="V12" s="117"/>
      <c r="W12" s="117"/>
      <c r="X12" s="117"/>
      <c r="Y12" s="117"/>
      <c r="Z12" s="117"/>
      <c r="AA12" s="117"/>
      <c r="AB12" s="117"/>
      <c r="AC12" s="117"/>
      <c r="AD12" s="117"/>
      <c r="AE12" s="117"/>
      <c r="AF12" s="117"/>
      <c r="AG12" s="117"/>
      <c r="AH12" s="117"/>
      <c r="AI12" s="117"/>
      <c r="AJ12" s="117"/>
      <c r="AK12" s="117"/>
      <c r="AL12" s="117"/>
      <c r="AM12" s="117"/>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117"/>
      <c r="C14" s="60"/>
      <c r="D14" s="60"/>
      <c r="E14" s="60"/>
      <c r="F14" s="60"/>
      <c r="G14" s="60"/>
      <c r="H14" s="264" t="str">
        <f>LEFT(入力シート!C36,2)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117"/>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39"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39"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39"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39"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39"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39"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39" s="5" customFormat="1" ht="27.15" customHeight="1">
      <c r="A25" s="274" t="s">
        <v>217</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row>
    <row r="26" spans="1:39" s="5" customFormat="1" ht="27.15" customHeight="1">
      <c r="A26" s="274" t="s">
        <v>218</v>
      </c>
      <c r="B26" s="275"/>
      <c r="C26" s="275"/>
      <c r="D26" s="276"/>
      <c r="E26" s="250"/>
      <c r="F26" s="250"/>
      <c r="G26" s="250"/>
      <c r="H26" s="250"/>
      <c r="I26" s="250"/>
      <c r="J26" s="249"/>
      <c r="K26" s="249"/>
      <c r="L26" s="249"/>
      <c r="M26" s="249"/>
      <c r="N26" s="249"/>
      <c r="O26" s="246"/>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row>
    <row r="27" spans="1:39" s="5" customFormat="1" ht="27.15" customHeight="1">
      <c r="A27" s="274" t="s">
        <v>219</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row>
    <row r="28" spans="1:39" s="5" customFormat="1" ht="27.15" customHeight="1">
      <c r="A28" s="274" t="s">
        <v>220</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row>
    <row r="29" spans="1:39" s="5" customFormat="1" ht="27.15" customHeight="1">
      <c r="A29" s="274" t="s">
        <v>221</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row>
    <row r="30" spans="1:39" s="5" customFormat="1" ht="27.15" customHeight="1">
      <c r="A30" s="274" t="s">
        <v>222</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s="5" customFormat="1" ht="27.15" customHeight="1">
      <c r="A31" s="274" t="s">
        <v>223</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row>
    <row r="32" spans="1:39" s="5" customFormat="1" ht="27.15" customHeight="1">
      <c r="A32" s="274" t="s">
        <v>224</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row>
    <row r="33" spans="1:39" s="5" customFormat="1" ht="27.15" customHeight="1">
      <c r="A33" s="274" t="s">
        <v>225</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row>
    <row r="34" spans="1:39" s="5" customFormat="1" ht="27.15" customHeight="1">
      <c r="A34" s="274" t="s">
        <v>226</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s="5" customFormat="1" ht="27.15" customHeight="1">
      <c r="A35" s="274" t="s">
        <v>227</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row>
    <row r="36" spans="1:39" s="5" customFormat="1" ht="27.15" customHeight="1">
      <c r="A36" s="274" t="s">
        <v>228</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39" s="5" customFormat="1" ht="27.15" customHeight="1">
      <c r="A37" s="274" t="s">
        <v>229</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5" customFormat="1" ht="27.15" customHeight="1">
      <c r="A38" s="274" t="s">
        <v>230</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s="5" customFormat="1" ht="27.15" customHeight="1">
      <c r="A39" s="274" t="s">
        <v>231</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39" s="5" customFormat="1" ht="27.15" customHeight="1">
      <c r="A40" s="274" t="s">
        <v>232</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s="5" customFormat="1" ht="27.15" customHeight="1">
      <c r="A41" s="274" t="s">
        <v>233</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39" s="5" customFormat="1" ht="27.15" customHeight="1">
      <c r="A42" s="274" t="s">
        <v>234</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39" s="5" customFormat="1" ht="27.15" customHeight="1">
      <c r="A43" s="274" t="s">
        <v>235</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row>
    <row r="44" spans="1:39" s="5" customFormat="1" ht="27.15" customHeight="1" thickBot="1">
      <c r="A44" s="274" t="s">
        <v>236</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row>
    <row r="45" spans="1:39"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row>
    <row r="46" spans="1:39"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row>
    <row r="47" spans="1:39"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row>
    <row r="48" spans="1:39" s="5" customFormat="1" ht="27.15" customHeight="1">
      <c r="A48" s="269" t="s">
        <v>116</v>
      </c>
      <c r="B48" s="265"/>
      <c r="C48" s="265"/>
      <c r="D48" s="266"/>
      <c r="E48" s="264" t="s">
        <v>29</v>
      </c>
      <c r="F48" s="265"/>
      <c r="G48" s="265"/>
      <c r="H48" s="265"/>
      <c r="I48" s="266"/>
      <c r="J48" s="265" t="s">
        <v>113</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row>
    <row r="49" spans="1:39"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row>
    <row r="50" spans="1:39"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row>
    <row r="51" spans="1:39"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row>
    <row r="52" spans="1:39"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39"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39"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267" t="e">
        <f>IF(L5="","",VLOOKUP(L5,$A$79:$C$113,3,FALSE))</f>
        <v>#N/A</v>
      </c>
      <c r="AB54" s="268"/>
      <c r="AC54" s="268"/>
      <c r="AD54" s="265" t="s">
        <v>31</v>
      </c>
      <c r="AE54" s="266"/>
      <c r="AF54" s="264" t="s">
        <v>28</v>
      </c>
      <c r="AG54" s="265"/>
      <c r="AH54" s="266"/>
      <c r="AI54" s="344">
        <f>ROUNDDOWN($E$72/1000,0)</f>
        <v>0</v>
      </c>
      <c r="AJ54" s="345"/>
      <c r="AK54" s="345"/>
      <c r="AL54" s="265" t="s">
        <v>31</v>
      </c>
      <c r="AM54" s="266"/>
    </row>
    <row r="55" spans="1:39" s="5" customFormat="1" ht="27.15" customHeight="1">
      <c r="A55" s="59" t="s">
        <v>26</v>
      </c>
      <c r="B55" s="117"/>
      <c r="C55" s="60"/>
      <c r="D55" s="60"/>
      <c r="E55" s="60"/>
      <c r="F55" s="60"/>
      <c r="G55" s="60"/>
      <c r="H55" s="264" t="str">
        <f>LEFT(入力シート!C37,2)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117"/>
      <c r="AL55" s="60"/>
      <c r="AM55" s="50"/>
    </row>
    <row r="56" spans="1:39"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39"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39"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39"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39" s="5" customFormat="1" ht="27.15" customHeight="1">
      <c r="A60" s="360" t="s">
        <v>237</v>
      </c>
      <c r="B60" s="361"/>
      <c r="C60" s="361"/>
      <c r="D60" s="362"/>
      <c r="E60" s="250"/>
      <c r="F60" s="250"/>
      <c r="G60" s="250"/>
      <c r="H60" s="250"/>
      <c r="I60" s="250"/>
      <c r="J60" s="249"/>
      <c r="K60" s="249"/>
      <c r="L60" s="249"/>
      <c r="M60" s="249"/>
      <c r="N60" s="249"/>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39" s="5" customFormat="1" ht="27.15" customHeight="1">
      <c r="A61" s="360" t="s">
        <v>238</v>
      </c>
      <c r="B61" s="361"/>
      <c r="C61" s="361"/>
      <c r="D61" s="362"/>
      <c r="E61" s="250"/>
      <c r="F61" s="250"/>
      <c r="G61" s="250"/>
      <c r="H61" s="250"/>
      <c r="I61" s="250"/>
      <c r="J61" s="249"/>
      <c r="K61" s="249"/>
      <c r="L61" s="249"/>
      <c r="M61" s="249"/>
      <c r="N61" s="249"/>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39" s="5" customFormat="1" ht="27.15" customHeight="1">
      <c r="A62" s="360" t="s">
        <v>239</v>
      </c>
      <c r="B62" s="361"/>
      <c r="C62" s="361"/>
      <c r="D62" s="362"/>
      <c r="E62" s="250"/>
      <c r="F62" s="250"/>
      <c r="G62" s="250"/>
      <c r="H62" s="250"/>
      <c r="I62" s="250"/>
      <c r="J62" s="249"/>
      <c r="K62" s="249"/>
      <c r="L62" s="249"/>
      <c r="M62" s="249"/>
      <c r="N62" s="249"/>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39" s="5" customFormat="1" ht="27.15" customHeight="1">
      <c r="A63" s="360" t="s">
        <v>240</v>
      </c>
      <c r="B63" s="361"/>
      <c r="C63" s="361"/>
      <c r="D63" s="362"/>
      <c r="E63" s="250"/>
      <c r="F63" s="250"/>
      <c r="G63" s="250"/>
      <c r="H63" s="250"/>
      <c r="I63" s="250"/>
      <c r="J63" s="249"/>
      <c r="K63" s="249"/>
      <c r="L63" s="249"/>
      <c r="M63" s="249"/>
      <c r="N63" s="249"/>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39" s="5" customFormat="1" ht="27.15" customHeight="1">
      <c r="A64" s="360" t="s">
        <v>241</v>
      </c>
      <c r="B64" s="361"/>
      <c r="C64" s="361"/>
      <c r="D64" s="362"/>
      <c r="E64" s="250"/>
      <c r="F64" s="250"/>
      <c r="G64" s="250"/>
      <c r="H64" s="250"/>
      <c r="I64" s="250"/>
      <c r="J64" s="249"/>
      <c r="K64" s="249"/>
      <c r="L64" s="249"/>
      <c r="M64" s="249"/>
      <c r="N64" s="249"/>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242</v>
      </c>
      <c r="B65" s="361"/>
      <c r="C65" s="361"/>
      <c r="D65" s="362"/>
      <c r="E65" s="250"/>
      <c r="F65" s="250"/>
      <c r="G65" s="250"/>
      <c r="H65" s="250"/>
      <c r="I65" s="250"/>
      <c r="J65" s="249"/>
      <c r="K65" s="249"/>
      <c r="L65" s="249"/>
      <c r="M65" s="249"/>
      <c r="N65" s="249"/>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243</v>
      </c>
      <c r="B66" s="361"/>
      <c r="C66" s="361"/>
      <c r="D66" s="362"/>
      <c r="E66" s="250"/>
      <c r="F66" s="250"/>
      <c r="G66" s="250"/>
      <c r="H66" s="250"/>
      <c r="I66" s="250"/>
      <c r="J66" s="249"/>
      <c r="K66" s="249"/>
      <c r="L66" s="249"/>
      <c r="M66" s="249"/>
      <c r="N66" s="249"/>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244</v>
      </c>
      <c r="B67" s="361"/>
      <c r="C67" s="361"/>
      <c r="D67" s="362"/>
      <c r="E67" s="250"/>
      <c r="F67" s="250"/>
      <c r="G67" s="250"/>
      <c r="H67" s="250"/>
      <c r="I67" s="250"/>
      <c r="J67" s="249"/>
      <c r="K67" s="249"/>
      <c r="L67" s="249"/>
      <c r="M67" s="249"/>
      <c r="N67" s="249"/>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245</v>
      </c>
      <c r="B68" s="361"/>
      <c r="C68" s="361"/>
      <c r="D68" s="362"/>
      <c r="E68" s="250"/>
      <c r="F68" s="250"/>
      <c r="G68" s="250"/>
      <c r="H68" s="250"/>
      <c r="I68" s="250"/>
      <c r="J68" s="249"/>
      <c r="K68" s="249"/>
      <c r="L68" s="249"/>
      <c r="M68" s="249"/>
      <c r="N68" s="249"/>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246</v>
      </c>
      <c r="B69" s="361"/>
      <c r="C69" s="361"/>
      <c r="D69" s="362"/>
      <c r="E69" s="250"/>
      <c r="F69" s="250"/>
      <c r="G69" s="250"/>
      <c r="H69" s="250"/>
      <c r="I69" s="250"/>
      <c r="J69" s="249"/>
      <c r="K69" s="249"/>
      <c r="L69" s="249"/>
      <c r="M69" s="249"/>
      <c r="N69" s="249"/>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247</v>
      </c>
      <c r="B70" s="361"/>
      <c r="C70" s="361"/>
      <c r="D70" s="362"/>
      <c r="E70" s="250"/>
      <c r="F70" s="250"/>
      <c r="G70" s="250"/>
      <c r="H70" s="250"/>
      <c r="I70" s="250"/>
      <c r="J70" s="249"/>
      <c r="K70" s="249"/>
      <c r="L70" s="249"/>
      <c r="M70" s="249"/>
      <c r="N70" s="249"/>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248</v>
      </c>
      <c r="B71" s="361"/>
      <c r="C71" s="361"/>
      <c r="D71" s="362"/>
      <c r="E71" s="324"/>
      <c r="F71" s="325"/>
      <c r="G71" s="325"/>
      <c r="H71" s="325"/>
      <c r="I71" s="325"/>
      <c r="J71" s="385"/>
      <c r="K71" s="386"/>
      <c r="L71" s="386"/>
      <c r="M71" s="386"/>
      <c r="N71" s="387"/>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F4WUYSHVhLAZL40w5RwSi8T5XF3EOApk3zmFvELdFM8KpoEk8wZ3jctVtL13l1sZSE98M0wc5vbiKvAfv0/YKQ==" saltValue="DHldutyr7O49mV/MrxxfXw==" spinCount="100000" sheet="1" autoFilter="0"/>
  <mergeCells count="206">
    <mergeCell ref="X1:AA2"/>
    <mergeCell ref="AB1:AM2"/>
    <mergeCell ref="O39:AM39"/>
    <mergeCell ref="O40:AM40"/>
    <mergeCell ref="O41:AM41"/>
    <mergeCell ref="O42:AM42"/>
    <mergeCell ref="O43:AM43"/>
    <mergeCell ref="O44:AM44"/>
    <mergeCell ref="O59:AM59"/>
    <mergeCell ref="AD13:AH13"/>
    <mergeCell ref="AI13:AK13"/>
    <mergeCell ref="O24:AM24"/>
    <mergeCell ref="AL13:AM13"/>
    <mergeCell ref="O28:AM28"/>
    <mergeCell ref="O29:AM29"/>
    <mergeCell ref="O25:AM25"/>
    <mergeCell ref="O26:AM26"/>
    <mergeCell ref="O27:AM27"/>
    <mergeCell ref="W54:Z54"/>
    <mergeCell ref="AA54:AC54"/>
    <mergeCell ref="AD54:AE54"/>
    <mergeCell ref="AF54:AH54"/>
    <mergeCell ref="AI54:AK54"/>
    <mergeCell ref="AL54:AM54"/>
    <mergeCell ref="O30:AM30"/>
    <mergeCell ref="O31:AM31"/>
    <mergeCell ref="O32:AM32"/>
    <mergeCell ref="O33:AM33"/>
    <mergeCell ref="O34:AM34"/>
    <mergeCell ref="O35:AM35"/>
    <mergeCell ref="O36:AM36"/>
    <mergeCell ref="O37:AM37"/>
    <mergeCell ref="O38:AM38"/>
    <mergeCell ref="A71:D71"/>
    <mergeCell ref="E71:I71"/>
    <mergeCell ref="J71:N71"/>
    <mergeCell ref="O71:AM71"/>
    <mergeCell ref="A62:D62"/>
    <mergeCell ref="E62:I62"/>
    <mergeCell ref="J62:N62"/>
    <mergeCell ref="A63:D63"/>
    <mergeCell ref="E63:I63"/>
    <mergeCell ref="J63:N63"/>
    <mergeCell ref="O62:AM62"/>
    <mergeCell ref="O63:AM63"/>
    <mergeCell ref="O64:AM64"/>
    <mergeCell ref="O65:AM65"/>
    <mergeCell ref="O66:AM66"/>
    <mergeCell ref="O67:AM67"/>
    <mergeCell ref="O68:AM68"/>
    <mergeCell ref="O69:AM69"/>
    <mergeCell ref="O70:AM70"/>
    <mergeCell ref="A72:D72"/>
    <mergeCell ref="E72:I72"/>
    <mergeCell ref="J72:AM72"/>
    <mergeCell ref="A69:D69"/>
    <mergeCell ref="E69:I69"/>
    <mergeCell ref="J69:N69"/>
    <mergeCell ref="A64:D64"/>
    <mergeCell ref="E64:I64"/>
    <mergeCell ref="J64:N64"/>
    <mergeCell ref="A65:D65"/>
    <mergeCell ref="E65:I65"/>
    <mergeCell ref="J65:N65"/>
    <mergeCell ref="A68:D68"/>
    <mergeCell ref="E68:I68"/>
    <mergeCell ref="J68:N68"/>
    <mergeCell ref="A66:D66"/>
    <mergeCell ref="E66:I66"/>
    <mergeCell ref="J66:N66"/>
    <mergeCell ref="A67:D67"/>
    <mergeCell ref="E67:I67"/>
    <mergeCell ref="J67:N67"/>
    <mergeCell ref="A70:D70"/>
    <mergeCell ref="E70:I70"/>
    <mergeCell ref="J70:N70"/>
    <mergeCell ref="A60:D60"/>
    <mergeCell ref="E60:I60"/>
    <mergeCell ref="J60:N60"/>
    <mergeCell ref="A61:D61"/>
    <mergeCell ref="E61:I61"/>
    <mergeCell ref="J61:N61"/>
    <mergeCell ref="H55:J55"/>
    <mergeCell ref="K55:AE55"/>
    <mergeCell ref="C56:AM57"/>
    <mergeCell ref="A58:E58"/>
    <mergeCell ref="A59:D59"/>
    <mergeCell ref="E59:I59"/>
    <mergeCell ref="J59:N59"/>
    <mergeCell ref="O60:AM60"/>
    <mergeCell ref="O61:AM61"/>
    <mergeCell ref="A51:D51"/>
    <mergeCell ref="E51:I51"/>
    <mergeCell ref="J51:N51"/>
    <mergeCell ref="O51:AM51"/>
    <mergeCell ref="A52:D52"/>
    <mergeCell ref="E52:I52"/>
    <mergeCell ref="J52:AM52"/>
    <mergeCell ref="A49:D49"/>
    <mergeCell ref="E49:I49"/>
    <mergeCell ref="J49:N49"/>
    <mergeCell ref="O49:AM49"/>
    <mergeCell ref="A50:D50"/>
    <mergeCell ref="E50:I50"/>
    <mergeCell ref="J50:N50"/>
    <mergeCell ref="O50:AM50"/>
    <mergeCell ref="A45:D45"/>
    <mergeCell ref="E45:I45"/>
    <mergeCell ref="J45:AM45"/>
    <mergeCell ref="A48:D48"/>
    <mergeCell ref="E48:I48"/>
    <mergeCell ref="J48:N48"/>
    <mergeCell ref="O48:AM48"/>
    <mergeCell ref="A43:D43"/>
    <mergeCell ref="E43:I43"/>
    <mergeCell ref="J43:N43"/>
    <mergeCell ref="A44:D44"/>
    <mergeCell ref="E44:I44"/>
    <mergeCell ref="J44:N44"/>
    <mergeCell ref="A41:D41"/>
    <mergeCell ref="E41:I41"/>
    <mergeCell ref="J41:N41"/>
    <mergeCell ref="A42:D42"/>
    <mergeCell ref="E42:I42"/>
    <mergeCell ref="J42:N42"/>
    <mergeCell ref="A40:D40"/>
    <mergeCell ref="E40:I40"/>
    <mergeCell ref="J40:N40"/>
    <mergeCell ref="A37:D37"/>
    <mergeCell ref="E37:I37"/>
    <mergeCell ref="J37:N37"/>
    <mergeCell ref="A38:D38"/>
    <mergeCell ref="E38:I38"/>
    <mergeCell ref="J38:N38"/>
    <mergeCell ref="A39:D39"/>
    <mergeCell ref="E39:I39"/>
    <mergeCell ref="J39:N39"/>
    <mergeCell ref="A35:D35"/>
    <mergeCell ref="E35:I35"/>
    <mergeCell ref="J35:N35"/>
    <mergeCell ref="A36:D36"/>
    <mergeCell ref="E36:I36"/>
    <mergeCell ref="J36:N36"/>
    <mergeCell ref="A33:D33"/>
    <mergeCell ref="E33:I33"/>
    <mergeCell ref="J33:N33"/>
    <mergeCell ref="A34:D34"/>
    <mergeCell ref="E34:I34"/>
    <mergeCell ref="J34:N34"/>
    <mergeCell ref="A31:D31"/>
    <mergeCell ref="E31:I31"/>
    <mergeCell ref="J31:N31"/>
    <mergeCell ref="A32:D32"/>
    <mergeCell ref="E32:I32"/>
    <mergeCell ref="J32:N32"/>
    <mergeCell ref="A29:D29"/>
    <mergeCell ref="E29:I29"/>
    <mergeCell ref="J29:N29"/>
    <mergeCell ref="A30:D30"/>
    <mergeCell ref="E30:I30"/>
    <mergeCell ref="J30:N30"/>
    <mergeCell ref="A27:D27"/>
    <mergeCell ref="E27:I27"/>
    <mergeCell ref="J27:N27"/>
    <mergeCell ref="A28:D28"/>
    <mergeCell ref="E28:I28"/>
    <mergeCell ref="J28:N28"/>
    <mergeCell ref="A25:D25"/>
    <mergeCell ref="E25:I25"/>
    <mergeCell ref="J25:N25"/>
    <mergeCell ref="A26:D26"/>
    <mergeCell ref="E26:I26"/>
    <mergeCell ref="J26:N26"/>
    <mergeCell ref="A3:A9"/>
    <mergeCell ref="L3:AF3"/>
    <mergeCell ref="AG3:AM3"/>
    <mergeCell ref="L4:AF4"/>
    <mergeCell ref="AG4:AM4"/>
    <mergeCell ref="AP4:AT4"/>
    <mergeCell ref="L5:AB5"/>
    <mergeCell ref="AC5:AF5"/>
    <mergeCell ref="AG5:AK5"/>
    <mergeCell ref="AL5:AM5"/>
    <mergeCell ref="AA6:AM6"/>
    <mergeCell ref="AC8:AM8"/>
    <mergeCell ref="O8:R8"/>
    <mergeCell ref="L9:AM9"/>
    <mergeCell ref="AP5:AT5"/>
    <mergeCell ref="B6:K7"/>
    <mergeCell ref="O6:V6"/>
    <mergeCell ref="AT6:AT7"/>
    <mergeCell ref="L7:AM7"/>
    <mergeCell ref="S8:Y8"/>
    <mergeCell ref="H14:J14"/>
    <mergeCell ref="K14:AE14"/>
    <mergeCell ref="C15:AM22"/>
    <mergeCell ref="A24:D24"/>
    <mergeCell ref="E24:I24"/>
    <mergeCell ref="J24:N24"/>
    <mergeCell ref="A10:H11"/>
    <mergeCell ref="K13:N13"/>
    <mergeCell ref="O13:Q13"/>
    <mergeCell ref="R13:S13"/>
    <mergeCell ref="T13:X13"/>
    <mergeCell ref="Y13:AA13"/>
    <mergeCell ref="AB13:AC13"/>
  </mergeCells>
  <phoneticPr fontId="2"/>
  <conditionalFormatting sqref="AL25:AM44">
    <cfRule type="cellIs" dxfId="35" priority="6" operator="greaterThan">
      <formula>$AJ$1+90</formula>
    </cfRule>
  </conditionalFormatting>
  <conditionalFormatting sqref="AL25:AM44">
    <cfRule type="containsBlanks" dxfId="34" priority="4">
      <formula>LEN(TRIM(AL25))=0</formula>
    </cfRule>
    <cfRule type="cellIs" dxfId="33" priority="5" operator="lessThan">
      <formula>$AJ$1</formula>
    </cfRule>
  </conditionalFormatting>
  <conditionalFormatting sqref="AL60:AM71">
    <cfRule type="cellIs" dxfId="32" priority="3" operator="greaterThan">
      <formula>$AJ$1+90</formula>
    </cfRule>
  </conditionalFormatting>
  <conditionalFormatting sqref="AL60:AM71">
    <cfRule type="containsBlanks" dxfId="31" priority="1">
      <formula>LEN(TRIM(AL60))=0</formula>
    </cfRule>
    <cfRule type="cellIs" dxfId="30" priority="2" operator="lessThan">
      <formula>$AJ$1</formula>
    </cfRule>
  </conditionalFormatting>
  <dataValidations count="1">
    <dataValidation imeMode="halfAlpha" allowBlank="1" showInputMessage="1" showErrorMessage="1" sqref="S54:V54 AD53:AH53 S53:X53 J53:N54 AM53" xr:uid="{00000000-0002-0000-05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pageSetUpPr fitToPage="1"/>
  </sheetPr>
  <dimension ref="A1:AT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352</v>
      </c>
      <c r="X1" s="375" t="s">
        <v>361</v>
      </c>
      <c r="Y1" s="375"/>
      <c r="Z1" s="375"/>
      <c r="AA1" s="375"/>
      <c r="AB1" s="369">
        <f>入力シート!C51</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入力シート!C40</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122"/>
      <c r="D4" s="122"/>
      <c r="E4" s="96"/>
      <c r="F4" s="96"/>
      <c r="G4" s="96"/>
      <c r="H4" s="96"/>
      <c r="I4" s="96"/>
      <c r="J4" s="96"/>
      <c r="K4" s="97"/>
      <c r="L4" s="284">
        <f>入力シート!C39</f>
        <v>0</v>
      </c>
      <c r="M4" s="285"/>
      <c r="N4" s="285"/>
      <c r="O4" s="285"/>
      <c r="P4" s="285"/>
      <c r="Q4" s="285"/>
      <c r="R4" s="285"/>
      <c r="S4" s="285"/>
      <c r="T4" s="285"/>
      <c r="U4" s="285"/>
      <c r="V4" s="285"/>
      <c r="W4" s="285"/>
      <c r="X4" s="285"/>
      <c r="Y4" s="285"/>
      <c r="Z4" s="285"/>
      <c r="AA4" s="285"/>
      <c r="AB4" s="285"/>
      <c r="AC4" s="285"/>
      <c r="AD4" s="285"/>
      <c r="AE4" s="285"/>
      <c r="AF4" s="286"/>
      <c r="AG4" s="296">
        <f>入力シート!C41</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入力シート!C42</f>
        <v>0</v>
      </c>
      <c r="M5" s="300"/>
      <c r="N5" s="300"/>
      <c r="O5" s="300"/>
      <c r="P5" s="300"/>
      <c r="Q5" s="300"/>
      <c r="R5" s="300"/>
      <c r="S5" s="300"/>
      <c r="T5" s="300"/>
      <c r="U5" s="300"/>
      <c r="V5" s="300"/>
      <c r="W5" s="300"/>
      <c r="X5" s="300"/>
      <c r="Y5" s="300"/>
      <c r="Z5" s="300"/>
      <c r="AA5" s="300"/>
      <c r="AB5" s="301"/>
      <c r="AC5" s="302" t="s">
        <v>34</v>
      </c>
      <c r="AD5" s="303"/>
      <c r="AE5" s="303"/>
      <c r="AF5" s="304"/>
      <c r="AG5" s="305">
        <f>入力シート!C43</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入力シート!C44</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入力シート!C45</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19"/>
      <c r="D8" s="119"/>
      <c r="E8" s="105"/>
      <c r="F8" s="105"/>
      <c r="G8" s="105"/>
      <c r="H8" s="105"/>
      <c r="I8" s="105"/>
      <c r="J8" s="105"/>
      <c r="K8" s="105"/>
      <c r="L8" s="103" t="s">
        <v>6</v>
      </c>
      <c r="M8" s="105"/>
      <c r="N8" s="105"/>
      <c r="O8" s="309"/>
      <c r="P8" s="309"/>
      <c r="Q8" s="309"/>
      <c r="R8" s="310"/>
      <c r="S8" s="306">
        <f>入力シート!C46</f>
        <v>0</v>
      </c>
      <c r="T8" s="307"/>
      <c r="U8" s="307"/>
      <c r="V8" s="307"/>
      <c r="W8" s="307"/>
      <c r="X8" s="307"/>
      <c r="Y8" s="308"/>
      <c r="Z8" s="103" t="s">
        <v>32</v>
      </c>
      <c r="AA8" s="105"/>
      <c r="AB8" s="105"/>
      <c r="AC8" s="377">
        <f>入力シート!C47</f>
        <v>0</v>
      </c>
      <c r="AD8" s="378"/>
      <c r="AE8" s="378"/>
      <c r="AF8" s="378"/>
      <c r="AG8" s="378"/>
      <c r="AH8" s="378"/>
      <c r="AI8" s="378"/>
      <c r="AJ8" s="378"/>
      <c r="AK8" s="378"/>
      <c r="AL8" s="378"/>
      <c r="AM8" s="379"/>
    </row>
    <row r="9" spans="1:46" s="5" customFormat="1" ht="27.15" customHeight="1">
      <c r="A9" s="289"/>
      <c r="B9" s="103" t="s">
        <v>25</v>
      </c>
      <c r="C9" s="119"/>
      <c r="D9" s="119"/>
      <c r="E9" s="105"/>
      <c r="F9" s="105"/>
      <c r="G9" s="105"/>
      <c r="H9" s="105"/>
      <c r="I9" s="105"/>
      <c r="J9" s="105"/>
      <c r="K9" s="105"/>
      <c r="L9" s="306">
        <f>入力シート!C48</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IF(入力シート!C49="","","〇")</f>
        <v/>
      </c>
      <c r="J10" s="107" t="s">
        <v>47</v>
      </c>
      <c r="K10" s="102"/>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1"/>
    </row>
    <row r="11" spans="1:46" s="5" customFormat="1" ht="27.15" customHeight="1">
      <c r="A11" s="261"/>
      <c r="B11" s="262"/>
      <c r="C11" s="262"/>
      <c r="D11" s="262"/>
      <c r="E11" s="262"/>
      <c r="F11" s="262"/>
      <c r="G11" s="262"/>
      <c r="H11" s="263"/>
      <c r="I11" s="106" t="str">
        <f>IF(入力シート!C50="","","〇")</f>
        <v/>
      </c>
      <c r="J11" s="109" t="s">
        <v>49</v>
      </c>
      <c r="K11" s="96"/>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3"/>
    </row>
    <row r="12" spans="1:46" s="5" customFormat="1" ht="27.15" customHeight="1">
      <c r="A12" s="53"/>
      <c r="B12" s="53"/>
      <c r="C12" s="53"/>
      <c r="D12" s="53"/>
      <c r="E12" s="53"/>
      <c r="F12" s="53"/>
      <c r="G12" s="53"/>
      <c r="H12" s="53"/>
      <c r="I12" s="51"/>
      <c r="J12" s="54"/>
      <c r="K12" s="46"/>
      <c r="L12" s="52"/>
      <c r="M12" s="52"/>
      <c r="N12" s="52"/>
      <c r="O12" s="52"/>
      <c r="P12" s="52"/>
      <c r="Q12" s="52"/>
      <c r="R12" s="52"/>
      <c r="S12" s="52"/>
      <c r="T12" s="117"/>
      <c r="U12" s="117"/>
      <c r="V12" s="117"/>
      <c r="W12" s="117"/>
      <c r="X12" s="117"/>
      <c r="Y12" s="117"/>
      <c r="Z12" s="117"/>
      <c r="AA12" s="117"/>
      <c r="AB12" s="117"/>
      <c r="AC12" s="117"/>
      <c r="AD12" s="117"/>
      <c r="AE12" s="117"/>
      <c r="AF12" s="117"/>
      <c r="AG12" s="117"/>
      <c r="AH12" s="117"/>
      <c r="AI12" s="117"/>
      <c r="AJ12" s="117"/>
      <c r="AK12" s="117"/>
      <c r="AL12" s="117"/>
      <c r="AM12" s="117"/>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117"/>
      <c r="C14" s="60"/>
      <c r="D14" s="60"/>
      <c r="E14" s="60"/>
      <c r="F14" s="60"/>
      <c r="G14" s="60"/>
      <c r="H14" s="264" t="str">
        <f>LEFT(入力シート!C49,2)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117"/>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39"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39"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39"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39"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39"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39"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39" s="5" customFormat="1" ht="27.15" customHeight="1">
      <c r="A25" s="274" t="s">
        <v>249</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row>
    <row r="26" spans="1:39" s="5" customFormat="1" ht="27.15" customHeight="1">
      <c r="A26" s="274" t="s">
        <v>250</v>
      </c>
      <c r="B26" s="275"/>
      <c r="C26" s="275"/>
      <c r="D26" s="276"/>
      <c r="E26" s="250"/>
      <c r="F26" s="250"/>
      <c r="G26" s="250"/>
      <c r="H26" s="250"/>
      <c r="I26" s="250"/>
      <c r="J26" s="249"/>
      <c r="K26" s="249"/>
      <c r="L26" s="249"/>
      <c r="M26" s="249"/>
      <c r="N26" s="249"/>
      <c r="O26" s="246"/>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row>
    <row r="27" spans="1:39" s="5" customFormat="1" ht="27.15" customHeight="1">
      <c r="A27" s="274" t="s">
        <v>251</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row>
    <row r="28" spans="1:39" s="5" customFormat="1" ht="27.15" customHeight="1">
      <c r="A28" s="274" t="s">
        <v>252</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row>
    <row r="29" spans="1:39" s="5" customFormat="1" ht="27.15" customHeight="1">
      <c r="A29" s="274" t="s">
        <v>253</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row>
    <row r="30" spans="1:39" s="5" customFormat="1" ht="27.15" customHeight="1">
      <c r="A30" s="274" t="s">
        <v>254</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s="5" customFormat="1" ht="27.15" customHeight="1">
      <c r="A31" s="274" t="s">
        <v>255</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row>
    <row r="32" spans="1:39" s="5" customFormat="1" ht="27.15" customHeight="1">
      <c r="A32" s="274" t="s">
        <v>256</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row>
    <row r="33" spans="1:39" s="5" customFormat="1" ht="27.15" customHeight="1">
      <c r="A33" s="274" t="s">
        <v>257</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row>
    <row r="34" spans="1:39" s="5" customFormat="1" ht="27.15" customHeight="1">
      <c r="A34" s="274" t="s">
        <v>258</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s="5" customFormat="1" ht="27.15" customHeight="1">
      <c r="A35" s="274" t="s">
        <v>259</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row>
    <row r="36" spans="1:39" s="5" customFormat="1" ht="27.15" customHeight="1">
      <c r="A36" s="274" t="s">
        <v>260</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39" s="5" customFormat="1" ht="27.15" customHeight="1">
      <c r="A37" s="274" t="s">
        <v>261</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5" customFormat="1" ht="27.15" customHeight="1">
      <c r="A38" s="274" t="s">
        <v>262</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s="5" customFormat="1" ht="27.15" customHeight="1">
      <c r="A39" s="274" t="s">
        <v>263</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39" s="5" customFormat="1" ht="27.15" customHeight="1">
      <c r="A40" s="274" t="s">
        <v>264</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s="5" customFormat="1" ht="27.15" customHeight="1">
      <c r="A41" s="274" t="s">
        <v>265</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39" s="5" customFormat="1" ht="27.15" customHeight="1">
      <c r="A42" s="274" t="s">
        <v>266</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39" s="5" customFormat="1" ht="27.15" customHeight="1">
      <c r="A43" s="274" t="s">
        <v>267</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row>
    <row r="44" spans="1:39" s="5" customFormat="1" ht="27.15" customHeight="1" thickBot="1">
      <c r="A44" s="274" t="s">
        <v>268</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row>
    <row r="45" spans="1:39"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row>
    <row r="46" spans="1:39"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row>
    <row r="47" spans="1:39"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row>
    <row r="48" spans="1:39" s="5" customFormat="1" ht="27.15" customHeight="1">
      <c r="A48" s="269" t="s">
        <v>116</v>
      </c>
      <c r="B48" s="265"/>
      <c r="C48" s="265"/>
      <c r="D48" s="266"/>
      <c r="E48" s="264" t="s">
        <v>29</v>
      </c>
      <c r="F48" s="265"/>
      <c r="G48" s="265"/>
      <c r="H48" s="265"/>
      <c r="I48" s="266"/>
      <c r="J48" s="265" t="s">
        <v>113</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row>
    <row r="49" spans="1:39"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row>
    <row r="50" spans="1:39"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row>
    <row r="51" spans="1:39"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row>
    <row r="52" spans="1:39"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39"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39"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388" t="e">
        <f>IF(L5="","",VLOOKUP(L5,$A$79:$C$113,3,FALSE))</f>
        <v>#N/A</v>
      </c>
      <c r="AB54" s="389"/>
      <c r="AC54" s="389"/>
      <c r="AD54" s="265" t="s">
        <v>31</v>
      </c>
      <c r="AE54" s="266"/>
      <c r="AF54" s="264" t="s">
        <v>28</v>
      </c>
      <c r="AG54" s="265"/>
      <c r="AH54" s="266"/>
      <c r="AI54" s="390">
        <f>ROUNDDOWN($E$72/1000,0)</f>
        <v>0</v>
      </c>
      <c r="AJ54" s="391"/>
      <c r="AK54" s="391"/>
      <c r="AL54" s="265" t="s">
        <v>31</v>
      </c>
      <c r="AM54" s="266"/>
    </row>
    <row r="55" spans="1:39" s="5" customFormat="1" ht="27.15" customHeight="1">
      <c r="A55" s="59" t="s">
        <v>26</v>
      </c>
      <c r="B55" s="117"/>
      <c r="C55" s="60"/>
      <c r="D55" s="60"/>
      <c r="E55" s="60"/>
      <c r="F55" s="60"/>
      <c r="G55" s="60"/>
      <c r="H55" s="264" t="str">
        <f>LEFT(入力シート!C50,2)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117"/>
      <c r="AL55" s="60"/>
      <c r="AM55" s="50"/>
    </row>
    <row r="56" spans="1:39"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39"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39"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39"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39" s="5" customFormat="1" ht="27.15" customHeight="1">
      <c r="A60" s="360" t="s">
        <v>269</v>
      </c>
      <c r="B60" s="361"/>
      <c r="C60" s="361"/>
      <c r="D60" s="362"/>
      <c r="E60" s="250"/>
      <c r="F60" s="250"/>
      <c r="G60" s="250"/>
      <c r="H60" s="250"/>
      <c r="I60" s="250"/>
      <c r="J60" s="355"/>
      <c r="K60" s="355"/>
      <c r="L60" s="355"/>
      <c r="M60" s="355"/>
      <c r="N60" s="355"/>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39" s="5" customFormat="1" ht="27.15" customHeight="1">
      <c r="A61" s="360" t="s">
        <v>270</v>
      </c>
      <c r="B61" s="361"/>
      <c r="C61" s="361"/>
      <c r="D61" s="362"/>
      <c r="E61" s="250"/>
      <c r="F61" s="250"/>
      <c r="G61" s="250"/>
      <c r="H61" s="250"/>
      <c r="I61" s="250"/>
      <c r="J61" s="355"/>
      <c r="K61" s="355"/>
      <c r="L61" s="355"/>
      <c r="M61" s="355"/>
      <c r="N61" s="355"/>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39" s="5" customFormat="1" ht="27.15" customHeight="1">
      <c r="A62" s="360" t="s">
        <v>271</v>
      </c>
      <c r="B62" s="361"/>
      <c r="C62" s="361"/>
      <c r="D62" s="362"/>
      <c r="E62" s="250"/>
      <c r="F62" s="250"/>
      <c r="G62" s="250"/>
      <c r="H62" s="250"/>
      <c r="I62" s="250"/>
      <c r="J62" s="355"/>
      <c r="K62" s="355"/>
      <c r="L62" s="355"/>
      <c r="M62" s="355"/>
      <c r="N62" s="355"/>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39" s="5" customFormat="1" ht="27.15" customHeight="1">
      <c r="A63" s="360" t="s">
        <v>272</v>
      </c>
      <c r="B63" s="361"/>
      <c r="C63" s="361"/>
      <c r="D63" s="362"/>
      <c r="E63" s="250"/>
      <c r="F63" s="250"/>
      <c r="G63" s="250"/>
      <c r="H63" s="250"/>
      <c r="I63" s="250"/>
      <c r="J63" s="355"/>
      <c r="K63" s="355"/>
      <c r="L63" s="355"/>
      <c r="M63" s="355"/>
      <c r="N63" s="355"/>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39" s="5" customFormat="1" ht="27.15" customHeight="1">
      <c r="A64" s="360" t="s">
        <v>273</v>
      </c>
      <c r="B64" s="361"/>
      <c r="C64" s="361"/>
      <c r="D64" s="362"/>
      <c r="E64" s="250"/>
      <c r="F64" s="250"/>
      <c r="G64" s="250"/>
      <c r="H64" s="250"/>
      <c r="I64" s="250"/>
      <c r="J64" s="355"/>
      <c r="K64" s="355"/>
      <c r="L64" s="355"/>
      <c r="M64" s="355"/>
      <c r="N64" s="355"/>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274</v>
      </c>
      <c r="B65" s="361"/>
      <c r="C65" s="361"/>
      <c r="D65" s="362"/>
      <c r="E65" s="250"/>
      <c r="F65" s="250"/>
      <c r="G65" s="250"/>
      <c r="H65" s="250"/>
      <c r="I65" s="250"/>
      <c r="J65" s="355"/>
      <c r="K65" s="355"/>
      <c r="L65" s="355"/>
      <c r="M65" s="355"/>
      <c r="N65" s="355"/>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275</v>
      </c>
      <c r="B66" s="361"/>
      <c r="C66" s="361"/>
      <c r="D66" s="362"/>
      <c r="E66" s="250"/>
      <c r="F66" s="250"/>
      <c r="G66" s="250"/>
      <c r="H66" s="250"/>
      <c r="I66" s="250"/>
      <c r="J66" s="355"/>
      <c r="K66" s="355"/>
      <c r="L66" s="355"/>
      <c r="M66" s="355"/>
      <c r="N66" s="355"/>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276</v>
      </c>
      <c r="B67" s="361"/>
      <c r="C67" s="361"/>
      <c r="D67" s="362"/>
      <c r="E67" s="250"/>
      <c r="F67" s="250"/>
      <c r="G67" s="250"/>
      <c r="H67" s="250"/>
      <c r="I67" s="250"/>
      <c r="J67" s="355"/>
      <c r="K67" s="355"/>
      <c r="L67" s="355"/>
      <c r="M67" s="355"/>
      <c r="N67" s="355"/>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277</v>
      </c>
      <c r="B68" s="361"/>
      <c r="C68" s="361"/>
      <c r="D68" s="362"/>
      <c r="E68" s="250"/>
      <c r="F68" s="250"/>
      <c r="G68" s="250"/>
      <c r="H68" s="250"/>
      <c r="I68" s="250"/>
      <c r="J68" s="355"/>
      <c r="K68" s="355"/>
      <c r="L68" s="355"/>
      <c r="M68" s="355"/>
      <c r="N68" s="355"/>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278</v>
      </c>
      <c r="B69" s="361"/>
      <c r="C69" s="361"/>
      <c r="D69" s="362"/>
      <c r="E69" s="250"/>
      <c r="F69" s="250"/>
      <c r="G69" s="250"/>
      <c r="H69" s="250"/>
      <c r="I69" s="250"/>
      <c r="J69" s="355"/>
      <c r="K69" s="355"/>
      <c r="L69" s="355"/>
      <c r="M69" s="355"/>
      <c r="N69" s="355"/>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279</v>
      </c>
      <c r="B70" s="361"/>
      <c r="C70" s="361"/>
      <c r="D70" s="362"/>
      <c r="E70" s="250"/>
      <c r="F70" s="250"/>
      <c r="G70" s="250"/>
      <c r="H70" s="250"/>
      <c r="I70" s="250"/>
      <c r="J70" s="355"/>
      <c r="K70" s="355"/>
      <c r="L70" s="355"/>
      <c r="M70" s="355"/>
      <c r="N70" s="355"/>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280</v>
      </c>
      <c r="B71" s="361"/>
      <c r="C71" s="361"/>
      <c r="D71" s="362"/>
      <c r="E71" s="324"/>
      <c r="F71" s="325"/>
      <c r="G71" s="325"/>
      <c r="H71" s="325"/>
      <c r="I71" s="325"/>
      <c r="J71" s="363"/>
      <c r="K71" s="364"/>
      <c r="L71" s="364"/>
      <c r="M71" s="364"/>
      <c r="N71" s="365"/>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tMwt3xfuOTZXj6fJamoP7FWJCnXH5aLZaWK9pT2LRJ5YAMlTYMgdO5sk3TId+VMWmkR38hU/Dn7FlrgSe4Ll3A==" saltValue="S7TLCqL6p2jWolHMSv+Qig==" spinCount="100000" sheet="1" autoFilter="0"/>
  <mergeCells count="206">
    <mergeCell ref="X1:AA2"/>
    <mergeCell ref="AB1:AM2"/>
    <mergeCell ref="O39:AM39"/>
    <mergeCell ref="O40:AM40"/>
    <mergeCell ref="O41:AM41"/>
    <mergeCell ref="O42:AM42"/>
    <mergeCell ref="O43:AM43"/>
    <mergeCell ref="O44:AM44"/>
    <mergeCell ref="O59:AM59"/>
    <mergeCell ref="AD13:AH13"/>
    <mergeCell ref="AI13:AK13"/>
    <mergeCell ref="O24:AM24"/>
    <mergeCell ref="AL13:AM13"/>
    <mergeCell ref="O28:AM28"/>
    <mergeCell ref="O29:AM29"/>
    <mergeCell ref="O25:AM25"/>
    <mergeCell ref="O26:AM26"/>
    <mergeCell ref="O27:AM27"/>
    <mergeCell ref="W54:Z54"/>
    <mergeCell ref="AA54:AC54"/>
    <mergeCell ref="AD54:AE54"/>
    <mergeCell ref="AF54:AH54"/>
    <mergeCell ref="AI54:AK54"/>
    <mergeCell ref="AL54:AM54"/>
    <mergeCell ref="O30:AM30"/>
    <mergeCell ref="O31:AM31"/>
    <mergeCell ref="O32:AM32"/>
    <mergeCell ref="O33:AM33"/>
    <mergeCell ref="O34:AM34"/>
    <mergeCell ref="O35:AM35"/>
    <mergeCell ref="O36:AM36"/>
    <mergeCell ref="O37:AM37"/>
    <mergeCell ref="O38:AM38"/>
    <mergeCell ref="A71:D71"/>
    <mergeCell ref="E71:I71"/>
    <mergeCell ref="J71:N71"/>
    <mergeCell ref="O71:AM71"/>
    <mergeCell ref="A62:D62"/>
    <mergeCell ref="E62:I62"/>
    <mergeCell ref="J62:N62"/>
    <mergeCell ref="A63:D63"/>
    <mergeCell ref="E63:I63"/>
    <mergeCell ref="J63:N63"/>
    <mergeCell ref="O62:AM62"/>
    <mergeCell ref="O63:AM63"/>
    <mergeCell ref="O64:AM64"/>
    <mergeCell ref="O65:AM65"/>
    <mergeCell ref="O66:AM66"/>
    <mergeCell ref="O67:AM67"/>
    <mergeCell ref="O68:AM68"/>
    <mergeCell ref="O69:AM69"/>
    <mergeCell ref="O70:AM70"/>
    <mergeCell ref="A72:D72"/>
    <mergeCell ref="E72:I72"/>
    <mergeCell ref="J72:AM72"/>
    <mergeCell ref="A69:D69"/>
    <mergeCell ref="E69:I69"/>
    <mergeCell ref="J69:N69"/>
    <mergeCell ref="A64:D64"/>
    <mergeCell ref="E64:I64"/>
    <mergeCell ref="J64:N64"/>
    <mergeCell ref="A65:D65"/>
    <mergeCell ref="E65:I65"/>
    <mergeCell ref="J65:N65"/>
    <mergeCell ref="A68:D68"/>
    <mergeCell ref="E68:I68"/>
    <mergeCell ref="J68:N68"/>
    <mergeCell ref="A66:D66"/>
    <mergeCell ref="E66:I66"/>
    <mergeCell ref="J66:N66"/>
    <mergeCell ref="A67:D67"/>
    <mergeCell ref="E67:I67"/>
    <mergeCell ref="J67:N67"/>
    <mergeCell ref="A70:D70"/>
    <mergeCell ref="E70:I70"/>
    <mergeCell ref="J70:N70"/>
    <mergeCell ref="A60:D60"/>
    <mergeCell ref="E60:I60"/>
    <mergeCell ref="J60:N60"/>
    <mergeCell ref="A61:D61"/>
    <mergeCell ref="E61:I61"/>
    <mergeCell ref="J61:N61"/>
    <mergeCell ref="H55:J55"/>
    <mergeCell ref="K55:AE55"/>
    <mergeCell ref="C56:AM57"/>
    <mergeCell ref="A58:E58"/>
    <mergeCell ref="A59:D59"/>
    <mergeCell ref="E59:I59"/>
    <mergeCell ref="J59:N59"/>
    <mergeCell ref="O60:AM60"/>
    <mergeCell ref="O61:AM61"/>
    <mergeCell ref="A51:D51"/>
    <mergeCell ref="E51:I51"/>
    <mergeCell ref="J51:N51"/>
    <mergeCell ref="O51:AM51"/>
    <mergeCell ref="A52:D52"/>
    <mergeCell ref="E52:I52"/>
    <mergeCell ref="J52:AM52"/>
    <mergeCell ref="A49:D49"/>
    <mergeCell ref="E49:I49"/>
    <mergeCell ref="J49:N49"/>
    <mergeCell ref="O49:AM49"/>
    <mergeCell ref="A50:D50"/>
    <mergeCell ref="E50:I50"/>
    <mergeCell ref="J50:N50"/>
    <mergeCell ref="O50:AM50"/>
    <mergeCell ref="A45:D45"/>
    <mergeCell ref="E45:I45"/>
    <mergeCell ref="J45:AM45"/>
    <mergeCell ref="A48:D48"/>
    <mergeCell ref="E48:I48"/>
    <mergeCell ref="J48:N48"/>
    <mergeCell ref="O48:AM48"/>
    <mergeCell ref="A43:D43"/>
    <mergeCell ref="E43:I43"/>
    <mergeCell ref="J43:N43"/>
    <mergeCell ref="A44:D44"/>
    <mergeCell ref="E44:I44"/>
    <mergeCell ref="J44:N44"/>
    <mergeCell ref="A41:D41"/>
    <mergeCell ref="E41:I41"/>
    <mergeCell ref="J41:N41"/>
    <mergeCell ref="A42:D42"/>
    <mergeCell ref="E42:I42"/>
    <mergeCell ref="J42:N42"/>
    <mergeCell ref="A40:D40"/>
    <mergeCell ref="E40:I40"/>
    <mergeCell ref="J40:N40"/>
    <mergeCell ref="A37:D37"/>
    <mergeCell ref="E37:I37"/>
    <mergeCell ref="J37:N37"/>
    <mergeCell ref="A38:D38"/>
    <mergeCell ref="E38:I38"/>
    <mergeCell ref="J38:N38"/>
    <mergeCell ref="A39:D39"/>
    <mergeCell ref="E39:I39"/>
    <mergeCell ref="J39:N39"/>
    <mergeCell ref="A35:D35"/>
    <mergeCell ref="E35:I35"/>
    <mergeCell ref="J35:N35"/>
    <mergeCell ref="A36:D36"/>
    <mergeCell ref="E36:I36"/>
    <mergeCell ref="J36:N36"/>
    <mergeCell ref="A33:D33"/>
    <mergeCell ref="E33:I33"/>
    <mergeCell ref="J33:N33"/>
    <mergeCell ref="A34:D34"/>
    <mergeCell ref="E34:I34"/>
    <mergeCell ref="J34:N34"/>
    <mergeCell ref="A31:D31"/>
    <mergeCell ref="E31:I31"/>
    <mergeCell ref="J31:N31"/>
    <mergeCell ref="A32:D32"/>
    <mergeCell ref="E32:I32"/>
    <mergeCell ref="J32:N32"/>
    <mergeCell ref="A29:D29"/>
    <mergeCell ref="E29:I29"/>
    <mergeCell ref="J29:N29"/>
    <mergeCell ref="A30:D30"/>
    <mergeCell ref="E30:I30"/>
    <mergeCell ref="J30:N30"/>
    <mergeCell ref="A27:D27"/>
    <mergeCell ref="E27:I27"/>
    <mergeCell ref="J27:N27"/>
    <mergeCell ref="A28:D28"/>
    <mergeCell ref="E28:I28"/>
    <mergeCell ref="J28:N28"/>
    <mergeCell ref="A25:D25"/>
    <mergeCell ref="E25:I25"/>
    <mergeCell ref="J25:N25"/>
    <mergeCell ref="A26:D26"/>
    <mergeCell ref="E26:I26"/>
    <mergeCell ref="J26:N26"/>
    <mergeCell ref="A3:A9"/>
    <mergeCell ref="L3:AF3"/>
    <mergeCell ref="AG3:AM3"/>
    <mergeCell ref="L4:AF4"/>
    <mergeCell ref="AG4:AM4"/>
    <mergeCell ref="AP4:AT4"/>
    <mergeCell ref="L5:AB5"/>
    <mergeCell ref="AC5:AF5"/>
    <mergeCell ref="AG5:AK5"/>
    <mergeCell ref="AL5:AM5"/>
    <mergeCell ref="AA6:AM6"/>
    <mergeCell ref="AC8:AM8"/>
    <mergeCell ref="O8:R8"/>
    <mergeCell ref="L9:AM9"/>
    <mergeCell ref="AP5:AT5"/>
    <mergeCell ref="B6:K7"/>
    <mergeCell ref="O6:V6"/>
    <mergeCell ref="AT6:AT7"/>
    <mergeCell ref="L7:AM7"/>
    <mergeCell ref="S8:Y8"/>
    <mergeCell ref="H14:J14"/>
    <mergeCell ref="K14:AE14"/>
    <mergeCell ref="C15:AM22"/>
    <mergeCell ref="A24:D24"/>
    <mergeCell ref="E24:I24"/>
    <mergeCell ref="J24:N24"/>
    <mergeCell ref="A10:H11"/>
    <mergeCell ref="K13:N13"/>
    <mergeCell ref="O13:Q13"/>
    <mergeCell ref="R13:S13"/>
    <mergeCell ref="T13:X13"/>
    <mergeCell ref="Y13:AA13"/>
    <mergeCell ref="AB13:AC13"/>
  </mergeCells>
  <phoneticPr fontId="2"/>
  <conditionalFormatting sqref="AL25:AM44">
    <cfRule type="cellIs" dxfId="29" priority="6" operator="greaterThan">
      <formula>$AJ$1+90</formula>
    </cfRule>
  </conditionalFormatting>
  <conditionalFormatting sqref="AL25:AM44">
    <cfRule type="containsBlanks" dxfId="28" priority="4">
      <formula>LEN(TRIM(AL25))=0</formula>
    </cfRule>
    <cfRule type="cellIs" dxfId="27" priority="5" operator="lessThan">
      <formula>$AJ$1</formula>
    </cfRule>
  </conditionalFormatting>
  <conditionalFormatting sqref="AL60:AM71">
    <cfRule type="cellIs" dxfId="26" priority="3" operator="greaterThan">
      <formula>$AJ$1+90</formula>
    </cfRule>
  </conditionalFormatting>
  <conditionalFormatting sqref="AL60:AM71">
    <cfRule type="containsBlanks" dxfId="25" priority="1">
      <formula>LEN(TRIM(AL60))=0</formula>
    </cfRule>
    <cfRule type="cellIs" dxfId="24" priority="2" operator="lessThan">
      <formula>$AJ$1</formula>
    </cfRule>
  </conditionalFormatting>
  <dataValidations count="1">
    <dataValidation imeMode="halfAlpha" allowBlank="1" showInputMessage="1" showErrorMessage="1" sqref="S54:V54 AD53:AH53 S53:X53 J53:N54 AM53" xr:uid="{00000000-0002-0000-06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pageSetUpPr fitToPage="1"/>
  </sheetPr>
  <dimension ref="A1:AT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353</v>
      </c>
      <c r="X1" s="375" t="s">
        <v>361</v>
      </c>
      <c r="Y1" s="375"/>
      <c r="Z1" s="375"/>
      <c r="AA1" s="375"/>
      <c r="AB1" s="369">
        <f>入力シート!C64</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入力シート!C53</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122"/>
      <c r="D4" s="122"/>
      <c r="E4" s="96"/>
      <c r="F4" s="96"/>
      <c r="G4" s="96"/>
      <c r="H4" s="96"/>
      <c r="I4" s="96"/>
      <c r="J4" s="96"/>
      <c r="K4" s="97"/>
      <c r="L4" s="284">
        <f>入力シート!C52</f>
        <v>0</v>
      </c>
      <c r="M4" s="285"/>
      <c r="N4" s="285"/>
      <c r="O4" s="285"/>
      <c r="P4" s="285"/>
      <c r="Q4" s="285"/>
      <c r="R4" s="285"/>
      <c r="S4" s="285"/>
      <c r="T4" s="285"/>
      <c r="U4" s="285"/>
      <c r="V4" s="285"/>
      <c r="W4" s="285"/>
      <c r="X4" s="285"/>
      <c r="Y4" s="285"/>
      <c r="Z4" s="285"/>
      <c r="AA4" s="285"/>
      <c r="AB4" s="285"/>
      <c r="AC4" s="285"/>
      <c r="AD4" s="285"/>
      <c r="AE4" s="285"/>
      <c r="AF4" s="286"/>
      <c r="AG4" s="296">
        <f>入力シート!C54</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入力シート!C55</f>
        <v>0</v>
      </c>
      <c r="M5" s="300"/>
      <c r="N5" s="300"/>
      <c r="O5" s="300"/>
      <c r="P5" s="300"/>
      <c r="Q5" s="300"/>
      <c r="R5" s="300"/>
      <c r="S5" s="300"/>
      <c r="T5" s="300"/>
      <c r="U5" s="300"/>
      <c r="V5" s="300"/>
      <c r="W5" s="300"/>
      <c r="X5" s="300"/>
      <c r="Y5" s="300"/>
      <c r="Z5" s="300"/>
      <c r="AA5" s="300"/>
      <c r="AB5" s="301"/>
      <c r="AC5" s="302" t="s">
        <v>34</v>
      </c>
      <c r="AD5" s="303"/>
      <c r="AE5" s="303"/>
      <c r="AF5" s="304"/>
      <c r="AG5" s="305">
        <f>入力シート!C56</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入力シート!C57</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入力シート!C58</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19"/>
      <c r="D8" s="119"/>
      <c r="E8" s="105"/>
      <c r="F8" s="105"/>
      <c r="G8" s="105"/>
      <c r="H8" s="105"/>
      <c r="I8" s="105"/>
      <c r="J8" s="105"/>
      <c r="K8" s="105"/>
      <c r="L8" s="103" t="s">
        <v>6</v>
      </c>
      <c r="M8" s="105"/>
      <c r="N8" s="105"/>
      <c r="O8" s="309"/>
      <c r="P8" s="309"/>
      <c r="Q8" s="309"/>
      <c r="R8" s="310"/>
      <c r="S8" s="306">
        <f>入力シート!C59</f>
        <v>0</v>
      </c>
      <c r="T8" s="307"/>
      <c r="U8" s="307"/>
      <c r="V8" s="307"/>
      <c r="W8" s="307"/>
      <c r="X8" s="307"/>
      <c r="Y8" s="308"/>
      <c r="Z8" s="103" t="s">
        <v>32</v>
      </c>
      <c r="AA8" s="105"/>
      <c r="AB8" s="105"/>
      <c r="AC8" s="377">
        <f>入力シート!C60</f>
        <v>0</v>
      </c>
      <c r="AD8" s="378"/>
      <c r="AE8" s="378"/>
      <c r="AF8" s="378"/>
      <c r="AG8" s="378"/>
      <c r="AH8" s="378"/>
      <c r="AI8" s="378"/>
      <c r="AJ8" s="378"/>
      <c r="AK8" s="378"/>
      <c r="AL8" s="378"/>
      <c r="AM8" s="379"/>
    </row>
    <row r="9" spans="1:46" s="5" customFormat="1" ht="27.15" customHeight="1">
      <c r="A9" s="289"/>
      <c r="B9" s="103" t="s">
        <v>25</v>
      </c>
      <c r="C9" s="119"/>
      <c r="D9" s="119"/>
      <c r="E9" s="105"/>
      <c r="F9" s="105"/>
      <c r="G9" s="105"/>
      <c r="H9" s="105"/>
      <c r="I9" s="105"/>
      <c r="J9" s="105"/>
      <c r="K9" s="105"/>
      <c r="L9" s="306">
        <f>入力シート!C61</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IF(入力シート!C62="","","〇")</f>
        <v/>
      </c>
      <c r="J10" s="107" t="s">
        <v>47</v>
      </c>
      <c r="K10" s="102"/>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1"/>
    </row>
    <row r="11" spans="1:46" s="5" customFormat="1" ht="27.15" customHeight="1">
      <c r="A11" s="261"/>
      <c r="B11" s="262"/>
      <c r="C11" s="262"/>
      <c r="D11" s="262"/>
      <c r="E11" s="262"/>
      <c r="F11" s="262"/>
      <c r="G11" s="262"/>
      <c r="H11" s="263"/>
      <c r="I11" s="106" t="str">
        <f>IF(入力シート!C63="","","〇")</f>
        <v/>
      </c>
      <c r="J11" s="109" t="s">
        <v>49</v>
      </c>
      <c r="K11" s="96"/>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3"/>
    </row>
    <row r="12" spans="1:46" s="5" customFormat="1" ht="27.15" customHeight="1">
      <c r="A12" s="53"/>
      <c r="B12" s="53"/>
      <c r="C12" s="53"/>
      <c r="D12" s="53"/>
      <c r="E12" s="53"/>
      <c r="F12" s="53"/>
      <c r="G12" s="53"/>
      <c r="H12" s="53"/>
      <c r="I12" s="51"/>
      <c r="J12" s="54"/>
      <c r="K12" s="46"/>
      <c r="L12" s="52"/>
      <c r="M12" s="52"/>
      <c r="N12" s="52"/>
      <c r="O12" s="52"/>
      <c r="P12" s="52"/>
      <c r="Q12" s="52"/>
      <c r="R12" s="52"/>
      <c r="S12" s="52"/>
      <c r="T12" s="117"/>
      <c r="U12" s="117"/>
      <c r="V12" s="117"/>
      <c r="W12" s="117"/>
      <c r="X12" s="117"/>
      <c r="Y12" s="117"/>
      <c r="Z12" s="117"/>
      <c r="AA12" s="117"/>
      <c r="AB12" s="117"/>
      <c r="AC12" s="117"/>
      <c r="AD12" s="117"/>
      <c r="AE12" s="117"/>
      <c r="AF12" s="117"/>
      <c r="AG12" s="117"/>
      <c r="AH12" s="117"/>
      <c r="AI12" s="117"/>
      <c r="AJ12" s="117"/>
      <c r="AK12" s="117"/>
      <c r="AL12" s="117"/>
      <c r="AM12" s="117"/>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117"/>
      <c r="C14" s="60"/>
      <c r="D14" s="60"/>
      <c r="E14" s="60"/>
      <c r="F14" s="60"/>
      <c r="G14" s="60"/>
      <c r="H14" s="264" t="str">
        <f>LEFT(入力シート!C62,2)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117"/>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39"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39"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39"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39"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39"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39"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39" s="5" customFormat="1" ht="27.15" customHeight="1">
      <c r="A25" s="274" t="s">
        <v>281</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row>
    <row r="26" spans="1:39" s="5" customFormat="1" ht="27.15" customHeight="1">
      <c r="A26" s="274" t="s">
        <v>282</v>
      </c>
      <c r="B26" s="275"/>
      <c r="C26" s="275"/>
      <c r="D26" s="276"/>
      <c r="E26" s="250"/>
      <c r="F26" s="250"/>
      <c r="G26" s="250"/>
      <c r="H26" s="250"/>
      <c r="I26" s="250"/>
      <c r="J26" s="249"/>
      <c r="K26" s="249"/>
      <c r="L26" s="249"/>
      <c r="M26" s="249"/>
      <c r="N26" s="249"/>
      <c r="O26" s="246"/>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row>
    <row r="27" spans="1:39" s="5" customFormat="1" ht="27.15" customHeight="1">
      <c r="A27" s="274" t="s">
        <v>283</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row>
    <row r="28" spans="1:39" s="5" customFormat="1" ht="27.15" customHeight="1">
      <c r="A28" s="274" t="s">
        <v>284</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row>
    <row r="29" spans="1:39" s="5" customFormat="1" ht="27.15" customHeight="1">
      <c r="A29" s="274" t="s">
        <v>285</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row>
    <row r="30" spans="1:39" s="5" customFormat="1" ht="27.15" customHeight="1">
      <c r="A30" s="274" t="s">
        <v>286</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s="5" customFormat="1" ht="27.15" customHeight="1">
      <c r="A31" s="274" t="s">
        <v>287</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row>
    <row r="32" spans="1:39" s="5" customFormat="1" ht="27.15" customHeight="1">
      <c r="A32" s="274" t="s">
        <v>288</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row>
    <row r="33" spans="1:39" s="5" customFormat="1" ht="27.15" customHeight="1">
      <c r="A33" s="274" t="s">
        <v>289</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row>
    <row r="34" spans="1:39" s="5" customFormat="1" ht="27.15" customHeight="1">
      <c r="A34" s="274" t="s">
        <v>290</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s="5" customFormat="1" ht="27.15" customHeight="1">
      <c r="A35" s="274" t="s">
        <v>291</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row>
    <row r="36" spans="1:39" s="5" customFormat="1" ht="27.15" customHeight="1">
      <c r="A36" s="274" t="s">
        <v>292</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39" s="5" customFormat="1" ht="27.15" customHeight="1">
      <c r="A37" s="274" t="s">
        <v>293</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5" customFormat="1" ht="27.15" customHeight="1">
      <c r="A38" s="274" t="s">
        <v>294</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s="5" customFormat="1" ht="27.15" customHeight="1">
      <c r="A39" s="274" t="s">
        <v>295</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39" s="5" customFormat="1" ht="27.15" customHeight="1">
      <c r="A40" s="274" t="s">
        <v>296</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s="5" customFormat="1" ht="27.15" customHeight="1">
      <c r="A41" s="274" t="s">
        <v>297</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39" s="5" customFormat="1" ht="27.15" customHeight="1">
      <c r="A42" s="274" t="s">
        <v>298</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39" s="5" customFormat="1" ht="27.15" customHeight="1">
      <c r="A43" s="274" t="s">
        <v>299</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row>
    <row r="44" spans="1:39" s="5" customFormat="1" ht="27.15" customHeight="1" thickBot="1">
      <c r="A44" s="274" t="s">
        <v>300</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row>
    <row r="45" spans="1:39"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row>
    <row r="46" spans="1:39"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row>
    <row r="47" spans="1:39"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row>
    <row r="48" spans="1:39" s="5" customFormat="1" ht="27.15" customHeight="1">
      <c r="A48" s="269" t="s">
        <v>116</v>
      </c>
      <c r="B48" s="265"/>
      <c r="C48" s="265"/>
      <c r="D48" s="266"/>
      <c r="E48" s="264" t="s">
        <v>29</v>
      </c>
      <c r="F48" s="265"/>
      <c r="G48" s="265"/>
      <c r="H48" s="265"/>
      <c r="I48" s="266"/>
      <c r="J48" s="265" t="s">
        <v>113</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row>
    <row r="49" spans="1:39"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row>
    <row r="50" spans="1:39"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row>
    <row r="51" spans="1:39"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row>
    <row r="52" spans="1:39"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39"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39"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267" t="e">
        <f>IF(L5="","",VLOOKUP(L5,$A$79:$C$113,3,FALSE))</f>
        <v>#N/A</v>
      </c>
      <c r="AB54" s="268"/>
      <c r="AC54" s="268"/>
      <c r="AD54" s="265" t="s">
        <v>31</v>
      </c>
      <c r="AE54" s="266"/>
      <c r="AF54" s="264" t="s">
        <v>28</v>
      </c>
      <c r="AG54" s="265"/>
      <c r="AH54" s="266"/>
      <c r="AI54" s="344">
        <f>ROUNDDOWN($E$72/1000,0)</f>
        <v>0</v>
      </c>
      <c r="AJ54" s="345"/>
      <c r="AK54" s="345"/>
      <c r="AL54" s="265" t="s">
        <v>31</v>
      </c>
      <c r="AM54" s="266"/>
    </row>
    <row r="55" spans="1:39" s="5" customFormat="1" ht="27.15" customHeight="1">
      <c r="A55" s="59" t="s">
        <v>26</v>
      </c>
      <c r="B55" s="117"/>
      <c r="C55" s="60"/>
      <c r="D55" s="60"/>
      <c r="E55" s="60"/>
      <c r="F55" s="60"/>
      <c r="G55" s="60"/>
      <c r="H55" s="264" t="str">
        <f>LEFT(入力シート!C63,2)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117"/>
      <c r="AL55" s="60"/>
      <c r="AM55" s="50"/>
    </row>
    <row r="56" spans="1:39"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39"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39"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39"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39" s="5" customFormat="1" ht="27.15" customHeight="1">
      <c r="A60" s="360" t="s">
        <v>301</v>
      </c>
      <c r="B60" s="361"/>
      <c r="C60" s="361"/>
      <c r="D60" s="362"/>
      <c r="E60" s="250"/>
      <c r="F60" s="250"/>
      <c r="G60" s="250"/>
      <c r="H60" s="250"/>
      <c r="I60" s="250"/>
      <c r="J60" s="355"/>
      <c r="K60" s="355"/>
      <c r="L60" s="355"/>
      <c r="M60" s="355"/>
      <c r="N60" s="355"/>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39" s="5" customFormat="1" ht="27.15" customHeight="1">
      <c r="A61" s="360" t="s">
        <v>302</v>
      </c>
      <c r="B61" s="361"/>
      <c r="C61" s="361"/>
      <c r="D61" s="362"/>
      <c r="E61" s="250"/>
      <c r="F61" s="250"/>
      <c r="G61" s="250"/>
      <c r="H61" s="250"/>
      <c r="I61" s="250"/>
      <c r="J61" s="355"/>
      <c r="K61" s="355"/>
      <c r="L61" s="355"/>
      <c r="M61" s="355"/>
      <c r="N61" s="355"/>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39" s="5" customFormat="1" ht="27.15" customHeight="1">
      <c r="A62" s="360" t="s">
        <v>303</v>
      </c>
      <c r="B62" s="361"/>
      <c r="C62" s="361"/>
      <c r="D62" s="362"/>
      <c r="E62" s="250"/>
      <c r="F62" s="250"/>
      <c r="G62" s="250"/>
      <c r="H62" s="250"/>
      <c r="I62" s="250"/>
      <c r="J62" s="355"/>
      <c r="K62" s="355"/>
      <c r="L62" s="355"/>
      <c r="M62" s="355"/>
      <c r="N62" s="355"/>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39" s="5" customFormat="1" ht="27.15" customHeight="1">
      <c r="A63" s="360" t="s">
        <v>304</v>
      </c>
      <c r="B63" s="361"/>
      <c r="C63" s="361"/>
      <c r="D63" s="362"/>
      <c r="E63" s="250"/>
      <c r="F63" s="250"/>
      <c r="G63" s="250"/>
      <c r="H63" s="250"/>
      <c r="I63" s="250"/>
      <c r="J63" s="355"/>
      <c r="K63" s="355"/>
      <c r="L63" s="355"/>
      <c r="M63" s="355"/>
      <c r="N63" s="355"/>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39" s="5" customFormat="1" ht="27.15" customHeight="1">
      <c r="A64" s="360" t="s">
        <v>305</v>
      </c>
      <c r="B64" s="361"/>
      <c r="C64" s="361"/>
      <c r="D64" s="362"/>
      <c r="E64" s="250"/>
      <c r="F64" s="250"/>
      <c r="G64" s="250"/>
      <c r="H64" s="250"/>
      <c r="I64" s="250"/>
      <c r="J64" s="355"/>
      <c r="K64" s="355"/>
      <c r="L64" s="355"/>
      <c r="M64" s="355"/>
      <c r="N64" s="355"/>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306</v>
      </c>
      <c r="B65" s="361"/>
      <c r="C65" s="361"/>
      <c r="D65" s="362"/>
      <c r="E65" s="250"/>
      <c r="F65" s="250"/>
      <c r="G65" s="250"/>
      <c r="H65" s="250"/>
      <c r="I65" s="250"/>
      <c r="J65" s="355"/>
      <c r="K65" s="355"/>
      <c r="L65" s="355"/>
      <c r="M65" s="355"/>
      <c r="N65" s="355"/>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307</v>
      </c>
      <c r="B66" s="361"/>
      <c r="C66" s="361"/>
      <c r="D66" s="362"/>
      <c r="E66" s="250"/>
      <c r="F66" s="250"/>
      <c r="G66" s="250"/>
      <c r="H66" s="250"/>
      <c r="I66" s="250"/>
      <c r="J66" s="355"/>
      <c r="K66" s="355"/>
      <c r="L66" s="355"/>
      <c r="M66" s="355"/>
      <c r="N66" s="355"/>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308</v>
      </c>
      <c r="B67" s="361"/>
      <c r="C67" s="361"/>
      <c r="D67" s="362"/>
      <c r="E67" s="250"/>
      <c r="F67" s="250"/>
      <c r="G67" s="250"/>
      <c r="H67" s="250"/>
      <c r="I67" s="250"/>
      <c r="J67" s="355"/>
      <c r="K67" s="355"/>
      <c r="L67" s="355"/>
      <c r="M67" s="355"/>
      <c r="N67" s="355"/>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309</v>
      </c>
      <c r="B68" s="361"/>
      <c r="C68" s="361"/>
      <c r="D68" s="362"/>
      <c r="E68" s="250"/>
      <c r="F68" s="250"/>
      <c r="G68" s="250"/>
      <c r="H68" s="250"/>
      <c r="I68" s="250"/>
      <c r="J68" s="355"/>
      <c r="K68" s="355"/>
      <c r="L68" s="355"/>
      <c r="M68" s="355"/>
      <c r="N68" s="355"/>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310</v>
      </c>
      <c r="B69" s="361"/>
      <c r="C69" s="361"/>
      <c r="D69" s="362"/>
      <c r="E69" s="250"/>
      <c r="F69" s="250"/>
      <c r="G69" s="250"/>
      <c r="H69" s="250"/>
      <c r="I69" s="250"/>
      <c r="J69" s="355"/>
      <c r="K69" s="355"/>
      <c r="L69" s="355"/>
      <c r="M69" s="355"/>
      <c r="N69" s="355"/>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311</v>
      </c>
      <c r="B70" s="361"/>
      <c r="C70" s="361"/>
      <c r="D70" s="362"/>
      <c r="E70" s="250"/>
      <c r="F70" s="250"/>
      <c r="G70" s="250"/>
      <c r="H70" s="250"/>
      <c r="I70" s="250"/>
      <c r="J70" s="355"/>
      <c r="K70" s="355"/>
      <c r="L70" s="355"/>
      <c r="M70" s="355"/>
      <c r="N70" s="355"/>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312</v>
      </c>
      <c r="B71" s="361"/>
      <c r="C71" s="361"/>
      <c r="D71" s="362"/>
      <c r="E71" s="324"/>
      <c r="F71" s="325"/>
      <c r="G71" s="325"/>
      <c r="H71" s="325"/>
      <c r="I71" s="325"/>
      <c r="J71" s="363"/>
      <c r="K71" s="364"/>
      <c r="L71" s="364"/>
      <c r="M71" s="364"/>
      <c r="N71" s="365"/>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NKDqp5u573gVsiGkZbMkH1ictQfIT9+cxIV/oB6dbhoPfI0uiFgKZYsr4IULI/6uQp+ZQ7z7hkqF7QO9WSD+zQ==" saltValue="b8aw40DzAnDzsMy43eeM0Q==" spinCount="100000" sheet="1" autoFilter="0"/>
  <mergeCells count="206">
    <mergeCell ref="X1:AA2"/>
    <mergeCell ref="AB1:AM2"/>
    <mergeCell ref="O39:AM39"/>
    <mergeCell ref="O40:AM40"/>
    <mergeCell ref="O41:AM41"/>
    <mergeCell ref="O42:AM42"/>
    <mergeCell ref="O43:AM43"/>
    <mergeCell ref="O44:AM44"/>
    <mergeCell ref="O59:AM59"/>
    <mergeCell ref="AD13:AH13"/>
    <mergeCell ref="AI13:AK13"/>
    <mergeCell ref="O24:AM24"/>
    <mergeCell ref="AL13:AM13"/>
    <mergeCell ref="O28:AM28"/>
    <mergeCell ref="O29:AM29"/>
    <mergeCell ref="O25:AM25"/>
    <mergeCell ref="O26:AM26"/>
    <mergeCell ref="O27:AM27"/>
    <mergeCell ref="W54:Z54"/>
    <mergeCell ref="AA54:AC54"/>
    <mergeCell ref="AD54:AE54"/>
    <mergeCell ref="AF54:AH54"/>
    <mergeCell ref="AI54:AK54"/>
    <mergeCell ref="AL54:AM54"/>
    <mergeCell ref="O30:AM30"/>
    <mergeCell ref="O31:AM31"/>
    <mergeCell ref="O32:AM32"/>
    <mergeCell ref="O33:AM33"/>
    <mergeCell ref="O34:AM34"/>
    <mergeCell ref="O35:AM35"/>
    <mergeCell ref="O36:AM36"/>
    <mergeCell ref="O37:AM37"/>
    <mergeCell ref="O38:AM38"/>
    <mergeCell ref="A71:D71"/>
    <mergeCell ref="E71:I71"/>
    <mergeCell ref="J71:N71"/>
    <mergeCell ref="O71:AM71"/>
    <mergeCell ref="A62:D62"/>
    <mergeCell ref="E62:I62"/>
    <mergeCell ref="J62:N62"/>
    <mergeCell ref="A63:D63"/>
    <mergeCell ref="E63:I63"/>
    <mergeCell ref="J63:N63"/>
    <mergeCell ref="O62:AM62"/>
    <mergeCell ref="O63:AM63"/>
    <mergeCell ref="O64:AM64"/>
    <mergeCell ref="O65:AM65"/>
    <mergeCell ref="O66:AM66"/>
    <mergeCell ref="O67:AM67"/>
    <mergeCell ref="O68:AM68"/>
    <mergeCell ref="O69:AM69"/>
    <mergeCell ref="O70:AM70"/>
    <mergeCell ref="A72:D72"/>
    <mergeCell ref="E72:I72"/>
    <mergeCell ref="J72:AM72"/>
    <mergeCell ref="A69:D69"/>
    <mergeCell ref="E69:I69"/>
    <mergeCell ref="J69:N69"/>
    <mergeCell ref="A64:D64"/>
    <mergeCell ref="E64:I64"/>
    <mergeCell ref="J64:N64"/>
    <mergeCell ref="A65:D65"/>
    <mergeCell ref="E65:I65"/>
    <mergeCell ref="J65:N65"/>
    <mergeCell ref="A68:D68"/>
    <mergeCell ref="E68:I68"/>
    <mergeCell ref="J68:N68"/>
    <mergeCell ref="A66:D66"/>
    <mergeCell ref="E66:I66"/>
    <mergeCell ref="J66:N66"/>
    <mergeCell ref="A67:D67"/>
    <mergeCell ref="E67:I67"/>
    <mergeCell ref="J67:N67"/>
    <mergeCell ref="A70:D70"/>
    <mergeCell ref="E70:I70"/>
    <mergeCell ref="J70:N70"/>
    <mergeCell ref="A60:D60"/>
    <mergeCell ref="E60:I60"/>
    <mergeCell ref="J60:N60"/>
    <mergeCell ref="A61:D61"/>
    <mergeCell ref="E61:I61"/>
    <mergeCell ref="J61:N61"/>
    <mergeCell ref="H55:J55"/>
    <mergeCell ref="K55:AE55"/>
    <mergeCell ref="C56:AM57"/>
    <mergeCell ref="A58:E58"/>
    <mergeCell ref="A59:D59"/>
    <mergeCell ref="E59:I59"/>
    <mergeCell ref="J59:N59"/>
    <mergeCell ref="O60:AM60"/>
    <mergeCell ref="O61:AM61"/>
    <mergeCell ref="A51:D51"/>
    <mergeCell ref="E51:I51"/>
    <mergeCell ref="J51:N51"/>
    <mergeCell ref="O51:AM51"/>
    <mergeCell ref="A52:D52"/>
    <mergeCell ref="E52:I52"/>
    <mergeCell ref="J52:AM52"/>
    <mergeCell ref="A49:D49"/>
    <mergeCell ref="E49:I49"/>
    <mergeCell ref="J49:N49"/>
    <mergeCell ref="O49:AM49"/>
    <mergeCell ref="A50:D50"/>
    <mergeCell ref="E50:I50"/>
    <mergeCell ref="J50:N50"/>
    <mergeCell ref="O50:AM50"/>
    <mergeCell ref="A45:D45"/>
    <mergeCell ref="E45:I45"/>
    <mergeCell ref="J45:AM45"/>
    <mergeCell ref="A48:D48"/>
    <mergeCell ref="E48:I48"/>
    <mergeCell ref="J48:N48"/>
    <mergeCell ref="O48:AM48"/>
    <mergeCell ref="A43:D43"/>
    <mergeCell ref="E43:I43"/>
    <mergeCell ref="J43:N43"/>
    <mergeCell ref="A44:D44"/>
    <mergeCell ref="E44:I44"/>
    <mergeCell ref="J44:N44"/>
    <mergeCell ref="A41:D41"/>
    <mergeCell ref="E41:I41"/>
    <mergeCell ref="J41:N41"/>
    <mergeCell ref="A42:D42"/>
    <mergeCell ref="E42:I42"/>
    <mergeCell ref="J42:N42"/>
    <mergeCell ref="A40:D40"/>
    <mergeCell ref="E40:I40"/>
    <mergeCell ref="J40:N40"/>
    <mergeCell ref="A37:D37"/>
    <mergeCell ref="E37:I37"/>
    <mergeCell ref="J37:N37"/>
    <mergeCell ref="A38:D38"/>
    <mergeCell ref="E38:I38"/>
    <mergeCell ref="J38:N38"/>
    <mergeCell ref="A39:D39"/>
    <mergeCell ref="E39:I39"/>
    <mergeCell ref="J39:N39"/>
    <mergeCell ref="A35:D35"/>
    <mergeCell ref="E35:I35"/>
    <mergeCell ref="J35:N35"/>
    <mergeCell ref="A36:D36"/>
    <mergeCell ref="E36:I36"/>
    <mergeCell ref="J36:N36"/>
    <mergeCell ref="A33:D33"/>
    <mergeCell ref="E33:I33"/>
    <mergeCell ref="J33:N33"/>
    <mergeCell ref="A34:D34"/>
    <mergeCell ref="E34:I34"/>
    <mergeCell ref="J34:N34"/>
    <mergeCell ref="A31:D31"/>
    <mergeCell ref="E31:I31"/>
    <mergeCell ref="J31:N31"/>
    <mergeCell ref="A32:D32"/>
    <mergeCell ref="E32:I32"/>
    <mergeCell ref="J32:N32"/>
    <mergeCell ref="A29:D29"/>
    <mergeCell ref="E29:I29"/>
    <mergeCell ref="J29:N29"/>
    <mergeCell ref="A30:D30"/>
    <mergeCell ref="E30:I30"/>
    <mergeCell ref="J30:N30"/>
    <mergeCell ref="A27:D27"/>
    <mergeCell ref="E27:I27"/>
    <mergeCell ref="J27:N27"/>
    <mergeCell ref="A28:D28"/>
    <mergeCell ref="E28:I28"/>
    <mergeCell ref="J28:N28"/>
    <mergeCell ref="A25:D25"/>
    <mergeCell ref="E25:I25"/>
    <mergeCell ref="J25:N25"/>
    <mergeCell ref="A26:D26"/>
    <mergeCell ref="E26:I26"/>
    <mergeCell ref="J26:N26"/>
    <mergeCell ref="A3:A9"/>
    <mergeCell ref="L3:AF3"/>
    <mergeCell ref="AG3:AM3"/>
    <mergeCell ref="L4:AF4"/>
    <mergeCell ref="AG4:AM4"/>
    <mergeCell ref="AP4:AT4"/>
    <mergeCell ref="L5:AB5"/>
    <mergeCell ref="AC5:AF5"/>
    <mergeCell ref="AG5:AK5"/>
    <mergeCell ref="AL5:AM5"/>
    <mergeCell ref="AA6:AM6"/>
    <mergeCell ref="AC8:AM8"/>
    <mergeCell ref="O8:R8"/>
    <mergeCell ref="L9:AM9"/>
    <mergeCell ref="AP5:AT5"/>
    <mergeCell ref="B6:K7"/>
    <mergeCell ref="O6:V6"/>
    <mergeCell ref="AT6:AT7"/>
    <mergeCell ref="L7:AM7"/>
    <mergeCell ref="S8:Y8"/>
    <mergeCell ref="H14:J14"/>
    <mergeCell ref="K14:AE14"/>
    <mergeCell ref="C15:AM22"/>
    <mergeCell ref="A24:D24"/>
    <mergeCell ref="E24:I24"/>
    <mergeCell ref="J24:N24"/>
    <mergeCell ref="A10:H11"/>
    <mergeCell ref="K13:N13"/>
    <mergeCell ref="O13:Q13"/>
    <mergeCell ref="R13:S13"/>
    <mergeCell ref="T13:X13"/>
    <mergeCell ref="Y13:AA13"/>
    <mergeCell ref="AB13:AC13"/>
  </mergeCells>
  <phoneticPr fontId="2"/>
  <conditionalFormatting sqref="AL25:AM44">
    <cfRule type="cellIs" dxfId="23" priority="6" operator="greaterThan">
      <formula>$AJ$1+90</formula>
    </cfRule>
  </conditionalFormatting>
  <conditionalFormatting sqref="AL25:AM44">
    <cfRule type="containsBlanks" dxfId="22" priority="4">
      <formula>LEN(TRIM(AL25))=0</formula>
    </cfRule>
    <cfRule type="cellIs" dxfId="21" priority="5" operator="lessThan">
      <formula>$AJ$1</formula>
    </cfRule>
  </conditionalFormatting>
  <conditionalFormatting sqref="AL60:AM71">
    <cfRule type="cellIs" dxfId="20" priority="3" operator="greaterThan">
      <formula>$AJ$1+90</formula>
    </cfRule>
  </conditionalFormatting>
  <conditionalFormatting sqref="AL60:AM71">
    <cfRule type="containsBlanks" dxfId="19" priority="1">
      <formula>LEN(TRIM(AL60))=0</formula>
    </cfRule>
    <cfRule type="cellIs" dxfId="18" priority="2" operator="lessThan">
      <formula>$AJ$1</formula>
    </cfRule>
  </conditionalFormatting>
  <dataValidations count="1">
    <dataValidation imeMode="halfAlpha" allowBlank="1" showInputMessage="1" showErrorMessage="1" sqref="S54:V54 AD53:AH53 S53:X53 J53:N54 AM53" xr:uid="{00000000-0002-0000-07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pageSetUpPr fitToPage="1"/>
  </sheetPr>
  <dimension ref="A1:AT126"/>
  <sheetViews>
    <sheetView showGridLines="0" showZeros="0" view="pageBreakPreview" zoomScale="70" zoomScaleNormal="70" zoomScaleSheetLayoutView="70" workbookViewId="0"/>
  </sheetViews>
  <sheetFormatPr defaultColWidth="2.21875" defaultRowHeight="13.2"/>
  <cols>
    <col min="1" max="38" width="4.33203125" style="2" customWidth="1"/>
    <col min="39" max="39" width="13.109375" style="2" customWidth="1"/>
    <col min="40" max="40" width="2.21875" style="2"/>
    <col min="41" max="47" width="2.21875" style="2" customWidth="1"/>
    <col min="48" max="16384" width="2.21875" style="2"/>
  </cols>
  <sheetData>
    <row r="1" spans="1:46" s="35" customFormat="1" ht="18" customHeight="1">
      <c r="A1" s="35" t="s">
        <v>354</v>
      </c>
      <c r="X1" s="375" t="s">
        <v>361</v>
      </c>
      <c r="Y1" s="375"/>
      <c r="Z1" s="375"/>
      <c r="AA1" s="375"/>
      <c r="AB1" s="369">
        <f>入力シート!C77</f>
        <v>0</v>
      </c>
      <c r="AC1" s="370"/>
      <c r="AD1" s="370"/>
      <c r="AE1" s="370"/>
      <c r="AF1" s="370"/>
      <c r="AG1" s="370"/>
      <c r="AH1" s="370"/>
      <c r="AI1" s="370"/>
      <c r="AJ1" s="370"/>
      <c r="AK1" s="370"/>
      <c r="AL1" s="370"/>
      <c r="AM1" s="371"/>
    </row>
    <row r="2" spans="1:46" ht="18" customHeight="1">
      <c r="X2" s="376"/>
      <c r="Y2" s="376"/>
      <c r="Z2" s="376"/>
      <c r="AA2" s="376"/>
      <c r="AB2" s="372"/>
      <c r="AC2" s="373"/>
      <c r="AD2" s="373"/>
      <c r="AE2" s="373"/>
      <c r="AF2" s="373"/>
      <c r="AG2" s="373"/>
      <c r="AH2" s="373"/>
      <c r="AI2" s="373"/>
      <c r="AJ2" s="373"/>
      <c r="AK2" s="373"/>
      <c r="AL2" s="373"/>
      <c r="AM2" s="374"/>
    </row>
    <row r="3" spans="1:46" s="5" customFormat="1" ht="27.15" customHeight="1">
      <c r="A3" s="287" t="s">
        <v>76</v>
      </c>
      <c r="B3" s="90" t="s">
        <v>0</v>
      </c>
      <c r="C3" s="91"/>
      <c r="D3" s="91"/>
      <c r="E3" s="92"/>
      <c r="F3" s="92"/>
      <c r="G3" s="92"/>
      <c r="H3" s="92"/>
      <c r="I3" s="92"/>
      <c r="J3" s="92"/>
      <c r="K3" s="93"/>
      <c r="L3" s="290">
        <f>入力シート!C66</f>
        <v>0</v>
      </c>
      <c r="M3" s="291"/>
      <c r="N3" s="291"/>
      <c r="O3" s="291"/>
      <c r="P3" s="291"/>
      <c r="Q3" s="291"/>
      <c r="R3" s="291"/>
      <c r="S3" s="291"/>
      <c r="T3" s="291"/>
      <c r="U3" s="291"/>
      <c r="V3" s="291"/>
      <c r="W3" s="291"/>
      <c r="X3" s="291"/>
      <c r="Y3" s="291"/>
      <c r="Z3" s="291"/>
      <c r="AA3" s="291"/>
      <c r="AB3" s="291"/>
      <c r="AC3" s="291"/>
      <c r="AD3" s="291"/>
      <c r="AE3" s="291"/>
      <c r="AF3" s="292"/>
      <c r="AG3" s="293" t="s">
        <v>33</v>
      </c>
      <c r="AH3" s="294"/>
      <c r="AI3" s="294"/>
      <c r="AJ3" s="294"/>
      <c r="AK3" s="294"/>
      <c r="AL3" s="294"/>
      <c r="AM3" s="295"/>
    </row>
    <row r="4" spans="1:46" s="5" customFormat="1" ht="27.15" customHeight="1">
      <c r="A4" s="288"/>
      <c r="B4" s="94" t="s">
        <v>77</v>
      </c>
      <c r="C4" s="122"/>
      <c r="D4" s="122"/>
      <c r="E4" s="96"/>
      <c r="F4" s="96"/>
      <c r="G4" s="96"/>
      <c r="H4" s="96"/>
      <c r="I4" s="96"/>
      <c r="J4" s="96"/>
      <c r="K4" s="97"/>
      <c r="L4" s="284">
        <f>入力シート!C65</f>
        <v>0</v>
      </c>
      <c r="M4" s="285"/>
      <c r="N4" s="285"/>
      <c r="O4" s="285"/>
      <c r="P4" s="285"/>
      <c r="Q4" s="285"/>
      <c r="R4" s="285"/>
      <c r="S4" s="285"/>
      <c r="T4" s="285"/>
      <c r="U4" s="285"/>
      <c r="V4" s="285"/>
      <c r="W4" s="285"/>
      <c r="X4" s="285"/>
      <c r="Y4" s="285"/>
      <c r="Z4" s="285"/>
      <c r="AA4" s="285"/>
      <c r="AB4" s="285"/>
      <c r="AC4" s="285"/>
      <c r="AD4" s="285"/>
      <c r="AE4" s="285"/>
      <c r="AF4" s="286"/>
      <c r="AG4" s="296">
        <f>入力シート!C67</f>
        <v>0</v>
      </c>
      <c r="AH4" s="297"/>
      <c r="AI4" s="297"/>
      <c r="AJ4" s="297"/>
      <c r="AK4" s="297"/>
      <c r="AL4" s="297"/>
      <c r="AM4" s="298"/>
      <c r="AP4" s="277"/>
      <c r="AQ4" s="277"/>
      <c r="AR4" s="277"/>
      <c r="AS4" s="277"/>
      <c r="AT4" s="277"/>
    </row>
    <row r="5" spans="1:46" s="5" customFormat="1" ht="27.15" customHeight="1">
      <c r="A5" s="288"/>
      <c r="B5" s="98" t="s">
        <v>41</v>
      </c>
      <c r="C5" s="99"/>
      <c r="D5" s="99"/>
      <c r="E5" s="100"/>
      <c r="F5" s="100"/>
      <c r="G5" s="100"/>
      <c r="H5" s="100"/>
      <c r="I5" s="100"/>
      <c r="J5" s="100"/>
      <c r="K5" s="101"/>
      <c r="L5" s="299">
        <f>入力シート!C68</f>
        <v>0</v>
      </c>
      <c r="M5" s="300"/>
      <c r="N5" s="300"/>
      <c r="O5" s="300"/>
      <c r="P5" s="300"/>
      <c r="Q5" s="300"/>
      <c r="R5" s="300"/>
      <c r="S5" s="300"/>
      <c r="T5" s="300"/>
      <c r="U5" s="300"/>
      <c r="V5" s="300"/>
      <c r="W5" s="300"/>
      <c r="X5" s="300"/>
      <c r="Y5" s="300"/>
      <c r="Z5" s="300"/>
      <c r="AA5" s="300"/>
      <c r="AB5" s="301"/>
      <c r="AC5" s="302" t="s">
        <v>34</v>
      </c>
      <c r="AD5" s="303"/>
      <c r="AE5" s="303"/>
      <c r="AF5" s="304"/>
      <c r="AG5" s="305">
        <f>入力シート!C69</f>
        <v>0</v>
      </c>
      <c r="AH5" s="305"/>
      <c r="AI5" s="305"/>
      <c r="AJ5" s="305"/>
      <c r="AK5" s="305"/>
      <c r="AL5" s="294" t="s">
        <v>35</v>
      </c>
      <c r="AM5" s="295"/>
      <c r="AP5" s="277"/>
      <c r="AQ5" s="277"/>
      <c r="AR5" s="277"/>
      <c r="AS5" s="277"/>
      <c r="AT5" s="277"/>
    </row>
    <row r="6" spans="1:46" s="5" customFormat="1" ht="27.15" customHeight="1">
      <c r="A6" s="288"/>
      <c r="B6" s="278" t="s">
        <v>78</v>
      </c>
      <c r="C6" s="279"/>
      <c r="D6" s="279"/>
      <c r="E6" s="279"/>
      <c r="F6" s="279"/>
      <c r="G6" s="279"/>
      <c r="H6" s="279"/>
      <c r="I6" s="279"/>
      <c r="J6" s="279"/>
      <c r="K6" s="280"/>
      <c r="L6" s="102" t="s">
        <v>3</v>
      </c>
      <c r="M6" s="102"/>
      <c r="N6" s="102"/>
      <c r="O6" s="259">
        <f>入力シート!C70</f>
        <v>0</v>
      </c>
      <c r="P6" s="259"/>
      <c r="Q6" s="259"/>
      <c r="R6" s="259"/>
      <c r="S6" s="259"/>
      <c r="T6" s="259"/>
      <c r="U6" s="259"/>
      <c r="V6" s="259"/>
      <c r="W6" s="102" t="s">
        <v>4</v>
      </c>
      <c r="X6" s="102"/>
      <c r="Y6" s="102"/>
      <c r="Z6" s="102"/>
      <c r="AA6" s="380" t="s">
        <v>36</v>
      </c>
      <c r="AB6" s="380"/>
      <c r="AC6" s="380"/>
      <c r="AD6" s="380"/>
      <c r="AE6" s="380"/>
      <c r="AF6" s="380"/>
      <c r="AG6" s="380"/>
      <c r="AH6" s="380"/>
      <c r="AI6" s="380"/>
      <c r="AJ6" s="380"/>
      <c r="AK6" s="380"/>
      <c r="AL6" s="380"/>
      <c r="AM6" s="381"/>
      <c r="AP6" s="6"/>
      <c r="AQ6" s="47"/>
      <c r="AR6" s="47"/>
      <c r="AS6" s="47"/>
      <c r="AT6" s="277"/>
    </row>
    <row r="7" spans="1:46" s="5" customFormat="1" ht="27.15" customHeight="1">
      <c r="A7" s="288"/>
      <c r="B7" s="281"/>
      <c r="C7" s="282"/>
      <c r="D7" s="282"/>
      <c r="E7" s="282"/>
      <c r="F7" s="282"/>
      <c r="G7" s="282"/>
      <c r="H7" s="282"/>
      <c r="I7" s="282"/>
      <c r="J7" s="282"/>
      <c r="K7" s="283"/>
      <c r="L7" s="284">
        <f>入力シート!C71</f>
        <v>0</v>
      </c>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c r="AP7" s="47"/>
      <c r="AQ7" s="47"/>
      <c r="AR7" s="47"/>
      <c r="AS7" s="47"/>
      <c r="AT7" s="277"/>
    </row>
    <row r="8" spans="1:46" s="5" customFormat="1" ht="27.15" customHeight="1">
      <c r="A8" s="288"/>
      <c r="B8" s="103" t="s">
        <v>5</v>
      </c>
      <c r="C8" s="119"/>
      <c r="D8" s="119"/>
      <c r="E8" s="105"/>
      <c r="F8" s="105"/>
      <c r="G8" s="105"/>
      <c r="H8" s="105"/>
      <c r="I8" s="105"/>
      <c r="J8" s="105"/>
      <c r="K8" s="105"/>
      <c r="L8" s="103" t="s">
        <v>6</v>
      </c>
      <c r="M8" s="105"/>
      <c r="N8" s="105"/>
      <c r="O8" s="309"/>
      <c r="P8" s="309"/>
      <c r="Q8" s="309"/>
      <c r="R8" s="310"/>
      <c r="S8" s="306">
        <f>入力シート!C72</f>
        <v>0</v>
      </c>
      <c r="T8" s="307"/>
      <c r="U8" s="307"/>
      <c r="V8" s="307"/>
      <c r="W8" s="307"/>
      <c r="X8" s="307"/>
      <c r="Y8" s="308"/>
      <c r="Z8" s="103" t="s">
        <v>32</v>
      </c>
      <c r="AA8" s="105"/>
      <c r="AB8" s="105"/>
      <c r="AC8" s="377">
        <f>入力シート!C73</f>
        <v>0</v>
      </c>
      <c r="AD8" s="378"/>
      <c r="AE8" s="378"/>
      <c r="AF8" s="378"/>
      <c r="AG8" s="378"/>
      <c r="AH8" s="378"/>
      <c r="AI8" s="378"/>
      <c r="AJ8" s="378"/>
      <c r="AK8" s="378"/>
      <c r="AL8" s="378"/>
      <c r="AM8" s="379"/>
    </row>
    <row r="9" spans="1:46" s="5" customFormat="1" ht="27.15" customHeight="1">
      <c r="A9" s="289"/>
      <c r="B9" s="103" t="s">
        <v>25</v>
      </c>
      <c r="C9" s="119"/>
      <c r="D9" s="119"/>
      <c r="E9" s="105"/>
      <c r="F9" s="105"/>
      <c r="G9" s="105"/>
      <c r="H9" s="105"/>
      <c r="I9" s="105"/>
      <c r="J9" s="105"/>
      <c r="K9" s="105"/>
      <c r="L9" s="306">
        <f>入力シート!C74</f>
        <v>0</v>
      </c>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row>
    <row r="10" spans="1:46" s="5" customFormat="1" ht="27.15" customHeight="1">
      <c r="A10" s="258" t="s">
        <v>48</v>
      </c>
      <c r="B10" s="259"/>
      <c r="C10" s="259"/>
      <c r="D10" s="259"/>
      <c r="E10" s="259"/>
      <c r="F10" s="259"/>
      <c r="G10" s="259"/>
      <c r="H10" s="260"/>
      <c r="I10" s="106" t="str">
        <f>IF(入力シート!C75="","","〇")</f>
        <v/>
      </c>
      <c r="J10" s="107" t="s">
        <v>47</v>
      </c>
      <c r="K10" s="102"/>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1"/>
    </row>
    <row r="11" spans="1:46" s="5" customFormat="1" ht="27.15" customHeight="1">
      <c r="A11" s="261"/>
      <c r="B11" s="262"/>
      <c r="C11" s="262"/>
      <c r="D11" s="262"/>
      <c r="E11" s="262"/>
      <c r="F11" s="262"/>
      <c r="G11" s="262"/>
      <c r="H11" s="263"/>
      <c r="I11" s="106" t="str">
        <f>IF(入力シート!C76="","","〇")</f>
        <v/>
      </c>
      <c r="J11" s="109" t="s">
        <v>49</v>
      </c>
      <c r="K11" s="96"/>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3"/>
    </row>
    <row r="12" spans="1:46" s="5" customFormat="1" ht="27.15" customHeight="1">
      <c r="A12" s="53"/>
      <c r="B12" s="53"/>
      <c r="C12" s="53"/>
      <c r="D12" s="53"/>
      <c r="E12" s="53"/>
      <c r="F12" s="53"/>
      <c r="G12" s="53"/>
      <c r="H12" s="53"/>
      <c r="I12" s="51"/>
      <c r="J12" s="54"/>
      <c r="K12" s="46"/>
      <c r="L12" s="52"/>
      <c r="M12" s="52"/>
      <c r="N12" s="52"/>
      <c r="O12" s="52"/>
      <c r="P12" s="52"/>
      <c r="Q12" s="52"/>
      <c r="R12" s="52"/>
      <c r="S12" s="52"/>
      <c r="T12" s="117"/>
      <c r="U12" s="117"/>
      <c r="V12" s="117"/>
      <c r="W12" s="117"/>
      <c r="X12" s="117"/>
      <c r="Y12" s="117"/>
      <c r="Z12" s="117"/>
      <c r="AA12" s="117"/>
      <c r="AB12" s="117"/>
      <c r="AC12" s="117"/>
      <c r="AD12" s="117"/>
      <c r="AE12" s="117"/>
      <c r="AF12" s="117"/>
      <c r="AG12" s="117"/>
      <c r="AH12" s="117"/>
      <c r="AI12" s="117"/>
      <c r="AJ12" s="117"/>
      <c r="AK12" s="117"/>
      <c r="AL12" s="117"/>
      <c r="AM12" s="117"/>
    </row>
    <row r="13" spans="1:46" s="5" customFormat="1" ht="27.15" customHeight="1">
      <c r="A13" s="55" t="s">
        <v>47</v>
      </c>
      <c r="B13" s="45"/>
      <c r="C13" s="56"/>
      <c r="D13" s="56"/>
      <c r="E13" s="56"/>
      <c r="F13" s="56"/>
      <c r="G13" s="56"/>
      <c r="H13" s="56"/>
      <c r="I13" s="57"/>
      <c r="J13" s="58"/>
      <c r="K13" s="264" t="s">
        <v>39</v>
      </c>
      <c r="L13" s="265"/>
      <c r="M13" s="265"/>
      <c r="N13" s="266"/>
      <c r="O13" s="267" t="e">
        <f>IF(L5="","",VLOOKUP(L5,$A$79:$B$113,2,0))</f>
        <v>#N/A</v>
      </c>
      <c r="P13" s="268"/>
      <c r="Q13" s="268"/>
      <c r="R13" s="265" t="s">
        <v>31</v>
      </c>
      <c r="S13" s="266"/>
      <c r="T13" s="251" t="s">
        <v>91</v>
      </c>
      <c r="U13" s="252"/>
      <c r="V13" s="252"/>
      <c r="W13" s="252"/>
      <c r="X13" s="253"/>
      <c r="Y13" s="254">
        <f>ROUNDDOWN($E$45/1000,0)</f>
        <v>0</v>
      </c>
      <c r="Z13" s="255"/>
      <c r="AA13" s="255"/>
      <c r="AB13" s="256" t="s">
        <v>31</v>
      </c>
      <c r="AC13" s="257"/>
      <c r="AD13" s="251" t="s">
        <v>90</v>
      </c>
      <c r="AE13" s="252"/>
      <c r="AF13" s="252"/>
      <c r="AG13" s="252"/>
      <c r="AH13" s="253"/>
      <c r="AI13" s="254">
        <f>ROUNDDOWN($E$52/1000,0)</f>
        <v>0</v>
      </c>
      <c r="AJ13" s="255"/>
      <c r="AK13" s="255"/>
      <c r="AL13" s="256" t="s">
        <v>31</v>
      </c>
      <c r="AM13" s="257"/>
    </row>
    <row r="14" spans="1:46" s="5" customFormat="1" ht="27.15" customHeight="1">
      <c r="A14" s="59" t="s">
        <v>26</v>
      </c>
      <c r="B14" s="117"/>
      <c r="C14" s="60"/>
      <c r="D14" s="60"/>
      <c r="E14" s="60"/>
      <c r="F14" s="60"/>
      <c r="G14" s="60"/>
      <c r="H14" s="264" t="str">
        <f>LEFT(入力シート!C75,2)</f>
        <v/>
      </c>
      <c r="I14" s="265"/>
      <c r="J14" s="266"/>
      <c r="K14" s="270"/>
      <c r="L14" s="271"/>
      <c r="M14" s="271"/>
      <c r="N14" s="271"/>
      <c r="O14" s="271"/>
      <c r="P14" s="271"/>
      <c r="Q14" s="271"/>
      <c r="R14" s="271"/>
      <c r="S14" s="271"/>
      <c r="T14" s="271"/>
      <c r="U14" s="271"/>
      <c r="V14" s="271"/>
      <c r="W14" s="271"/>
      <c r="X14" s="271"/>
      <c r="Y14" s="271"/>
      <c r="Z14" s="271"/>
      <c r="AA14" s="271"/>
      <c r="AB14" s="271"/>
      <c r="AC14" s="271"/>
      <c r="AD14" s="271"/>
      <c r="AE14" s="271"/>
      <c r="AF14" s="61" t="s">
        <v>37</v>
      </c>
      <c r="AG14" s="62"/>
      <c r="AH14" s="62"/>
      <c r="AI14" s="49"/>
      <c r="AJ14" s="49"/>
      <c r="AK14" s="117"/>
      <c r="AL14" s="60"/>
      <c r="AM14" s="50"/>
    </row>
    <row r="15" spans="1:46" s="5" customFormat="1" ht="27.15" customHeight="1">
      <c r="A15" s="63"/>
      <c r="B15" s="6"/>
      <c r="C15" s="272" t="s">
        <v>215</v>
      </c>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row>
    <row r="16" spans="1:46" s="5" customFormat="1" ht="27.15" customHeight="1">
      <c r="A16" s="64"/>
      <c r="B16" s="65"/>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s="5" customFormat="1" ht="27.15" customHeight="1">
      <c r="A17" s="64"/>
      <c r="B17" s="65"/>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3"/>
    </row>
    <row r="18" spans="1:39" s="5" customFormat="1" ht="27.15" customHeight="1">
      <c r="A18" s="64"/>
      <c r="B18" s="65"/>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3"/>
    </row>
    <row r="19" spans="1:39" s="5" customFormat="1" ht="27.15" customHeight="1">
      <c r="A19" s="64"/>
      <c r="B19" s="65"/>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3"/>
    </row>
    <row r="20" spans="1:39" s="5" customFormat="1" ht="27.15" customHeight="1">
      <c r="A20" s="64"/>
      <c r="B20" s="65"/>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3"/>
    </row>
    <row r="21" spans="1:39" s="5" customFormat="1" ht="27.15" customHeight="1">
      <c r="A21" s="64"/>
      <c r="B21" s="65"/>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5" customFormat="1" ht="27.15" customHeight="1" thickBot="1">
      <c r="A22" s="64"/>
      <c r="B22" s="65"/>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39" s="5" customFormat="1" ht="27.15" customHeight="1" thickTop="1">
      <c r="A23" s="66" t="s">
        <v>203</v>
      </c>
      <c r="B23" s="67"/>
      <c r="C23" s="67"/>
      <c r="D23" s="67"/>
      <c r="E23" s="67"/>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row>
    <row r="24" spans="1:39" s="5" customFormat="1" ht="27.15" customHeight="1">
      <c r="A24" s="269" t="s">
        <v>112</v>
      </c>
      <c r="B24" s="265"/>
      <c r="C24" s="265"/>
      <c r="D24" s="266"/>
      <c r="E24" s="264" t="s">
        <v>29</v>
      </c>
      <c r="F24" s="265"/>
      <c r="G24" s="265"/>
      <c r="H24" s="265"/>
      <c r="I24" s="265"/>
      <c r="J24" s="264" t="s">
        <v>113</v>
      </c>
      <c r="K24" s="265"/>
      <c r="L24" s="265"/>
      <c r="M24" s="265"/>
      <c r="N24" s="266"/>
      <c r="O24" s="264" t="s">
        <v>27</v>
      </c>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314"/>
    </row>
    <row r="25" spans="1:39" s="5" customFormat="1" ht="27.15" customHeight="1">
      <c r="A25" s="274" t="s">
        <v>313</v>
      </c>
      <c r="B25" s="275"/>
      <c r="C25" s="275"/>
      <c r="D25" s="276"/>
      <c r="E25" s="250"/>
      <c r="F25" s="250"/>
      <c r="G25" s="250"/>
      <c r="H25" s="250"/>
      <c r="I25" s="250"/>
      <c r="J25" s="249"/>
      <c r="K25" s="249"/>
      <c r="L25" s="249"/>
      <c r="M25" s="249"/>
      <c r="N25" s="249"/>
      <c r="O25" s="246"/>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row>
    <row r="26" spans="1:39" s="5" customFormat="1" ht="27.15" customHeight="1">
      <c r="A26" s="274" t="s">
        <v>314</v>
      </c>
      <c r="B26" s="275"/>
      <c r="C26" s="275"/>
      <c r="D26" s="276"/>
      <c r="E26" s="250"/>
      <c r="F26" s="250"/>
      <c r="G26" s="250"/>
      <c r="H26" s="250"/>
      <c r="I26" s="250"/>
      <c r="J26" s="249"/>
      <c r="K26" s="249"/>
      <c r="L26" s="249"/>
      <c r="M26" s="249"/>
      <c r="N26" s="249"/>
      <c r="O26" s="392"/>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row>
    <row r="27" spans="1:39" s="5" customFormat="1" ht="27.15" customHeight="1">
      <c r="A27" s="274" t="s">
        <v>315</v>
      </c>
      <c r="B27" s="275"/>
      <c r="C27" s="275"/>
      <c r="D27" s="276"/>
      <c r="E27" s="250"/>
      <c r="F27" s="250"/>
      <c r="G27" s="250"/>
      <c r="H27" s="250"/>
      <c r="I27" s="250"/>
      <c r="J27" s="249"/>
      <c r="K27" s="249"/>
      <c r="L27" s="249"/>
      <c r="M27" s="249"/>
      <c r="N27" s="249"/>
      <c r="O27" s="246"/>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row>
    <row r="28" spans="1:39" s="5" customFormat="1" ht="27.15" customHeight="1">
      <c r="A28" s="274" t="s">
        <v>316</v>
      </c>
      <c r="B28" s="275"/>
      <c r="C28" s="275"/>
      <c r="D28" s="276"/>
      <c r="E28" s="250"/>
      <c r="F28" s="250"/>
      <c r="G28" s="250"/>
      <c r="H28" s="250"/>
      <c r="I28" s="250"/>
      <c r="J28" s="249"/>
      <c r="K28" s="249"/>
      <c r="L28" s="249"/>
      <c r="M28" s="249"/>
      <c r="N28" s="249"/>
      <c r="O28" s="246"/>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8"/>
    </row>
    <row r="29" spans="1:39" s="5" customFormat="1" ht="27.15" customHeight="1">
      <c r="A29" s="274" t="s">
        <v>317</v>
      </c>
      <c r="B29" s="275"/>
      <c r="C29" s="275"/>
      <c r="D29" s="276"/>
      <c r="E29" s="250"/>
      <c r="F29" s="250"/>
      <c r="G29" s="250"/>
      <c r="H29" s="250"/>
      <c r="I29" s="250"/>
      <c r="J29" s="249"/>
      <c r="K29" s="249"/>
      <c r="L29" s="249"/>
      <c r="M29" s="249"/>
      <c r="N29" s="249"/>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row>
    <row r="30" spans="1:39" s="5" customFormat="1" ht="27.15" customHeight="1">
      <c r="A30" s="274" t="s">
        <v>318</v>
      </c>
      <c r="B30" s="275"/>
      <c r="C30" s="275"/>
      <c r="D30" s="276"/>
      <c r="E30" s="250"/>
      <c r="F30" s="250"/>
      <c r="G30" s="250"/>
      <c r="H30" s="250"/>
      <c r="I30" s="250"/>
      <c r="J30" s="249"/>
      <c r="K30" s="249"/>
      <c r="L30" s="249"/>
      <c r="M30" s="249"/>
      <c r="N30" s="249"/>
      <c r="O30" s="246"/>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s="5" customFormat="1" ht="27.15" customHeight="1">
      <c r="A31" s="274" t="s">
        <v>319</v>
      </c>
      <c r="B31" s="275"/>
      <c r="C31" s="275"/>
      <c r="D31" s="276"/>
      <c r="E31" s="250"/>
      <c r="F31" s="250"/>
      <c r="G31" s="250"/>
      <c r="H31" s="250"/>
      <c r="I31" s="250"/>
      <c r="J31" s="249"/>
      <c r="K31" s="249"/>
      <c r="L31" s="249"/>
      <c r="M31" s="249"/>
      <c r="N31" s="249"/>
      <c r="O31" s="246"/>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row>
    <row r="32" spans="1:39" s="5" customFormat="1" ht="27.15" customHeight="1">
      <c r="A32" s="274" t="s">
        <v>320</v>
      </c>
      <c r="B32" s="275"/>
      <c r="C32" s="275"/>
      <c r="D32" s="276"/>
      <c r="E32" s="250"/>
      <c r="F32" s="250"/>
      <c r="G32" s="250"/>
      <c r="H32" s="250"/>
      <c r="I32" s="250"/>
      <c r="J32" s="249"/>
      <c r="K32" s="249"/>
      <c r="L32" s="249"/>
      <c r="M32" s="249"/>
      <c r="N32" s="249"/>
      <c r="O32" s="246"/>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row>
    <row r="33" spans="1:39" s="5" customFormat="1" ht="27.15" customHeight="1">
      <c r="A33" s="274" t="s">
        <v>321</v>
      </c>
      <c r="B33" s="275"/>
      <c r="C33" s="275"/>
      <c r="D33" s="276"/>
      <c r="E33" s="250"/>
      <c r="F33" s="250"/>
      <c r="G33" s="250"/>
      <c r="H33" s="250"/>
      <c r="I33" s="250"/>
      <c r="J33" s="249"/>
      <c r="K33" s="249"/>
      <c r="L33" s="249"/>
      <c r="M33" s="249"/>
      <c r="N33" s="249"/>
      <c r="O33" s="246"/>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8"/>
    </row>
    <row r="34" spans="1:39" s="5" customFormat="1" ht="27.15" customHeight="1">
      <c r="A34" s="274" t="s">
        <v>322</v>
      </c>
      <c r="B34" s="275"/>
      <c r="C34" s="275"/>
      <c r="D34" s="276"/>
      <c r="E34" s="250"/>
      <c r="F34" s="250"/>
      <c r="G34" s="250"/>
      <c r="H34" s="250"/>
      <c r="I34" s="250"/>
      <c r="J34" s="249"/>
      <c r="K34" s="249"/>
      <c r="L34" s="249"/>
      <c r="M34" s="249"/>
      <c r="N34" s="249"/>
      <c r="O34" s="246"/>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s="5" customFormat="1" ht="27.15" customHeight="1">
      <c r="A35" s="274" t="s">
        <v>323</v>
      </c>
      <c r="B35" s="275"/>
      <c r="C35" s="275"/>
      <c r="D35" s="276"/>
      <c r="E35" s="250"/>
      <c r="F35" s="250"/>
      <c r="G35" s="250"/>
      <c r="H35" s="250"/>
      <c r="I35" s="250"/>
      <c r="J35" s="249"/>
      <c r="K35" s="249"/>
      <c r="L35" s="249"/>
      <c r="M35" s="249"/>
      <c r="N35" s="249"/>
      <c r="O35" s="246"/>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row>
    <row r="36" spans="1:39" s="5" customFormat="1" ht="27.15" customHeight="1">
      <c r="A36" s="274" t="s">
        <v>324</v>
      </c>
      <c r="B36" s="275"/>
      <c r="C36" s="275"/>
      <c r="D36" s="276"/>
      <c r="E36" s="250"/>
      <c r="F36" s="250"/>
      <c r="G36" s="250"/>
      <c r="H36" s="250"/>
      <c r="I36" s="250"/>
      <c r="J36" s="249"/>
      <c r="K36" s="249"/>
      <c r="L36" s="249"/>
      <c r="M36" s="249"/>
      <c r="N36" s="249"/>
      <c r="O36" s="246"/>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39" s="5" customFormat="1" ht="27.15" customHeight="1">
      <c r="A37" s="274" t="s">
        <v>325</v>
      </c>
      <c r="B37" s="275"/>
      <c r="C37" s="275"/>
      <c r="D37" s="276"/>
      <c r="E37" s="250"/>
      <c r="F37" s="250"/>
      <c r="G37" s="250"/>
      <c r="H37" s="250"/>
      <c r="I37" s="250"/>
      <c r="J37" s="249"/>
      <c r="K37" s="249"/>
      <c r="L37" s="249"/>
      <c r="M37" s="249"/>
      <c r="N37" s="249"/>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5" customFormat="1" ht="27.15" customHeight="1">
      <c r="A38" s="274" t="s">
        <v>326</v>
      </c>
      <c r="B38" s="275"/>
      <c r="C38" s="275"/>
      <c r="D38" s="276"/>
      <c r="E38" s="250"/>
      <c r="F38" s="250"/>
      <c r="G38" s="250"/>
      <c r="H38" s="250"/>
      <c r="I38" s="250"/>
      <c r="J38" s="249"/>
      <c r="K38" s="249"/>
      <c r="L38" s="249"/>
      <c r="M38" s="249"/>
      <c r="N38" s="249"/>
      <c r="O38" s="246"/>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s="5" customFormat="1" ht="27.15" customHeight="1">
      <c r="A39" s="274" t="s">
        <v>327</v>
      </c>
      <c r="B39" s="275"/>
      <c r="C39" s="275"/>
      <c r="D39" s="276"/>
      <c r="E39" s="250"/>
      <c r="F39" s="250"/>
      <c r="G39" s="250"/>
      <c r="H39" s="250"/>
      <c r="I39" s="250"/>
      <c r="J39" s="249"/>
      <c r="K39" s="249"/>
      <c r="L39" s="249"/>
      <c r="M39" s="249"/>
      <c r="N39" s="249"/>
      <c r="O39" s="246"/>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39" s="5" customFormat="1" ht="27.15" customHeight="1">
      <c r="A40" s="274" t="s">
        <v>328</v>
      </c>
      <c r="B40" s="275"/>
      <c r="C40" s="275"/>
      <c r="D40" s="276"/>
      <c r="E40" s="250"/>
      <c r="F40" s="250"/>
      <c r="G40" s="250"/>
      <c r="H40" s="250"/>
      <c r="I40" s="250"/>
      <c r="J40" s="249"/>
      <c r="K40" s="249"/>
      <c r="L40" s="249"/>
      <c r="M40" s="249"/>
      <c r="N40" s="249"/>
      <c r="O40" s="246"/>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s="5" customFormat="1" ht="27.15" customHeight="1">
      <c r="A41" s="274" t="s">
        <v>329</v>
      </c>
      <c r="B41" s="275"/>
      <c r="C41" s="275"/>
      <c r="D41" s="276"/>
      <c r="E41" s="250"/>
      <c r="F41" s="250"/>
      <c r="G41" s="250"/>
      <c r="H41" s="250"/>
      <c r="I41" s="250"/>
      <c r="J41" s="249"/>
      <c r="K41" s="249"/>
      <c r="L41" s="249"/>
      <c r="M41" s="249"/>
      <c r="N41" s="249"/>
      <c r="O41" s="246"/>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39" s="5" customFormat="1" ht="27.15" customHeight="1">
      <c r="A42" s="274" t="s">
        <v>330</v>
      </c>
      <c r="B42" s="275"/>
      <c r="C42" s="275"/>
      <c r="D42" s="276"/>
      <c r="E42" s="250"/>
      <c r="F42" s="250"/>
      <c r="G42" s="250"/>
      <c r="H42" s="250"/>
      <c r="I42" s="250"/>
      <c r="J42" s="249"/>
      <c r="K42" s="249"/>
      <c r="L42" s="249"/>
      <c r="M42" s="249"/>
      <c r="N42" s="249"/>
      <c r="O42" s="246"/>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39" s="5" customFormat="1" ht="27.15" customHeight="1">
      <c r="A43" s="274" t="s">
        <v>331</v>
      </c>
      <c r="B43" s="275"/>
      <c r="C43" s="275"/>
      <c r="D43" s="276"/>
      <c r="E43" s="250"/>
      <c r="F43" s="250"/>
      <c r="G43" s="250"/>
      <c r="H43" s="250"/>
      <c r="I43" s="250"/>
      <c r="J43" s="249"/>
      <c r="K43" s="249"/>
      <c r="L43" s="249"/>
      <c r="M43" s="249"/>
      <c r="N43" s="249"/>
      <c r="O43" s="246"/>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row>
    <row r="44" spans="1:39" s="5" customFormat="1" ht="27.15" customHeight="1" thickBot="1">
      <c r="A44" s="274" t="s">
        <v>332</v>
      </c>
      <c r="B44" s="275"/>
      <c r="C44" s="275"/>
      <c r="D44" s="276"/>
      <c r="E44" s="324"/>
      <c r="F44" s="325"/>
      <c r="G44" s="325"/>
      <c r="H44" s="325"/>
      <c r="I44" s="326"/>
      <c r="J44" s="321"/>
      <c r="K44" s="322"/>
      <c r="L44" s="322"/>
      <c r="M44" s="322"/>
      <c r="N44" s="323"/>
      <c r="O44" s="382"/>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4"/>
    </row>
    <row r="45" spans="1:39" s="5" customFormat="1" ht="27.15" customHeight="1" thickTop="1">
      <c r="A45" s="327" t="s">
        <v>79</v>
      </c>
      <c r="B45" s="328"/>
      <c r="C45" s="328"/>
      <c r="D45" s="328"/>
      <c r="E45" s="329">
        <f>SUM(E25:I44)</f>
        <v>0</v>
      </c>
      <c r="F45" s="330"/>
      <c r="G45" s="330"/>
      <c r="H45" s="330"/>
      <c r="I45" s="331"/>
      <c r="J45" s="332" t="e">
        <f>IF(E45&gt;O13*1000,"上限額に達しました。上限額以降の計上については支払金額に影響がありませんので記載不要です。","")</f>
        <v>#N/A</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row>
    <row r="46" spans="1:39" s="5" customFormat="1" ht="27.15" customHeight="1">
      <c r="A46" s="70"/>
      <c r="B46" s="71"/>
      <c r="C46" s="71"/>
      <c r="D46" s="71"/>
      <c r="E46" s="71"/>
      <c r="F46" s="72"/>
      <c r="G46" s="72"/>
      <c r="H46" s="72"/>
      <c r="I46" s="72"/>
      <c r="J46" s="7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73"/>
    </row>
    <row r="47" spans="1:39" s="5" customFormat="1" ht="27.15" customHeight="1">
      <c r="A47" s="74" t="s">
        <v>204</v>
      </c>
      <c r="B47" s="56"/>
      <c r="C47" s="56"/>
      <c r="D47" s="56"/>
      <c r="E47" s="56"/>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6"/>
    </row>
    <row r="48" spans="1:39" s="5" customFormat="1" ht="27.15" customHeight="1">
      <c r="A48" s="269" t="s">
        <v>116</v>
      </c>
      <c r="B48" s="265"/>
      <c r="C48" s="265"/>
      <c r="D48" s="266"/>
      <c r="E48" s="264" t="s">
        <v>29</v>
      </c>
      <c r="F48" s="265"/>
      <c r="G48" s="265"/>
      <c r="H48" s="265"/>
      <c r="I48" s="266"/>
      <c r="J48" s="265" t="s">
        <v>113</v>
      </c>
      <c r="K48" s="265"/>
      <c r="L48" s="265"/>
      <c r="M48" s="265"/>
      <c r="N48" s="266"/>
      <c r="O48" s="264" t="s">
        <v>80</v>
      </c>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314"/>
    </row>
    <row r="49" spans="1:39" s="5" customFormat="1" ht="27.15" customHeight="1">
      <c r="A49" s="274" t="s">
        <v>114</v>
      </c>
      <c r="B49" s="275"/>
      <c r="C49" s="275"/>
      <c r="D49" s="276"/>
      <c r="E49" s="250"/>
      <c r="F49" s="250"/>
      <c r="G49" s="250"/>
      <c r="H49" s="250"/>
      <c r="I49" s="250"/>
      <c r="J49" s="342" t="s">
        <v>205</v>
      </c>
      <c r="K49" s="343"/>
      <c r="L49" s="343"/>
      <c r="M49" s="343"/>
      <c r="N49" s="343"/>
      <c r="O49" s="311"/>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3"/>
    </row>
    <row r="50" spans="1:39" s="5" customFormat="1" ht="27.15" customHeight="1">
      <c r="A50" s="274"/>
      <c r="B50" s="275"/>
      <c r="C50" s="275"/>
      <c r="D50" s="276"/>
      <c r="E50" s="337"/>
      <c r="F50" s="338"/>
      <c r="G50" s="338"/>
      <c r="H50" s="338"/>
      <c r="I50" s="339"/>
      <c r="J50" s="335"/>
      <c r="K50" s="335"/>
      <c r="L50" s="335"/>
      <c r="M50" s="335"/>
      <c r="N50" s="336"/>
      <c r="O50" s="311"/>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3"/>
    </row>
    <row r="51" spans="1:39" s="5" customFormat="1" ht="27.15" customHeight="1" thickBot="1">
      <c r="A51" s="315"/>
      <c r="B51" s="316"/>
      <c r="C51" s="316"/>
      <c r="D51" s="317"/>
      <c r="E51" s="341"/>
      <c r="F51" s="341"/>
      <c r="G51" s="341"/>
      <c r="H51" s="341"/>
      <c r="I51" s="341"/>
      <c r="J51" s="336"/>
      <c r="K51" s="340"/>
      <c r="L51" s="340"/>
      <c r="M51" s="340"/>
      <c r="N51" s="340"/>
      <c r="O51" s="318"/>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20"/>
    </row>
    <row r="52" spans="1:39" s="5" customFormat="1" ht="27.15" customHeight="1" thickTop="1" thickBot="1">
      <c r="A52" s="346" t="s">
        <v>79</v>
      </c>
      <c r="B52" s="347"/>
      <c r="C52" s="347"/>
      <c r="D52" s="347"/>
      <c r="E52" s="348">
        <f>SUM(E49:I51)</f>
        <v>0</v>
      </c>
      <c r="F52" s="349"/>
      <c r="G52" s="349"/>
      <c r="H52" s="349"/>
      <c r="I52" s="350"/>
      <c r="J52" s="351"/>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4"/>
    </row>
    <row r="53" spans="1:39" s="5" customFormat="1" ht="27.15" customHeight="1" thickTop="1">
      <c r="A53" s="6"/>
      <c r="B53" s="65"/>
      <c r="C53" s="47"/>
      <c r="D53" s="47"/>
      <c r="E53" s="47"/>
      <c r="F53" s="47"/>
      <c r="G53" s="47"/>
      <c r="H53" s="47"/>
      <c r="I53" s="47"/>
      <c r="J53" s="77"/>
      <c r="K53" s="77"/>
      <c r="L53" s="77"/>
      <c r="M53" s="77"/>
      <c r="N53" s="77"/>
      <c r="O53" s="65"/>
      <c r="P53" s="6"/>
      <c r="Q53" s="6"/>
      <c r="R53" s="6"/>
      <c r="S53" s="77"/>
      <c r="T53" s="78"/>
      <c r="U53" s="77"/>
      <c r="V53" s="77"/>
      <c r="W53" s="77"/>
      <c r="X53" s="77"/>
      <c r="Y53" s="47"/>
      <c r="Z53" s="47"/>
      <c r="AA53" s="47"/>
      <c r="AB53" s="65"/>
      <c r="AC53" s="47"/>
      <c r="AD53" s="77"/>
      <c r="AE53" s="77"/>
      <c r="AF53" s="77"/>
      <c r="AG53" s="77"/>
      <c r="AH53" s="77"/>
      <c r="AI53" s="79"/>
      <c r="AJ53" s="79"/>
      <c r="AK53" s="79"/>
      <c r="AL53" s="79"/>
      <c r="AM53" s="77"/>
    </row>
    <row r="54" spans="1:39" s="5" customFormat="1" ht="27.15" customHeight="1">
      <c r="A54" s="80" t="s">
        <v>46</v>
      </c>
      <c r="B54" s="56"/>
      <c r="C54" s="56"/>
      <c r="D54" s="56"/>
      <c r="E54" s="56"/>
      <c r="F54" s="56"/>
      <c r="G54" s="56"/>
      <c r="H54" s="56"/>
      <c r="I54" s="56"/>
      <c r="J54" s="81"/>
      <c r="K54" s="81"/>
      <c r="L54" s="81"/>
      <c r="M54" s="81"/>
      <c r="N54" s="81"/>
      <c r="O54" s="82"/>
      <c r="P54" s="45"/>
      <c r="Q54" s="45"/>
      <c r="R54" s="45"/>
      <c r="S54" s="81"/>
      <c r="T54" s="58"/>
      <c r="U54" s="81"/>
      <c r="V54" s="83"/>
      <c r="W54" s="264" t="s">
        <v>39</v>
      </c>
      <c r="X54" s="265"/>
      <c r="Y54" s="265"/>
      <c r="Z54" s="266"/>
      <c r="AA54" s="267" t="e">
        <f>IF(L5="","",VLOOKUP(L5,$A$79:$C$113,3,FALSE))</f>
        <v>#N/A</v>
      </c>
      <c r="AB54" s="268"/>
      <c r="AC54" s="268"/>
      <c r="AD54" s="265" t="s">
        <v>31</v>
      </c>
      <c r="AE54" s="266"/>
      <c r="AF54" s="264" t="s">
        <v>28</v>
      </c>
      <c r="AG54" s="265"/>
      <c r="AH54" s="266"/>
      <c r="AI54" s="344">
        <f>ROUNDDOWN($E$72/1000,0)</f>
        <v>0</v>
      </c>
      <c r="AJ54" s="345"/>
      <c r="AK54" s="345"/>
      <c r="AL54" s="265" t="s">
        <v>31</v>
      </c>
      <c r="AM54" s="266"/>
    </row>
    <row r="55" spans="1:39" s="5" customFormat="1" ht="27.15" customHeight="1">
      <c r="A55" s="59" t="s">
        <v>26</v>
      </c>
      <c r="B55" s="117"/>
      <c r="C55" s="60"/>
      <c r="D55" s="60"/>
      <c r="E55" s="60"/>
      <c r="F55" s="60"/>
      <c r="G55" s="60"/>
      <c r="H55" s="264" t="str">
        <f>LEFT(入力シート!C76,2)</f>
        <v/>
      </c>
      <c r="I55" s="265"/>
      <c r="J55" s="266"/>
      <c r="K55" s="270"/>
      <c r="L55" s="271"/>
      <c r="M55" s="271"/>
      <c r="N55" s="271"/>
      <c r="O55" s="271"/>
      <c r="P55" s="271"/>
      <c r="Q55" s="271"/>
      <c r="R55" s="271"/>
      <c r="S55" s="271"/>
      <c r="T55" s="271"/>
      <c r="U55" s="271"/>
      <c r="V55" s="271"/>
      <c r="W55" s="271"/>
      <c r="X55" s="271"/>
      <c r="Y55" s="271"/>
      <c r="Z55" s="271"/>
      <c r="AA55" s="271"/>
      <c r="AB55" s="271"/>
      <c r="AC55" s="271"/>
      <c r="AD55" s="271"/>
      <c r="AE55" s="271"/>
      <c r="AF55" s="61" t="s">
        <v>38</v>
      </c>
      <c r="AG55" s="62"/>
      <c r="AH55" s="62"/>
      <c r="AI55" s="49"/>
      <c r="AJ55" s="49"/>
      <c r="AK55" s="117"/>
      <c r="AL55" s="60"/>
      <c r="AM55" s="50"/>
    </row>
    <row r="56" spans="1:39" s="5" customFormat="1" ht="27.15" customHeight="1">
      <c r="A56" s="63"/>
      <c r="B56" s="6"/>
      <c r="C56" s="356" t="s">
        <v>214</v>
      </c>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7"/>
    </row>
    <row r="57" spans="1:39" s="5" customFormat="1" ht="27.15" customHeight="1" thickBot="1">
      <c r="A57" s="64"/>
      <c r="B57" s="65"/>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3"/>
    </row>
    <row r="58" spans="1:39" s="5" customFormat="1" ht="27.15" customHeight="1" thickTop="1">
      <c r="A58" s="358" t="s">
        <v>73</v>
      </c>
      <c r="B58" s="359"/>
      <c r="C58" s="359"/>
      <c r="D58" s="359"/>
      <c r="E58" s="359"/>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5"/>
    </row>
    <row r="59" spans="1:39" s="5" customFormat="1" ht="27.15" customHeight="1">
      <c r="A59" s="269" t="s">
        <v>108</v>
      </c>
      <c r="B59" s="265"/>
      <c r="C59" s="265"/>
      <c r="D59" s="266"/>
      <c r="E59" s="264" t="s">
        <v>29</v>
      </c>
      <c r="F59" s="265"/>
      <c r="G59" s="265"/>
      <c r="H59" s="265"/>
      <c r="I59" s="265"/>
      <c r="J59" s="264" t="s">
        <v>113</v>
      </c>
      <c r="K59" s="265"/>
      <c r="L59" s="265"/>
      <c r="M59" s="265"/>
      <c r="N59" s="266"/>
      <c r="O59" s="264" t="s">
        <v>27</v>
      </c>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14"/>
    </row>
    <row r="60" spans="1:39" s="5" customFormat="1" ht="27.15" customHeight="1">
      <c r="A60" s="360" t="s">
        <v>333</v>
      </c>
      <c r="B60" s="361"/>
      <c r="C60" s="361"/>
      <c r="D60" s="362"/>
      <c r="E60" s="250"/>
      <c r="F60" s="250"/>
      <c r="G60" s="250"/>
      <c r="H60" s="250"/>
      <c r="I60" s="250"/>
      <c r="J60" s="355"/>
      <c r="K60" s="355"/>
      <c r="L60" s="355"/>
      <c r="M60" s="355"/>
      <c r="N60" s="355"/>
      <c r="O60" s="246"/>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8"/>
    </row>
    <row r="61" spans="1:39" s="5" customFormat="1" ht="27.15" customHeight="1">
      <c r="A61" s="360" t="s">
        <v>334</v>
      </c>
      <c r="B61" s="361"/>
      <c r="C61" s="361"/>
      <c r="D61" s="362"/>
      <c r="E61" s="250"/>
      <c r="F61" s="250"/>
      <c r="G61" s="250"/>
      <c r="H61" s="250"/>
      <c r="I61" s="250"/>
      <c r="J61" s="355"/>
      <c r="K61" s="355"/>
      <c r="L61" s="355"/>
      <c r="M61" s="355"/>
      <c r="N61" s="355"/>
      <c r="O61" s="246"/>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8"/>
    </row>
    <row r="62" spans="1:39" s="5" customFormat="1" ht="27.15" customHeight="1">
      <c r="A62" s="360" t="s">
        <v>335</v>
      </c>
      <c r="B62" s="361"/>
      <c r="C62" s="361"/>
      <c r="D62" s="362"/>
      <c r="E62" s="250"/>
      <c r="F62" s="250"/>
      <c r="G62" s="250"/>
      <c r="H62" s="250"/>
      <c r="I62" s="250"/>
      <c r="J62" s="355"/>
      <c r="K62" s="355"/>
      <c r="L62" s="355"/>
      <c r="M62" s="355"/>
      <c r="N62" s="355"/>
      <c r="O62" s="246"/>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8"/>
    </row>
    <row r="63" spans="1:39" s="5" customFormat="1" ht="27.15" customHeight="1">
      <c r="A63" s="360" t="s">
        <v>336</v>
      </c>
      <c r="B63" s="361"/>
      <c r="C63" s="361"/>
      <c r="D63" s="362"/>
      <c r="E63" s="250"/>
      <c r="F63" s="250"/>
      <c r="G63" s="250"/>
      <c r="H63" s="250"/>
      <c r="I63" s="250"/>
      <c r="J63" s="355"/>
      <c r="K63" s="355"/>
      <c r="L63" s="355"/>
      <c r="M63" s="355"/>
      <c r="N63" s="355"/>
      <c r="O63" s="246"/>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8"/>
    </row>
    <row r="64" spans="1:39" s="5" customFormat="1" ht="27.15" customHeight="1">
      <c r="A64" s="360" t="s">
        <v>337</v>
      </c>
      <c r="B64" s="361"/>
      <c r="C64" s="361"/>
      <c r="D64" s="362"/>
      <c r="E64" s="250"/>
      <c r="F64" s="250"/>
      <c r="G64" s="250"/>
      <c r="H64" s="250"/>
      <c r="I64" s="250"/>
      <c r="J64" s="355"/>
      <c r="K64" s="355"/>
      <c r="L64" s="355"/>
      <c r="M64" s="355"/>
      <c r="N64" s="355"/>
      <c r="O64" s="246"/>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8"/>
    </row>
    <row r="65" spans="1:40" s="5" customFormat="1" ht="27.15" customHeight="1">
      <c r="A65" s="360" t="s">
        <v>338</v>
      </c>
      <c r="B65" s="361"/>
      <c r="C65" s="361"/>
      <c r="D65" s="362"/>
      <c r="E65" s="250"/>
      <c r="F65" s="250"/>
      <c r="G65" s="250"/>
      <c r="H65" s="250"/>
      <c r="I65" s="250"/>
      <c r="J65" s="355"/>
      <c r="K65" s="355"/>
      <c r="L65" s="355"/>
      <c r="M65" s="355"/>
      <c r="N65" s="355"/>
      <c r="O65" s="246"/>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40" s="5" customFormat="1" ht="27.15" customHeight="1">
      <c r="A66" s="360" t="s">
        <v>339</v>
      </c>
      <c r="B66" s="361"/>
      <c r="C66" s="361"/>
      <c r="D66" s="362"/>
      <c r="E66" s="250"/>
      <c r="F66" s="250"/>
      <c r="G66" s="250"/>
      <c r="H66" s="250"/>
      <c r="I66" s="250"/>
      <c r="J66" s="355"/>
      <c r="K66" s="355"/>
      <c r="L66" s="355"/>
      <c r="M66" s="355"/>
      <c r="N66" s="355"/>
      <c r="O66" s="246"/>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8"/>
    </row>
    <row r="67" spans="1:40" s="5" customFormat="1" ht="27.15" customHeight="1">
      <c r="A67" s="360" t="s">
        <v>340</v>
      </c>
      <c r="B67" s="361"/>
      <c r="C67" s="361"/>
      <c r="D67" s="362"/>
      <c r="E67" s="250"/>
      <c r="F67" s="250"/>
      <c r="G67" s="250"/>
      <c r="H67" s="250"/>
      <c r="I67" s="250"/>
      <c r="J67" s="355"/>
      <c r="K67" s="355"/>
      <c r="L67" s="355"/>
      <c r="M67" s="355"/>
      <c r="N67" s="355"/>
      <c r="O67" s="246"/>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0" s="5" customFormat="1" ht="27.15" customHeight="1">
      <c r="A68" s="360" t="s">
        <v>341</v>
      </c>
      <c r="B68" s="361"/>
      <c r="C68" s="361"/>
      <c r="D68" s="362"/>
      <c r="E68" s="250"/>
      <c r="F68" s="250"/>
      <c r="G68" s="250"/>
      <c r="H68" s="250"/>
      <c r="I68" s="250"/>
      <c r="J68" s="355"/>
      <c r="K68" s="355"/>
      <c r="L68" s="355"/>
      <c r="M68" s="355"/>
      <c r="N68" s="355"/>
      <c r="O68" s="246"/>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8"/>
    </row>
    <row r="69" spans="1:40" s="5" customFormat="1" ht="27.15" customHeight="1">
      <c r="A69" s="360" t="s">
        <v>342</v>
      </c>
      <c r="B69" s="361"/>
      <c r="C69" s="361"/>
      <c r="D69" s="362"/>
      <c r="E69" s="250"/>
      <c r="F69" s="250"/>
      <c r="G69" s="250"/>
      <c r="H69" s="250"/>
      <c r="I69" s="250"/>
      <c r="J69" s="355"/>
      <c r="K69" s="355"/>
      <c r="L69" s="355"/>
      <c r="M69" s="355"/>
      <c r="N69" s="355"/>
      <c r="O69" s="246"/>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0" s="5" customFormat="1" ht="27.15" customHeight="1">
      <c r="A70" s="360" t="s">
        <v>343</v>
      </c>
      <c r="B70" s="361"/>
      <c r="C70" s="361"/>
      <c r="D70" s="362"/>
      <c r="E70" s="250"/>
      <c r="F70" s="250"/>
      <c r="G70" s="250"/>
      <c r="H70" s="250"/>
      <c r="I70" s="250"/>
      <c r="J70" s="355"/>
      <c r="K70" s="355"/>
      <c r="L70" s="355"/>
      <c r="M70" s="355"/>
      <c r="N70" s="355"/>
      <c r="O70" s="246"/>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0" s="5" customFormat="1" ht="27.15" customHeight="1" thickBot="1">
      <c r="A71" s="360" t="s">
        <v>344</v>
      </c>
      <c r="B71" s="361"/>
      <c r="C71" s="361"/>
      <c r="D71" s="362"/>
      <c r="E71" s="324"/>
      <c r="F71" s="325"/>
      <c r="G71" s="325"/>
      <c r="H71" s="325"/>
      <c r="I71" s="325"/>
      <c r="J71" s="363"/>
      <c r="K71" s="364"/>
      <c r="L71" s="364"/>
      <c r="M71" s="364"/>
      <c r="N71" s="365"/>
      <c r="O71" s="246"/>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c r="AN71" s="6"/>
    </row>
    <row r="72" spans="1:40" s="5" customFormat="1" ht="27.15" customHeight="1" thickTop="1" thickBot="1">
      <c r="A72" s="346" t="s">
        <v>79</v>
      </c>
      <c r="B72" s="347"/>
      <c r="C72" s="347"/>
      <c r="D72" s="347"/>
      <c r="E72" s="348">
        <f>SUM(E60:I71)</f>
        <v>0</v>
      </c>
      <c r="F72" s="349"/>
      <c r="G72" s="349"/>
      <c r="H72" s="349"/>
      <c r="I72" s="350"/>
      <c r="J72" s="366" t="e">
        <f>IF(E72&gt;AA54*1000,"上限額に達しました。上限額以降の計上については支払金額に影響がありませんので記載不要です。","")</f>
        <v>#N/A</v>
      </c>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8"/>
    </row>
    <row r="73" spans="1:40" s="5" customFormat="1" ht="27.15" customHeight="1" thickTop="1">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6"/>
      <c r="AL73" s="6"/>
      <c r="AM73" s="6"/>
    </row>
    <row r="78" spans="1:40">
      <c r="B78" s="2" t="s">
        <v>50</v>
      </c>
      <c r="C78" s="2" t="s">
        <v>51</v>
      </c>
      <c r="D78" s="2" t="s">
        <v>52</v>
      </c>
      <c r="E78" s="2" t="s">
        <v>53</v>
      </c>
    </row>
    <row r="79" spans="1:40">
      <c r="A79" s="2" t="s">
        <v>54</v>
      </c>
      <c r="B79" s="3">
        <v>537</v>
      </c>
      <c r="C79" s="3">
        <v>268</v>
      </c>
      <c r="D79" s="3">
        <v>537</v>
      </c>
      <c r="E79" s="3">
        <v>268</v>
      </c>
      <c r="F79" s="2" t="s">
        <v>55</v>
      </c>
      <c r="G79" s="3"/>
    </row>
    <row r="80" spans="1:40">
      <c r="A80" s="2" t="s">
        <v>56</v>
      </c>
      <c r="B80" s="3">
        <v>684</v>
      </c>
      <c r="C80" s="3">
        <v>342</v>
      </c>
      <c r="D80" s="3">
        <v>684</v>
      </c>
      <c r="E80" s="3">
        <v>342</v>
      </c>
      <c r="F80" s="2" t="s">
        <v>55</v>
      </c>
      <c r="G80" s="3"/>
    </row>
    <row r="81" spans="1:7">
      <c r="A81" s="2" t="s">
        <v>57</v>
      </c>
      <c r="B81" s="3">
        <v>889</v>
      </c>
      <c r="C81" s="3">
        <v>445</v>
      </c>
      <c r="D81" s="3">
        <v>889</v>
      </c>
      <c r="E81" s="3">
        <v>445</v>
      </c>
      <c r="F81" s="2" t="s">
        <v>55</v>
      </c>
      <c r="G81" s="3"/>
    </row>
    <row r="82" spans="1:7">
      <c r="A82" s="2" t="s">
        <v>58</v>
      </c>
      <c r="B82" s="3">
        <v>231</v>
      </c>
      <c r="C82" s="3">
        <v>115</v>
      </c>
      <c r="D82" s="3">
        <v>231</v>
      </c>
      <c r="E82" s="3">
        <v>115</v>
      </c>
      <c r="F82" s="2" t="s">
        <v>55</v>
      </c>
      <c r="G82" s="3"/>
    </row>
    <row r="83" spans="1:7">
      <c r="A83" s="2" t="s">
        <v>8</v>
      </c>
      <c r="B83" s="3">
        <v>226</v>
      </c>
      <c r="C83" s="3">
        <v>113</v>
      </c>
      <c r="D83" s="3">
        <v>226</v>
      </c>
      <c r="E83" s="3">
        <v>113</v>
      </c>
      <c r="F83" s="2" t="s">
        <v>55</v>
      </c>
      <c r="G83" s="3"/>
    </row>
    <row r="84" spans="1:7">
      <c r="A84" s="2" t="s">
        <v>59</v>
      </c>
      <c r="B84" s="3">
        <v>564</v>
      </c>
      <c r="C84" s="3">
        <v>282</v>
      </c>
      <c r="D84" s="3">
        <v>564</v>
      </c>
      <c r="E84" s="3">
        <v>282</v>
      </c>
      <c r="F84" s="2" t="s">
        <v>55</v>
      </c>
      <c r="G84" s="3"/>
    </row>
    <row r="85" spans="1:7">
      <c r="A85" s="2" t="s">
        <v>60</v>
      </c>
      <c r="B85" s="3">
        <v>710</v>
      </c>
      <c r="C85" s="3">
        <v>355</v>
      </c>
      <c r="D85" s="3">
        <v>710</v>
      </c>
      <c r="E85" s="3">
        <v>355</v>
      </c>
      <c r="F85" s="2" t="s">
        <v>55</v>
      </c>
      <c r="G85" s="3"/>
    </row>
    <row r="86" spans="1:7">
      <c r="A86" s="2" t="s">
        <v>61</v>
      </c>
      <c r="B86" s="3">
        <v>1133</v>
      </c>
      <c r="C86" s="3">
        <v>567</v>
      </c>
      <c r="D86" s="3">
        <v>1133</v>
      </c>
      <c r="E86" s="3">
        <v>567</v>
      </c>
      <c r="F86" s="2" t="s">
        <v>55</v>
      </c>
      <c r="G86" s="3"/>
    </row>
    <row r="87" spans="1:7">
      <c r="A87" s="2" t="s">
        <v>30</v>
      </c>
      <c r="B87" s="4">
        <f t="shared" ref="B87:C88" si="0">D87*$AG$5</f>
        <v>0</v>
      </c>
      <c r="C87" s="4">
        <f t="shared" si="0"/>
        <v>0</v>
      </c>
      <c r="D87" s="3">
        <v>27</v>
      </c>
      <c r="E87" s="3">
        <v>13</v>
      </c>
      <c r="F87" s="2" t="s">
        <v>62</v>
      </c>
      <c r="G87" s="3"/>
    </row>
    <row r="88" spans="1:7">
      <c r="A88" s="2" t="s">
        <v>63</v>
      </c>
      <c r="B88" s="4">
        <f t="shared" si="0"/>
        <v>0</v>
      </c>
      <c r="C88" s="4">
        <f t="shared" si="0"/>
        <v>0</v>
      </c>
      <c r="D88" s="3">
        <v>27</v>
      </c>
      <c r="E88" s="3">
        <v>13</v>
      </c>
      <c r="F88" s="2" t="s">
        <v>62</v>
      </c>
      <c r="G88" s="3"/>
    </row>
    <row r="89" spans="1:7">
      <c r="A89" s="2" t="s">
        <v>9</v>
      </c>
      <c r="B89" s="3">
        <v>320</v>
      </c>
      <c r="C89" s="3">
        <v>160</v>
      </c>
      <c r="D89" s="3">
        <v>320</v>
      </c>
      <c r="E89" s="3">
        <v>160</v>
      </c>
      <c r="F89" s="2" t="s">
        <v>55</v>
      </c>
      <c r="G89" s="3"/>
    </row>
    <row r="90" spans="1:7">
      <c r="A90" s="2" t="s">
        <v>10</v>
      </c>
      <c r="B90" s="3">
        <v>339</v>
      </c>
      <c r="C90" s="3">
        <v>169</v>
      </c>
      <c r="D90" s="3">
        <v>339</v>
      </c>
      <c r="E90" s="3">
        <v>169</v>
      </c>
      <c r="F90" s="2" t="s">
        <v>55</v>
      </c>
      <c r="G90" s="3"/>
    </row>
    <row r="91" spans="1:7">
      <c r="A91" s="2" t="s">
        <v>11</v>
      </c>
      <c r="B91" s="3">
        <v>311</v>
      </c>
      <c r="C91" s="3">
        <v>156</v>
      </c>
      <c r="D91" s="3">
        <v>311</v>
      </c>
      <c r="E91" s="3">
        <v>156</v>
      </c>
      <c r="F91" s="2" t="s">
        <v>55</v>
      </c>
      <c r="G91" s="3"/>
    </row>
    <row r="92" spans="1:7">
      <c r="A92" s="2" t="s">
        <v>12</v>
      </c>
      <c r="B92" s="3">
        <v>137</v>
      </c>
      <c r="C92" s="3">
        <v>68</v>
      </c>
      <c r="D92" s="3">
        <v>137</v>
      </c>
      <c r="E92" s="3">
        <v>68</v>
      </c>
      <c r="F92" s="2" t="s">
        <v>55</v>
      </c>
      <c r="G92" s="3"/>
    </row>
    <row r="93" spans="1:7">
      <c r="A93" s="2" t="s">
        <v>13</v>
      </c>
      <c r="B93" s="3">
        <v>508</v>
      </c>
      <c r="C93" s="3">
        <v>254</v>
      </c>
      <c r="D93" s="3">
        <v>508</v>
      </c>
      <c r="E93" s="3">
        <v>254</v>
      </c>
      <c r="F93" s="2" t="s">
        <v>55</v>
      </c>
      <c r="G93" s="3"/>
    </row>
    <row r="94" spans="1:7">
      <c r="A94" s="2" t="s">
        <v>14</v>
      </c>
      <c r="B94" s="3">
        <v>204</v>
      </c>
      <c r="C94" s="3">
        <v>102</v>
      </c>
      <c r="D94" s="3">
        <v>204</v>
      </c>
      <c r="E94" s="3">
        <v>102</v>
      </c>
      <c r="F94" s="2" t="s">
        <v>55</v>
      </c>
      <c r="G94" s="3"/>
    </row>
    <row r="95" spans="1:7">
      <c r="A95" s="2" t="s">
        <v>15</v>
      </c>
      <c r="B95" s="3">
        <v>148</v>
      </c>
      <c r="C95" s="3">
        <v>74</v>
      </c>
      <c r="D95" s="3">
        <v>148</v>
      </c>
      <c r="E95" s="3">
        <v>74</v>
      </c>
      <c r="F95" s="2" t="s">
        <v>55</v>
      </c>
      <c r="G95" s="3"/>
    </row>
    <row r="96" spans="1:7">
      <c r="A96" s="2" t="s">
        <v>16</v>
      </c>
      <c r="B96" s="3"/>
      <c r="C96" s="3">
        <v>282</v>
      </c>
      <c r="D96" s="3"/>
      <c r="E96" s="3">
        <v>282</v>
      </c>
      <c r="F96" s="2" t="s">
        <v>55</v>
      </c>
      <c r="G96" s="3"/>
    </row>
    <row r="97" spans="1:7">
      <c r="A97" s="2" t="s">
        <v>64</v>
      </c>
      <c r="B97" s="3">
        <v>33</v>
      </c>
      <c r="C97" s="3">
        <v>16</v>
      </c>
      <c r="D97" s="3">
        <v>33</v>
      </c>
      <c r="E97" s="3">
        <v>16</v>
      </c>
      <c r="F97" s="2" t="s">
        <v>55</v>
      </c>
      <c r="G97" s="3"/>
    </row>
    <row r="98" spans="1:7">
      <c r="A98" s="2" t="s">
        <v>17</v>
      </c>
      <c r="B98" s="3">
        <v>475</v>
      </c>
      <c r="C98" s="3">
        <v>237</v>
      </c>
      <c r="D98" s="3">
        <v>475</v>
      </c>
      <c r="E98" s="3">
        <v>237</v>
      </c>
      <c r="F98" s="2" t="s">
        <v>55</v>
      </c>
      <c r="G98" s="3"/>
    </row>
    <row r="99" spans="1:7">
      <c r="A99" s="2" t="s">
        <v>18</v>
      </c>
      <c r="B99" s="3">
        <v>638</v>
      </c>
      <c r="C99" s="3">
        <v>319</v>
      </c>
      <c r="D99" s="3">
        <v>638</v>
      </c>
      <c r="E99" s="3">
        <v>319</v>
      </c>
      <c r="F99" s="2" t="s">
        <v>55</v>
      </c>
      <c r="G99" s="3"/>
    </row>
    <row r="100" spans="1:7">
      <c r="A100" s="2" t="s">
        <v>19</v>
      </c>
      <c r="B100" s="3">
        <f>D100*$AG$5</f>
        <v>0</v>
      </c>
      <c r="C100" s="3">
        <f>E100*$AG$5</f>
        <v>0</v>
      </c>
      <c r="D100" s="3">
        <v>38</v>
      </c>
      <c r="E100" s="3">
        <v>19</v>
      </c>
      <c r="F100" s="2" t="s">
        <v>62</v>
      </c>
      <c r="G100" s="3"/>
    </row>
    <row r="101" spans="1:7">
      <c r="A101" s="2" t="s">
        <v>20</v>
      </c>
      <c r="B101" s="3">
        <f>D101*$AG$5</f>
        <v>0</v>
      </c>
      <c r="C101" s="3">
        <f t="shared" ref="C101:C113" si="1">E101*$AG$5</f>
        <v>0</v>
      </c>
      <c r="D101" s="3">
        <v>40</v>
      </c>
      <c r="E101" s="3">
        <v>20</v>
      </c>
      <c r="F101" s="2" t="s">
        <v>62</v>
      </c>
      <c r="G101" s="3"/>
    </row>
    <row r="102" spans="1:7">
      <c r="A102" s="2" t="s">
        <v>21</v>
      </c>
      <c r="B102" s="3">
        <f t="shared" ref="B102:B113" si="2">D102*$AG$5</f>
        <v>0</v>
      </c>
      <c r="C102" s="3">
        <f t="shared" si="1"/>
        <v>0</v>
      </c>
      <c r="D102" s="3">
        <v>38</v>
      </c>
      <c r="E102" s="3">
        <v>19</v>
      </c>
      <c r="F102" s="2" t="s">
        <v>62</v>
      </c>
      <c r="G102" s="3"/>
    </row>
    <row r="103" spans="1:7">
      <c r="A103" s="2" t="s">
        <v>22</v>
      </c>
      <c r="B103" s="3">
        <f t="shared" si="2"/>
        <v>0</v>
      </c>
      <c r="C103" s="3">
        <f t="shared" si="1"/>
        <v>0</v>
      </c>
      <c r="D103" s="3">
        <v>48</v>
      </c>
      <c r="E103" s="3">
        <v>24</v>
      </c>
      <c r="F103" s="2" t="s">
        <v>62</v>
      </c>
      <c r="G103" s="3"/>
    </row>
    <row r="104" spans="1:7">
      <c r="A104" s="2" t="s">
        <v>23</v>
      </c>
      <c r="B104" s="3">
        <f t="shared" si="2"/>
        <v>0</v>
      </c>
      <c r="C104" s="3">
        <f t="shared" si="1"/>
        <v>0</v>
      </c>
      <c r="D104" s="3">
        <v>43</v>
      </c>
      <c r="E104" s="3">
        <v>21</v>
      </c>
      <c r="F104" s="2" t="s">
        <v>62</v>
      </c>
      <c r="G104" s="3"/>
    </row>
    <row r="105" spans="1:7">
      <c r="A105" s="2" t="s">
        <v>24</v>
      </c>
      <c r="B105" s="3">
        <f t="shared" si="2"/>
        <v>0</v>
      </c>
      <c r="C105" s="3">
        <f t="shared" si="1"/>
        <v>0</v>
      </c>
      <c r="D105" s="3">
        <v>36</v>
      </c>
      <c r="E105" s="3">
        <v>18</v>
      </c>
      <c r="F105" s="2" t="s">
        <v>62</v>
      </c>
      <c r="G105" s="3"/>
    </row>
    <row r="106" spans="1:7">
      <c r="A106" s="2" t="s">
        <v>65</v>
      </c>
      <c r="B106" s="3">
        <f t="shared" si="2"/>
        <v>0</v>
      </c>
      <c r="C106" s="3">
        <f t="shared" si="1"/>
        <v>0</v>
      </c>
      <c r="D106" s="3">
        <v>37</v>
      </c>
      <c r="E106" s="3">
        <v>19</v>
      </c>
      <c r="F106" s="2" t="s">
        <v>62</v>
      </c>
      <c r="G106" s="3"/>
    </row>
    <row r="107" spans="1:7">
      <c r="A107" s="2" t="s">
        <v>66</v>
      </c>
      <c r="B107" s="3">
        <f t="shared" si="2"/>
        <v>0</v>
      </c>
      <c r="C107" s="3">
        <f t="shared" si="1"/>
        <v>0</v>
      </c>
      <c r="D107" s="3">
        <v>35</v>
      </c>
      <c r="E107" s="3">
        <v>18</v>
      </c>
      <c r="F107" s="2" t="s">
        <v>62</v>
      </c>
      <c r="G107" s="3"/>
    </row>
    <row r="108" spans="1:7">
      <c r="A108" s="2" t="s">
        <v>67</v>
      </c>
      <c r="B108" s="3">
        <f t="shared" si="2"/>
        <v>0</v>
      </c>
      <c r="C108" s="3">
        <f t="shared" si="1"/>
        <v>0</v>
      </c>
      <c r="D108" s="3">
        <v>37</v>
      </c>
      <c r="E108" s="3">
        <v>19</v>
      </c>
      <c r="F108" s="2" t="s">
        <v>62</v>
      </c>
      <c r="G108" s="3"/>
    </row>
    <row r="109" spans="1:7">
      <c r="A109" s="2" t="s">
        <v>68</v>
      </c>
      <c r="B109" s="3">
        <f t="shared" si="2"/>
        <v>0</v>
      </c>
      <c r="C109" s="3">
        <f t="shared" si="1"/>
        <v>0</v>
      </c>
      <c r="D109" s="3">
        <v>35</v>
      </c>
      <c r="E109" s="3">
        <v>18</v>
      </c>
      <c r="F109" s="2" t="s">
        <v>62</v>
      </c>
      <c r="G109" s="3"/>
    </row>
    <row r="110" spans="1:7">
      <c r="A110" s="2" t="s">
        <v>69</v>
      </c>
      <c r="B110" s="3">
        <f t="shared" si="2"/>
        <v>0</v>
      </c>
      <c r="C110" s="3">
        <f t="shared" si="1"/>
        <v>0</v>
      </c>
      <c r="D110" s="3">
        <v>37</v>
      </c>
      <c r="E110" s="3">
        <v>19</v>
      </c>
      <c r="F110" s="2" t="s">
        <v>62</v>
      </c>
      <c r="G110" s="3"/>
    </row>
    <row r="111" spans="1:7">
      <c r="A111" s="2" t="s">
        <v>70</v>
      </c>
      <c r="B111" s="3">
        <f t="shared" si="2"/>
        <v>0</v>
      </c>
      <c r="C111" s="3">
        <f t="shared" si="1"/>
        <v>0</v>
      </c>
      <c r="D111" s="3">
        <v>35</v>
      </c>
      <c r="E111" s="3">
        <v>18</v>
      </c>
      <c r="F111" s="2" t="s">
        <v>62</v>
      </c>
      <c r="G111" s="3"/>
    </row>
    <row r="112" spans="1:7">
      <c r="A112" s="2" t="s">
        <v>71</v>
      </c>
      <c r="B112" s="3">
        <f t="shared" si="2"/>
        <v>0</v>
      </c>
      <c r="C112" s="3">
        <f t="shared" si="1"/>
        <v>0</v>
      </c>
      <c r="D112" s="3">
        <v>37</v>
      </c>
      <c r="E112" s="3">
        <v>19</v>
      </c>
      <c r="F112" s="2" t="s">
        <v>62</v>
      </c>
      <c r="G112" s="3"/>
    </row>
    <row r="113" spans="1:7">
      <c r="A113" s="2" t="s">
        <v>72</v>
      </c>
      <c r="B113" s="3">
        <f t="shared" si="2"/>
        <v>0</v>
      </c>
      <c r="C113" s="3">
        <f t="shared" si="1"/>
        <v>0</v>
      </c>
      <c r="D113" s="3">
        <v>35</v>
      </c>
      <c r="E113" s="3">
        <v>18</v>
      </c>
      <c r="F113" s="2" t="s">
        <v>62</v>
      </c>
      <c r="G113" s="3"/>
    </row>
    <row r="116" spans="1:7">
      <c r="B116" s="2">
        <v>0</v>
      </c>
      <c r="F116" s="2">
        <v>0</v>
      </c>
      <c r="G116" s="2">
        <v>0</v>
      </c>
    </row>
    <row r="119" spans="1:7">
      <c r="A119" s="2" t="s">
        <v>206</v>
      </c>
    </row>
    <row r="120" spans="1:7">
      <c r="A120" s="2" t="s">
        <v>207</v>
      </c>
    </row>
    <row r="121" spans="1:7">
      <c r="A121" s="2" t="s">
        <v>208</v>
      </c>
    </row>
    <row r="122" spans="1:7">
      <c r="A122" s="2" t="s">
        <v>209</v>
      </c>
    </row>
    <row r="123" spans="1:7">
      <c r="A123" s="2" t="s">
        <v>210</v>
      </c>
    </row>
    <row r="124" spans="1:7">
      <c r="A124" s="2" t="s">
        <v>213</v>
      </c>
    </row>
    <row r="125" spans="1:7">
      <c r="A125" s="2" t="s">
        <v>211</v>
      </c>
    </row>
    <row r="126" spans="1:7">
      <c r="A126" s="2" t="s">
        <v>212</v>
      </c>
    </row>
  </sheetData>
  <sheetProtection algorithmName="SHA-512" hashValue="F5dNtozfRsA1X5dhNowkyIfxkR9RSBWrlEXU2X29PYddTTA12d/TCBirjipkiG6siCwrwxBvwQUDDYqzpj5XBQ==" saltValue="cCCiYsYi9rxluaZd7xa4Uw==" spinCount="100000" sheet="1" autoFilter="0"/>
  <mergeCells count="206">
    <mergeCell ref="X1:AA2"/>
    <mergeCell ref="AB1:AM2"/>
    <mergeCell ref="O39:AM39"/>
    <mergeCell ref="O40:AM40"/>
    <mergeCell ref="O41:AM41"/>
    <mergeCell ref="O42:AM42"/>
    <mergeCell ref="O43:AM43"/>
    <mergeCell ref="O44:AM44"/>
    <mergeCell ref="O59:AM59"/>
    <mergeCell ref="AD13:AH13"/>
    <mergeCell ref="AI13:AK13"/>
    <mergeCell ref="O24:AM24"/>
    <mergeCell ref="AL13:AM13"/>
    <mergeCell ref="O28:AM28"/>
    <mergeCell ref="O29:AM29"/>
    <mergeCell ref="O25:AM25"/>
    <mergeCell ref="O26:AM26"/>
    <mergeCell ref="O27:AM27"/>
    <mergeCell ref="W54:Z54"/>
    <mergeCell ref="AA54:AC54"/>
    <mergeCell ref="AD54:AE54"/>
    <mergeCell ref="AF54:AH54"/>
    <mergeCell ref="AI54:AK54"/>
    <mergeCell ref="AL54:AM54"/>
    <mergeCell ref="O30:AM30"/>
    <mergeCell ref="O31:AM31"/>
    <mergeCell ref="O32:AM32"/>
    <mergeCell ref="O33:AM33"/>
    <mergeCell ref="O34:AM34"/>
    <mergeCell ref="O35:AM35"/>
    <mergeCell ref="O36:AM36"/>
    <mergeCell ref="O37:AM37"/>
    <mergeCell ref="O38:AM38"/>
    <mergeCell ref="A71:D71"/>
    <mergeCell ref="E71:I71"/>
    <mergeCell ref="J71:N71"/>
    <mergeCell ref="O71:AM71"/>
    <mergeCell ref="A62:D62"/>
    <mergeCell ref="E62:I62"/>
    <mergeCell ref="J62:N62"/>
    <mergeCell ref="A63:D63"/>
    <mergeCell ref="E63:I63"/>
    <mergeCell ref="J63:N63"/>
    <mergeCell ref="O62:AM62"/>
    <mergeCell ref="O63:AM63"/>
    <mergeCell ref="O64:AM64"/>
    <mergeCell ref="O65:AM65"/>
    <mergeCell ref="O66:AM66"/>
    <mergeCell ref="O67:AM67"/>
    <mergeCell ref="O68:AM68"/>
    <mergeCell ref="O69:AM69"/>
    <mergeCell ref="O70:AM70"/>
    <mergeCell ref="A72:D72"/>
    <mergeCell ref="E72:I72"/>
    <mergeCell ref="J72:AM72"/>
    <mergeCell ref="A69:D69"/>
    <mergeCell ref="E69:I69"/>
    <mergeCell ref="J69:N69"/>
    <mergeCell ref="A64:D64"/>
    <mergeCell ref="E64:I64"/>
    <mergeCell ref="J64:N64"/>
    <mergeCell ref="A65:D65"/>
    <mergeCell ref="E65:I65"/>
    <mergeCell ref="J65:N65"/>
    <mergeCell ref="A68:D68"/>
    <mergeCell ref="E68:I68"/>
    <mergeCell ref="J68:N68"/>
    <mergeCell ref="A66:D66"/>
    <mergeCell ref="E66:I66"/>
    <mergeCell ref="J66:N66"/>
    <mergeCell ref="A67:D67"/>
    <mergeCell ref="E67:I67"/>
    <mergeCell ref="J67:N67"/>
    <mergeCell ref="A70:D70"/>
    <mergeCell ref="E70:I70"/>
    <mergeCell ref="J70:N70"/>
    <mergeCell ref="A60:D60"/>
    <mergeCell ref="E60:I60"/>
    <mergeCell ref="J60:N60"/>
    <mergeCell ref="A61:D61"/>
    <mergeCell ref="E61:I61"/>
    <mergeCell ref="J61:N61"/>
    <mergeCell ref="H55:J55"/>
    <mergeCell ref="K55:AE55"/>
    <mergeCell ref="C56:AM57"/>
    <mergeCell ref="A58:E58"/>
    <mergeCell ref="A59:D59"/>
    <mergeCell ref="E59:I59"/>
    <mergeCell ref="J59:N59"/>
    <mergeCell ref="O60:AM60"/>
    <mergeCell ref="O61:AM61"/>
    <mergeCell ref="A51:D51"/>
    <mergeCell ref="E51:I51"/>
    <mergeCell ref="J51:N51"/>
    <mergeCell ref="O51:AM51"/>
    <mergeCell ref="A52:D52"/>
    <mergeCell ref="E52:I52"/>
    <mergeCell ref="J52:AM52"/>
    <mergeCell ref="A49:D49"/>
    <mergeCell ref="E49:I49"/>
    <mergeCell ref="J49:N49"/>
    <mergeCell ref="O49:AM49"/>
    <mergeCell ref="A50:D50"/>
    <mergeCell ref="E50:I50"/>
    <mergeCell ref="J50:N50"/>
    <mergeCell ref="O50:AM50"/>
    <mergeCell ref="A45:D45"/>
    <mergeCell ref="E45:I45"/>
    <mergeCell ref="J45:AM45"/>
    <mergeCell ref="A48:D48"/>
    <mergeCell ref="E48:I48"/>
    <mergeCell ref="J48:N48"/>
    <mergeCell ref="O48:AM48"/>
    <mergeCell ref="A43:D43"/>
    <mergeCell ref="E43:I43"/>
    <mergeCell ref="J43:N43"/>
    <mergeCell ref="A44:D44"/>
    <mergeCell ref="E44:I44"/>
    <mergeCell ref="J44:N44"/>
    <mergeCell ref="A41:D41"/>
    <mergeCell ref="E41:I41"/>
    <mergeCell ref="J41:N41"/>
    <mergeCell ref="A42:D42"/>
    <mergeCell ref="E42:I42"/>
    <mergeCell ref="J42:N42"/>
    <mergeCell ref="A40:D40"/>
    <mergeCell ref="E40:I40"/>
    <mergeCell ref="J40:N40"/>
    <mergeCell ref="A37:D37"/>
    <mergeCell ref="E37:I37"/>
    <mergeCell ref="J37:N37"/>
    <mergeCell ref="A38:D38"/>
    <mergeCell ref="E38:I38"/>
    <mergeCell ref="J38:N38"/>
    <mergeCell ref="A39:D39"/>
    <mergeCell ref="E39:I39"/>
    <mergeCell ref="J39:N39"/>
    <mergeCell ref="A35:D35"/>
    <mergeCell ref="E35:I35"/>
    <mergeCell ref="J35:N35"/>
    <mergeCell ref="A36:D36"/>
    <mergeCell ref="E36:I36"/>
    <mergeCell ref="J36:N36"/>
    <mergeCell ref="A33:D33"/>
    <mergeCell ref="E33:I33"/>
    <mergeCell ref="J33:N33"/>
    <mergeCell ref="A34:D34"/>
    <mergeCell ref="E34:I34"/>
    <mergeCell ref="J34:N34"/>
    <mergeCell ref="A31:D31"/>
    <mergeCell ref="E31:I31"/>
    <mergeCell ref="J31:N31"/>
    <mergeCell ref="A32:D32"/>
    <mergeCell ref="E32:I32"/>
    <mergeCell ref="J32:N32"/>
    <mergeCell ref="A29:D29"/>
    <mergeCell ref="E29:I29"/>
    <mergeCell ref="J29:N29"/>
    <mergeCell ref="A30:D30"/>
    <mergeCell ref="E30:I30"/>
    <mergeCell ref="J30:N30"/>
    <mergeCell ref="A27:D27"/>
    <mergeCell ref="E27:I27"/>
    <mergeCell ref="J27:N27"/>
    <mergeCell ref="A28:D28"/>
    <mergeCell ref="E28:I28"/>
    <mergeCell ref="J28:N28"/>
    <mergeCell ref="A25:D25"/>
    <mergeCell ref="E25:I25"/>
    <mergeCell ref="J25:N25"/>
    <mergeCell ref="A26:D26"/>
    <mergeCell ref="E26:I26"/>
    <mergeCell ref="J26:N26"/>
    <mergeCell ref="A3:A9"/>
    <mergeCell ref="L3:AF3"/>
    <mergeCell ref="AG3:AM3"/>
    <mergeCell ref="L4:AF4"/>
    <mergeCell ref="AG4:AM4"/>
    <mergeCell ref="AP4:AT4"/>
    <mergeCell ref="L5:AB5"/>
    <mergeCell ref="AC5:AF5"/>
    <mergeCell ref="AG5:AK5"/>
    <mergeCell ref="AL5:AM5"/>
    <mergeCell ref="AA6:AM6"/>
    <mergeCell ref="AC8:AM8"/>
    <mergeCell ref="O8:R8"/>
    <mergeCell ref="L9:AM9"/>
    <mergeCell ref="AP5:AT5"/>
    <mergeCell ref="B6:K7"/>
    <mergeCell ref="O6:V6"/>
    <mergeCell ref="AT6:AT7"/>
    <mergeCell ref="L7:AM7"/>
    <mergeCell ref="S8:Y8"/>
    <mergeCell ref="H14:J14"/>
    <mergeCell ref="K14:AE14"/>
    <mergeCell ref="C15:AM22"/>
    <mergeCell ref="A24:D24"/>
    <mergeCell ref="E24:I24"/>
    <mergeCell ref="J24:N24"/>
    <mergeCell ref="A10:H11"/>
    <mergeCell ref="K13:N13"/>
    <mergeCell ref="O13:Q13"/>
    <mergeCell ref="R13:S13"/>
    <mergeCell ref="T13:X13"/>
    <mergeCell ref="Y13:AA13"/>
    <mergeCell ref="AB13:AC13"/>
  </mergeCells>
  <phoneticPr fontId="2"/>
  <conditionalFormatting sqref="AL25:AM44">
    <cfRule type="cellIs" dxfId="17" priority="6" operator="greaterThan">
      <formula>$AJ$1+90</formula>
    </cfRule>
  </conditionalFormatting>
  <conditionalFormatting sqref="AL25:AM44">
    <cfRule type="containsBlanks" dxfId="16" priority="4">
      <formula>LEN(TRIM(AL25))=0</formula>
    </cfRule>
    <cfRule type="cellIs" dxfId="15" priority="5" operator="lessThan">
      <formula>$AJ$1</formula>
    </cfRule>
  </conditionalFormatting>
  <conditionalFormatting sqref="AL60:AM71">
    <cfRule type="cellIs" dxfId="14" priority="3" operator="greaterThan">
      <formula>$AJ$1+90</formula>
    </cfRule>
  </conditionalFormatting>
  <conditionalFormatting sqref="AL60:AM71">
    <cfRule type="containsBlanks" dxfId="13" priority="1">
      <formula>LEN(TRIM(AL60))=0</formula>
    </cfRule>
    <cfRule type="cellIs" dxfId="12" priority="2" operator="lessThan">
      <formula>$AJ$1</formula>
    </cfRule>
  </conditionalFormatting>
  <dataValidations count="1">
    <dataValidation imeMode="halfAlpha" allowBlank="1" showInputMessage="1" showErrorMessage="1" sqref="S54:V54 AD53:AH53 S53:X53 J53:N54 AM53" xr:uid="{00000000-0002-0000-0800-000000000000}"/>
  </dataValidations>
  <printOptions horizontalCentered="1"/>
  <pageMargins left="0.25" right="0.25" top="0.75" bottom="0.75" header="0.3" footer="0.3"/>
  <pageSetup paperSize="9" scale="57" fitToHeight="0" orientation="portrait" r:id="rId1"/>
  <headerFooter alignWithMargins="0"/>
  <rowBreaks count="1" manualBreakCount="1">
    <brk id="52" max="3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記入要領</vt:lpstr>
      <vt:lpstr>入力シート</vt:lpstr>
      <vt:lpstr>交付申請書兼実績報告書</vt:lpstr>
      <vt:lpstr>（様式１）申請額一覧  </vt:lpstr>
      <vt:lpstr>個票１</vt:lpstr>
      <vt:lpstr>個票2</vt:lpstr>
      <vt:lpstr>個票3</vt:lpstr>
      <vt:lpstr>個票4</vt:lpstr>
      <vt:lpstr>個票5</vt:lpstr>
      <vt:lpstr>個票６</vt:lpstr>
      <vt:lpstr>個票７</vt:lpstr>
      <vt:lpstr>　　　請求書　　　</vt:lpstr>
      <vt:lpstr>'　　　請求書　　　'!Print_Area</vt:lpstr>
      <vt:lpstr>'（様式１）申請額一覧  '!Print_Area</vt:lpstr>
      <vt:lpstr>記入要領!Print_Area</vt:lpstr>
      <vt:lpstr>個票１!Print_Area</vt:lpstr>
      <vt:lpstr>個票2!Print_Area</vt:lpstr>
      <vt:lpstr>個票3!Print_Area</vt:lpstr>
      <vt:lpstr>個票4!Print_Area</vt:lpstr>
      <vt:lpstr>個票5!Print_Area</vt:lpstr>
      <vt:lpstr>個票６!Print_Area</vt:lpstr>
      <vt:lpstr>個票７!Print_Area</vt:lpstr>
      <vt:lpstr>交付申請書兼実績報告書!Print_Area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義記</dc:creator>
  <cp:lastModifiedBy>青木 義記</cp:lastModifiedBy>
  <cp:lastPrinted>2023-11-27T05:07:12Z</cp:lastPrinted>
  <dcterms:created xsi:type="dcterms:W3CDTF">2023-09-14T00:18:07Z</dcterms:created>
  <dcterms:modified xsi:type="dcterms:W3CDTF">2024-05-21T01:41:31Z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2023-12-19T07:24:42Z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3a8f44a1-578b-4b53-9e1e-86f60d7810a5</vt:lpwstr>
  </property>
  <property fmtid="{D5CDD505-2E9C-101B-9397-08002B2CF9AE}" pid="8" name="MSIP_Label_defa4170-0d19-0005-0004-bc88714345d2_ContentBits">
    <vt:lpwstr>0</vt:lpwstr>
  </property>
</Properties>
</file>