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3DC7A863-EC3C-45FE-8310-7E4C201A7E68}"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106" i="3" l="1"/>
  <c r="J105" i="3"/>
  <c r="O105" i="3" l="1"/>
  <c r="AK26" i="3"/>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3" i="3"/>
  <c r="Q9" i="3"/>
  <c r="O103" i="3"/>
  <c r="T105" i="3" l="1"/>
  <c r="N12" i="3" s="1"/>
  <c r="E106" i="3"/>
  <c r="O104" i="3"/>
  <c r="O106" i="3"/>
  <c r="J104" i="3"/>
  <c r="U9" i="3"/>
  <c r="T106" i="3" l="1"/>
  <c r="T104" i="3"/>
  <c r="AK14" i="3" l="1"/>
</calcChain>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<sst xmlns="http://schemas.openxmlformats.org/spreadsheetml/2006/main" count="3975" uniqueCount="2032">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</sst>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0" borderId="0" xfId="1" applyFont="1" applyFill="1" applyBorder="1" applyAlignment="1" applyProtection="1"/>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10"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0"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4"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0"/>
              <a:chExt cx="206654" cy="41113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0"/>
                <a:ext cx="206654" cy="243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5" y="4815857"/>
              <a:chExt cx="252354"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57"/>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5" y="4980685"/>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82"/>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0"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2" t="s">
        <v>2</v>
      </c>
      <c r="H4" s="282"/>
      <c r="I4" s="282"/>
      <c r="J4" s="282"/>
      <c r="K4" s="282"/>
      <c r="L4" s="282"/>
      <c r="M4" s="282"/>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07"/>
      <c r="C5" s="407"/>
      <c r="D5" s="407"/>
      <c r="E5" s="407"/>
      <c r="F5" s="407"/>
      <c r="G5" s="283"/>
      <c r="H5" s="283"/>
      <c r="I5" s="283"/>
      <c r="J5" s="283"/>
      <c r="K5" s="283"/>
      <c r="L5" s="283"/>
      <c r="M5" s="283"/>
      <c r="N5" s="362"/>
      <c r="O5" s="362"/>
      <c r="P5" s="362"/>
      <c r="Q5" s="362"/>
      <c r="R5" s="362"/>
      <c r="S5" s="362"/>
      <c r="T5" s="363"/>
      <c r="U5" s="364"/>
      <c r="V5" s="364"/>
      <c r="W5" s="364"/>
      <c r="X5" s="364"/>
      <c r="Y5" s="364"/>
      <c r="Z5" s="364"/>
      <c r="AA5" s="364"/>
      <c r="AB5" s="365"/>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4" t="s">
        <v>1937</v>
      </c>
      <c r="J7" s="284"/>
      <c r="K7" s="284"/>
      <c r="L7" s="284"/>
      <c r="M7" s="284"/>
      <c r="N7" s="284"/>
      <c r="O7" s="284"/>
      <c r="P7" s="284"/>
      <c r="Q7" s="284"/>
      <c r="R7" s="284"/>
      <c r="S7" s="284"/>
      <c r="T7" s="284"/>
      <c r="U7" s="284"/>
      <c r="V7" s="284"/>
      <c r="W7" s="284"/>
      <c r="X7" s="285"/>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6" t="s">
        <v>1873</v>
      </c>
      <c r="V8" s="286"/>
      <c r="W8" s="286"/>
      <c r="X8" s="287"/>
      <c r="Y8" s="38"/>
      <c r="Z8" s="359" t="s">
        <v>76</v>
      </c>
      <c r="AA8" s="360"/>
      <c r="AB8" s="361"/>
      <c r="AC8" s="39"/>
      <c r="AD8" s="354" t="s">
        <v>77</v>
      </c>
      <c r="AE8" s="354"/>
      <c r="AF8" s="355"/>
      <c r="AM8" s="352">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88"/>
      <c r="K9" s="288"/>
      <c r="L9" s="405"/>
      <c r="M9" s="404" t="str">
        <f>IFERROR(VLOOKUP(AC5,【参考】数式用!$A$5:$N$27,MATCH(M8,【参考】数式用!$B$4:$J$4,0)+1,FALSE),"")</f>
        <v/>
      </c>
      <c r="N9" s="288"/>
      <c r="O9" s="288"/>
      <c r="P9" s="405"/>
      <c r="Q9" s="404" t="str">
        <f>IFERROR(VLOOKUP(AC5,【参考】数式用!$A$5:$N$27,MATCH(Q8,【参考】数式用!$B$4:$J$4,0)+1,FALSE),"")</f>
        <v/>
      </c>
      <c r="R9" s="288"/>
      <c r="S9" s="288"/>
      <c r="T9" s="405"/>
      <c r="U9" s="288">
        <f>SUM(I9,M9,Q9)</f>
        <v>0</v>
      </c>
      <c r="V9" s="288"/>
      <c r="W9" s="288"/>
      <c r="X9" s="289"/>
      <c r="Y9" s="356" t="str">
        <f>IFERROR(IF(AM8=1,VLOOKUP(AC5,【参考】数式用!$A$5:$N$27,13,FALSE),""),"")</f>
        <v/>
      </c>
      <c r="Z9" s="357"/>
      <c r="AA9" s="357"/>
      <c r="AB9" s="357"/>
      <c r="AC9" s="357" t="str">
        <f>IFERROR(IF(AM8=2,VLOOKUP(AC5,【参考】数式用!$A$5:$N$27,14,FALSE),""),"")</f>
        <v/>
      </c>
      <c r="AD9" s="357"/>
      <c r="AE9" s="357"/>
      <c r="AF9" s="358"/>
      <c r="AM9" s="353"/>
      <c r="AN9" s="339"/>
      <c r="AO9" s="340"/>
      <c r="AP9" s="340"/>
      <c r="AQ9" s="340"/>
      <c r="AR9" s="340"/>
      <c r="AS9" s="340"/>
      <c r="AT9" s="340"/>
      <c r="AU9" s="340"/>
      <c r="AV9" s="340"/>
      <c r="AW9" s="340"/>
      <c r="AX9" s="340"/>
      <c r="AY9" s="340"/>
      <c r="AZ9" s="340"/>
      <c r="BA9" s="340"/>
      <c r="BB9" s="340"/>
      <c r="BC9" s="340"/>
      <c r="BD9" s="340"/>
      <c r="BE9" s="340"/>
      <c r="BF9" s="340"/>
      <c r="BG9" s="340"/>
      <c r="BH9" s="340"/>
      <c r="BI9" s="340"/>
      <c r="BJ9" s="340"/>
      <c r="BK9" s="341"/>
    </row>
    <row r="10" spans="2:65" ht="12" customHeight="1" thickBot="1">
      <c r="B10" s="290" t="s">
        <v>9</v>
      </c>
      <c r="C10" s="290"/>
      <c r="D10" s="290"/>
      <c r="E10" s="290"/>
      <c r="F10" s="290"/>
      <c r="G10" s="290"/>
      <c r="H10" s="290"/>
      <c r="I10" s="290"/>
      <c r="J10" s="290"/>
      <c r="K10" s="290"/>
      <c r="L10" s="290"/>
      <c r="M10" s="290"/>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1"/>
      <c r="C11" s="291"/>
      <c r="D11" s="291"/>
      <c r="E11" s="291"/>
      <c r="F11" s="291"/>
      <c r="G11" s="291"/>
      <c r="H11" s="291"/>
      <c r="I11" s="291"/>
      <c r="J11" s="291"/>
      <c r="K11" s="291"/>
      <c r="L11" s="291"/>
      <c r="M11" s="291"/>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342" t="str">
        <f>IFERROR(IF(AM8&lt;&gt;0,T105+Y105,"先に新加算の区分を選択"),"")</f>
        <v>先に新加算の区分を選択</v>
      </c>
      <c r="O12" s="343"/>
      <c r="P12" s="343"/>
      <c r="Q12" s="343"/>
      <c r="R12" s="344"/>
      <c r="S12" s="313" t="s">
        <v>10</v>
      </c>
      <c r="T12" s="316" t="s">
        <v>11</v>
      </c>
      <c r="U12" s="317"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345"/>
      <c r="O13" s="346"/>
      <c r="P13" s="346"/>
      <c r="Q13" s="346"/>
      <c r="R13" s="347"/>
      <c r="S13" s="314"/>
      <c r="T13" s="316"/>
      <c r="U13" s="317"/>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348"/>
      <c r="O14" s="349"/>
      <c r="P14" s="349"/>
      <c r="Q14" s="349"/>
      <c r="R14" s="350"/>
      <c r="S14" s="315"/>
      <c r="T14" s="316"/>
      <c r="U14" s="317"/>
      <c r="V14" s="31"/>
      <c r="W14" s="292" t="s">
        <v>1885</v>
      </c>
      <c r="X14" s="292"/>
      <c r="Y14" s="292"/>
      <c r="Z14" s="292"/>
      <c r="AA14" s="292"/>
      <c r="AB14" s="292"/>
      <c r="AC14" s="292"/>
      <c r="AD14" s="40"/>
      <c r="AE14" s="31"/>
      <c r="AF14" s="31"/>
      <c r="AG14" s="31"/>
      <c r="AH14" s="31"/>
      <c r="AI14" s="31"/>
      <c r="AJ14" s="31"/>
      <c r="AK14" s="293"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 customHeight="1" thickBot="1">
      <c r="B15" s="318" t="s">
        <v>53</v>
      </c>
      <c r="C15" s="319"/>
      <c r="D15" s="319"/>
      <c r="E15" s="319"/>
      <c r="F15" s="319"/>
      <c r="G15" s="319"/>
      <c r="H15" s="319"/>
      <c r="I15" s="319"/>
      <c r="J15" s="319"/>
      <c r="K15" s="319"/>
      <c r="L15" s="319"/>
      <c r="M15" s="320"/>
      <c r="N15" s="304"/>
      <c r="O15" s="305"/>
      <c r="P15" s="305"/>
      <c r="Q15" s="305"/>
      <c r="R15" s="306"/>
      <c r="S15" s="313" t="s">
        <v>10</v>
      </c>
      <c r="T15" s="316" t="s">
        <v>11</v>
      </c>
      <c r="U15" s="317" t="s">
        <v>13</v>
      </c>
      <c r="V15" s="31"/>
      <c r="W15" s="292"/>
      <c r="X15" s="292"/>
      <c r="Y15" s="292"/>
      <c r="Z15" s="292"/>
      <c r="AA15" s="292"/>
      <c r="AB15" s="292"/>
      <c r="AC15" s="292"/>
      <c r="AD15" s="40"/>
      <c r="AE15" s="31"/>
      <c r="AF15" s="31"/>
      <c r="AG15" s="31"/>
      <c r="AH15" s="31"/>
      <c r="AI15" s="31"/>
      <c r="AJ15" s="31"/>
      <c r="AK15" s="294"/>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 customHeight="1">
      <c r="B16" s="321"/>
      <c r="C16" s="322"/>
      <c r="D16" s="322"/>
      <c r="E16" s="322"/>
      <c r="F16" s="322"/>
      <c r="G16" s="322"/>
      <c r="H16" s="322"/>
      <c r="I16" s="322"/>
      <c r="J16" s="322"/>
      <c r="K16" s="322"/>
      <c r="L16" s="322"/>
      <c r="M16" s="323"/>
      <c r="N16" s="307"/>
      <c r="O16" s="308"/>
      <c r="P16" s="308"/>
      <c r="Q16" s="308"/>
      <c r="R16" s="309"/>
      <c r="S16" s="314"/>
      <c r="T16" s="316"/>
      <c r="U16" s="317"/>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0"/>
      <c r="O17" s="311"/>
      <c r="P17" s="311"/>
      <c r="Q17" s="311"/>
      <c r="R17" s="312"/>
      <c r="S17" s="315"/>
      <c r="T17" s="316"/>
      <c r="U17" s="317"/>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5" t="s">
        <v>1950</v>
      </c>
      <c r="C18" s="296"/>
      <c r="D18" s="296"/>
      <c r="E18" s="296"/>
      <c r="F18" s="296"/>
      <c r="G18" s="296"/>
      <c r="H18" s="296"/>
      <c r="I18" s="296"/>
      <c r="J18" s="296"/>
      <c r="K18" s="296"/>
      <c r="L18" s="296"/>
      <c r="M18" s="297"/>
      <c r="N18" s="327" t="str">
        <f>IFERROR(ROUNDDOWN(ROUNDDOWN(ROUND(T5*VLOOKUP(AC5,【参考】数式用!$A$5:$N$37,14,FALSE),0),0)*AD108*0.5,0),"")</f>
        <v/>
      </c>
      <c r="O18" s="328"/>
      <c r="P18" s="328"/>
      <c r="Q18" s="328"/>
      <c r="R18" s="329"/>
      <c r="S18" s="313" t="s">
        <v>10</v>
      </c>
      <c r="T18" s="316" t="s">
        <v>11</v>
      </c>
      <c r="U18" s="317"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 customHeight="1">
      <c r="B19" s="298"/>
      <c r="C19" s="299"/>
      <c r="D19" s="299"/>
      <c r="E19" s="299"/>
      <c r="F19" s="299"/>
      <c r="G19" s="299"/>
      <c r="H19" s="299"/>
      <c r="I19" s="299"/>
      <c r="J19" s="299"/>
      <c r="K19" s="299"/>
      <c r="L19" s="299"/>
      <c r="M19" s="300"/>
      <c r="N19" s="330"/>
      <c r="O19" s="331"/>
      <c r="P19" s="331"/>
      <c r="Q19" s="331"/>
      <c r="R19" s="332"/>
      <c r="S19" s="314"/>
      <c r="T19" s="316"/>
      <c r="U19" s="317"/>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 customHeight="1">
      <c r="B20" s="301"/>
      <c r="C20" s="302"/>
      <c r="D20" s="302"/>
      <c r="E20" s="302"/>
      <c r="F20" s="302"/>
      <c r="G20" s="302"/>
      <c r="H20" s="302"/>
      <c r="I20" s="302"/>
      <c r="J20" s="302"/>
      <c r="K20" s="302"/>
      <c r="L20" s="302"/>
      <c r="M20" s="303"/>
      <c r="N20" s="333"/>
      <c r="O20" s="334"/>
      <c r="P20" s="334"/>
      <c r="Q20" s="334"/>
      <c r="R20" s="335"/>
      <c r="S20" s="315"/>
      <c r="T20" s="316"/>
      <c r="U20" s="317"/>
      <c r="V20" s="31"/>
      <c r="W20" s="292" t="s">
        <v>1886</v>
      </c>
      <c r="X20" s="292"/>
      <c r="Y20" s="292"/>
      <c r="Z20" s="292"/>
      <c r="AA20" s="292"/>
      <c r="AB20" s="292"/>
      <c r="AC20" s="292"/>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5" t="s">
        <v>1951</v>
      </c>
      <c r="C21" s="296"/>
      <c r="D21" s="296"/>
      <c r="E21" s="296"/>
      <c r="F21" s="296"/>
      <c r="G21" s="296"/>
      <c r="H21" s="296"/>
      <c r="I21" s="296"/>
      <c r="J21" s="296"/>
      <c r="K21" s="296"/>
      <c r="L21" s="296"/>
      <c r="M21" s="297"/>
      <c r="N21" s="304"/>
      <c r="O21" s="305"/>
      <c r="P21" s="305"/>
      <c r="Q21" s="305"/>
      <c r="R21" s="306"/>
      <c r="S21" s="313" t="s">
        <v>10</v>
      </c>
      <c r="T21" s="316" t="s">
        <v>11</v>
      </c>
      <c r="U21" s="317" t="s">
        <v>75</v>
      </c>
      <c r="V21" s="31"/>
      <c r="W21" s="292"/>
      <c r="X21" s="292"/>
      <c r="Y21" s="292"/>
      <c r="Z21" s="292"/>
      <c r="AA21" s="292"/>
      <c r="AB21" s="292"/>
      <c r="AC21" s="292"/>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298"/>
      <c r="C22" s="299"/>
      <c r="D22" s="299"/>
      <c r="E22" s="299"/>
      <c r="F22" s="299"/>
      <c r="G22" s="299"/>
      <c r="H22" s="299"/>
      <c r="I22" s="299"/>
      <c r="J22" s="299"/>
      <c r="K22" s="299"/>
      <c r="L22" s="299"/>
      <c r="M22" s="300"/>
      <c r="N22" s="307"/>
      <c r="O22" s="308"/>
      <c r="P22" s="308"/>
      <c r="Q22" s="308"/>
      <c r="R22" s="309"/>
      <c r="S22" s="314"/>
      <c r="T22" s="316"/>
      <c r="U22" s="317"/>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1"/>
      <c r="C23" s="302"/>
      <c r="D23" s="302"/>
      <c r="E23" s="302"/>
      <c r="F23" s="302"/>
      <c r="G23" s="302"/>
      <c r="H23" s="302"/>
      <c r="I23" s="302"/>
      <c r="J23" s="302"/>
      <c r="K23" s="302"/>
      <c r="L23" s="302"/>
      <c r="M23" s="303"/>
      <c r="N23" s="310"/>
      <c r="O23" s="311"/>
      <c r="P23" s="311"/>
      <c r="Q23" s="311"/>
      <c r="R23" s="312"/>
      <c r="S23" s="315"/>
      <c r="T23" s="316"/>
      <c r="U23" s="317"/>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69" t="s">
        <v>45</v>
      </c>
      <c r="P59" s="269"/>
      <c r="Q59" s="269"/>
      <c r="R59" s="279" t="s">
        <v>46</v>
      </c>
      <c r="S59" s="279"/>
      <c r="T59" s="268"/>
      <c r="U59" s="268"/>
      <c r="V59" s="268"/>
      <c r="W59" s="268"/>
      <c r="X59" s="268"/>
      <c r="Y59" s="280" t="s">
        <v>47</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270" t="s">
        <v>1875</v>
      </c>
      <c r="F63" s="270"/>
      <c r="G63" s="270"/>
      <c r="H63" s="271"/>
      <c r="I63" s="271"/>
      <c r="J63" s="271"/>
      <c r="K63" s="271"/>
      <c r="L63" s="271"/>
      <c r="M63" s="271"/>
      <c r="N63" s="271"/>
      <c r="O63" s="271"/>
      <c r="P63" s="271"/>
      <c r="Q63" s="271"/>
      <c r="R63" s="272" t="s">
        <v>1876</v>
      </c>
      <c r="S63" s="272"/>
      <c r="T63" s="272"/>
      <c r="U63" s="71" t="s">
        <v>1877</v>
      </c>
      <c r="V63" s="273"/>
      <c r="W63" s="273"/>
      <c r="X63" s="72" t="s">
        <v>1878</v>
      </c>
      <c r="Y63" s="273"/>
      <c r="Z63" s="278"/>
      <c r="AG63" s="36"/>
      <c r="AH63" s="36"/>
      <c r="AI63" s="36"/>
      <c r="AK63" s="52" t="str">
        <f>IFERROR(IF(AND(H63&lt;&gt;"",V63&lt;&gt;"",Y63&lt;&gt;"",U64&lt;&gt;"",U66&lt;&gt;"",U67&lt;&gt;"",AF66&lt;&gt;"",AF67&lt;&gt;""),"○","×"),"")</f>
        <v>×</v>
      </c>
      <c r="AM63" s="40"/>
    </row>
    <row r="64" spans="2:41">
      <c r="B64" s="272"/>
      <c r="C64" s="272"/>
      <c r="D64" s="272"/>
      <c r="E64" s="218" t="s">
        <v>1879</v>
      </c>
      <c r="F64" s="218"/>
      <c r="G64" s="218"/>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217" t="str">
        <f>IF(T59="","",T59)</f>
        <v/>
      </c>
      <c r="I66" s="217"/>
      <c r="J66" s="217"/>
      <c r="K66" s="217"/>
      <c r="L66" s="217"/>
      <c r="M66" s="217"/>
      <c r="N66" s="217"/>
      <c r="O66" s="272" t="s">
        <v>1881</v>
      </c>
      <c r="P66" s="272"/>
      <c r="Q66" s="272"/>
      <c r="R66" s="270" t="s">
        <v>1875</v>
      </c>
      <c r="S66" s="270"/>
      <c r="T66" s="270"/>
      <c r="U66" s="271"/>
      <c r="V66" s="271"/>
      <c r="W66" s="271"/>
      <c r="X66" s="271"/>
      <c r="Y66" s="271"/>
      <c r="Z66" s="271"/>
      <c r="AA66" s="271"/>
      <c r="AB66" s="220" t="s">
        <v>1882</v>
      </c>
      <c r="AC66" s="221"/>
      <c r="AD66" s="221"/>
      <c r="AE66" s="222"/>
      <c r="AF66" s="216"/>
      <c r="AG66" s="216"/>
      <c r="AH66" s="216"/>
      <c r="AI66" s="216"/>
      <c r="AJ66" s="216"/>
      <c r="AK66" s="216"/>
      <c r="AM66" s="40"/>
    </row>
    <row r="67" spans="2:39" ht="18">
      <c r="B67" s="272"/>
      <c r="C67" s="272"/>
      <c r="D67" s="272"/>
      <c r="E67" s="272" t="s">
        <v>47</v>
      </c>
      <c r="F67" s="272"/>
      <c r="G67" s="272"/>
      <c r="H67" s="217" t="str">
        <f t="shared" ref="H67" si="0">IF(AA59="","",AA59)</f>
        <v/>
      </c>
      <c r="I67" s="217"/>
      <c r="J67" s="217"/>
      <c r="K67" s="217"/>
      <c r="L67" s="217"/>
      <c r="M67" s="217"/>
      <c r="N67" s="217"/>
      <c r="O67" s="272"/>
      <c r="P67" s="272"/>
      <c r="Q67" s="272"/>
      <c r="R67" s="218" t="s">
        <v>47</v>
      </c>
      <c r="S67" s="218"/>
      <c r="T67" s="218"/>
      <c r="U67" s="219"/>
      <c r="V67" s="219"/>
      <c r="W67" s="219"/>
      <c r="X67" s="219"/>
      <c r="Y67" s="219"/>
      <c r="Z67" s="219"/>
      <c r="AA67" s="219"/>
      <c r="AB67" s="220" t="s">
        <v>1883</v>
      </c>
      <c r="AC67" s="221"/>
      <c r="AD67" s="221"/>
      <c r="AE67" s="222"/>
      <c r="AF67" s="281"/>
      <c r="AG67" s="216"/>
      <c r="AH67" s="216"/>
      <c r="AI67" s="216"/>
      <c r="AJ67" s="216"/>
      <c r="AK67" s="216"/>
      <c r="AM67" s="40"/>
    </row>
    <row r="68" spans="2:39">
      <c r="AM68" s="40"/>
    </row>
    <row r="69" spans="2:39" ht="29.25" customHeight="1" thickBot="1">
      <c r="B69" s="266" t="s">
        <v>2016</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3.8"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3" t="str">
        <f>I9</f>
        <v/>
      </c>
      <c r="F104" s="264"/>
      <c r="G104" s="264"/>
      <c r="H104" s="264"/>
      <c r="I104" s="265"/>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5"/>
      <c r="AA104" s="265"/>
      <c r="AB104" s="256"/>
      <c r="AC104" s="256"/>
      <c r="AD104" s="256"/>
      <c r="AE104" s="257"/>
    </row>
    <row r="105" spans="2:31">
      <c r="B105" s="248" t="s">
        <v>1893</v>
      </c>
      <c r="C105" s="249"/>
      <c r="D105" s="250"/>
      <c r="E105" s="261" t="str">
        <f>IFERROR(ROUNDDOWN(ROUND(T5*I9,0),0)*W108,"")</f>
        <v/>
      </c>
      <c r="F105" s="262"/>
      <c r="G105" s="262"/>
      <c r="H105" s="262"/>
      <c r="I105" s="96" t="s">
        <v>1891</v>
      </c>
      <c r="J105" s="542" t="str">
        <f>IFERROR(ROUNDDOWN(ROUND(T5*M9,0),0)*W108,"")</f>
        <v/>
      </c>
      <c r="K105" s="543"/>
      <c r="L105" s="543"/>
      <c r="M105" s="543"/>
      <c r="N105" s="544" t="s">
        <v>1891</v>
      </c>
      <c r="O105" s="542" t="str">
        <f>IFERROR(ROUNDDOWN(ROUND(T5*Q9,0),0)*W108,"")</f>
        <v/>
      </c>
      <c r="P105" s="543"/>
      <c r="Q105" s="543"/>
      <c r="R105" s="543"/>
      <c r="S105" s="97" t="s">
        <v>1891</v>
      </c>
      <c r="T105" s="380">
        <f>IFERROR(SUM(E105,J105,O105),"")</f>
        <v>0</v>
      </c>
      <c r="U105" s="380"/>
      <c r="V105" s="380"/>
      <c r="W105" s="380"/>
      <c r="X105" s="98" t="s">
        <v>1891</v>
      </c>
      <c r="Y105" s="366" t="str">
        <f>IFERROR(IF(AM8=1,ROUNDDOWN(ROUND(T5*Y9,0),0)*AD108,IF(AM8=2,ROUNDDOWN(ROUND(T5*AC9,0),0)*AD108,"")),"")</f>
        <v/>
      </c>
      <c r="Z105" s="367"/>
      <c r="AA105" s="367"/>
      <c r="AB105" s="367"/>
      <c r="AC105" s="367"/>
      <c r="AD105" s="367"/>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2" t="s">
        <v>2</v>
      </c>
      <c r="H4" s="282"/>
      <c r="I4" s="282"/>
      <c r="J4" s="282"/>
      <c r="K4" s="282"/>
      <c r="L4" s="282"/>
      <c r="M4" s="282"/>
      <c r="N4" s="272" t="s">
        <v>3</v>
      </c>
      <c r="O4" s="272"/>
      <c r="P4" s="272"/>
      <c r="Q4" s="272"/>
      <c r="R4" s="272"/>
      <c r="S4" s="272"/>
      <c r="T4" s="254" t="s">
        <v>5</v>
      </c>
      <c r="U4" s="255"/>
      <c r="V4" s="255"/>
      <c r="W4" s="255"/>
      <c r="X4" s="255"/>
      <c r="Y4" s="255"/>
      <c r="Z4" s="255"/>
      <c r="AA4" s="255"/>
      <c r="AB4" s="419"/>
      <c r="AC4" s="272" t="s">
        <v>4</v>
      </c>
      <c r="AD4" s="272"/>
      <c r="AE4" s="272"/>
      <c r="AF4" s="272"/>
      <c r="AG4" s="272"/>
      <c r="AH4" s="272"/>
      <c r="AI4" s="272"/>
      <c r="AJ4" s="272"/>
      <c r="AK4" s="272"/>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0</v>
      </c>
      <c r="O14" s="328"/>
      <c r="P14" s="328"/>
      <c r="Q14" s="328"/>
      <c r="R14" s="329"/>
      <c r="S14" s="313" t="s">
        <v>10</v>
      </c>
      <c r="T14" s="316" t="s">
        <v>11</v>
      </c>
      <c r="U14" s="317"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314"/>
      <c r="T15" s="316"/>
      <c r="U15" s="317"/>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315"/>
      <c r="T16" s="316"/>
      <c r="U16" s="317"/>
      <c r="V16" s="31"/>
      <c r="W16" s="292" t="s">
        <v>1885</v>
      </c>
      <c r="X16" s="292"/>
      <c r="Y16" s="292"/>
      <c r="Z16" s="292"/>
      <c r="AA16" s="292"/>
      <c r="AB16" s="292"/>
      <c r="AC16" s="292"/>
      <c r="AD16" s="40"/>
      <c r="AE16" s="31"/>
      <c r="AF16" s="31"/>
      <c r="AG16" s="31"/>
      <c r="AH16" s="31"/>
      <c r="AI16" s="31"/>
      <c r="AJ16" s="31"/>
      <c r="AK16" s="440" t="str">
        <f>IFERROR(IF(N17="","",IF(N17&gt;=N14,"○","×")),"")</f>
        <v/>
      </c>
    </row>
    <row r="17" spans="2:38" s="27" customFormat="1" ht="6.9" customHeight="1" thickBot="1">
      <c r="B17" s="318" t="s">
        <v>1909</v>
      </c>
      <c r="C17" s="319"/>
      <c r="D17" s="319"/>
      <c r="E17" s="319"/>
      <c r="F17" s="319"/>
      <c r="G17" s="319"/>
      <c r="H17" s="319"/>
      <c r="I17" s="319"/>
      <c r="J17" s="319"/>
      <c r="K17" s="319"/>
      <c r="L17" s="319"/>
      <c r="M17" s="320"/>
      <c r="N17" s="304"/>
      <c r="O17" s="305"/>
      <c r="P17" s="305"/>
      <c r="Q17" s="305"/>
      <c r="R17" s="306"/>
      <c r="S17" s="313" t="s">
        <v>10</v>
      </c>
      <c r="T17" s="316" t="s">
        <v>11</v>
      </c>
      <c r="U17" s="317" t="s">
        <v>13</v>
      </c>
      <c r="V17" s="31"/>
      <c r="W17" s="292"/>
      <c r="X17" s="292"/>
      <c r="Y17" s="292"/>
      <c r="Z17" s="292"/>
      <c r="AA17" s="292"/>
      <c r="AB17" s="292"/>
      <c r="AC17" s="292"/>
      <c r="AD17" s="40"/>
      <c r="AE17" s="31"/>
      <c r="AF17" s="31"/>
      <c r="AG17" s="31"/>
      <c r="AH17" s="31"/>
      <c r="AI17" s="31"/>
      <c r="AJ17" s="31"/>
      <c r="AK17" s="442"/>
    </row>
    <row r="18" spans="2:38" s="27" customFormat="1" ht="6.9" customHeight="1">
      <c r="B18" s="321"/>
      <c r="C18" s="322"/>
      <c r="D18" s="322"/>
      <c r="E18" s="322"/>
      <c r="F18" s="322"/>
      <c r="G18" s="322"/>
      <c r="H18" s="322"/>
      <c r="I18" s="322"/>
      <c r="J18" s="322"/>
      <c r="K18" s="322"/>
      <c r="L18" s="322"/>
      <c r="M18" s="323"/>
      <c r="N18" s="307"/>
      <c r="O18" s="308"/>
      <c r="P18" s="308"/>
      <c r="Q18" s="308"/>
      <c r="R18" s="309"/>
      <c r="S18" s="314"/>
      <c r="T18" s="316"/>
      <c r="U18" s="317"/>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0"/>
      <c r="O19" s="311"/>
      <c r="P19" s="311"/>
      <c r="Q19" s="311"/>
      <c r="R19" s="312"/>
      <c r="S19" s="315"/>
      <c r="T19" s="316"/>
      <c r="U19" s="317"/>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7" t="s">
        <v>1947</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270" t="s">
        <v>1875</v>
      </c>
      <c r="F57" s="270"/>
      <c r="G57" s="270"/>
      <c r="H57" s="425" t="str">
        <f>IF('別紙様式7-1（計画書）'!H63="","",'別紙様式7-1（計画書）'!H63)</f>
        <v/>
      </c>
      <c r="I57" s="425"/>
      <c r="J57" s="425"/>
      <c r="K57" s="425"/>
      <c r="L57" s="425"/>
      <c r="M57" s="425"/>
      <c r="N57" s="425"/>
      <c r="O57" s="425"/>
      <c r="P57" s="425"/>
      <c r="Q57" s="425"/>
      <c r="R57" s="272" t="s">
        <v>1876</v>
      </c>
      <c r="S57" s="272"/>
      <c r="T57" s="272"/>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2"/>
      <c r="C58" s="272"/>
      <c r="D58" s="272"/>
      <c r="E58" s="218" t="s">
        <v>1879</v>
      </c>
      <c r="F58" s="218"/>
      <c r="G58" s="218"/>
      <c r="H58" s="428" t="str">
        <f>IF('別紙様式7-1（計画書）'!H64="","",'別紙様式7-1（計画書）'!H64)</f>
        <v/>
      </c>
      <c r="I58" s="428"/>
      <c r="J58" s="428"/>
      <c r="K58" s="428"/>
      <c r="L58" s="428"/>
      <c r="M58" s="428"/>
      <c r="N58" s="428"/>
      <c r="O58" s="428"/>
      <c r="P58" s="428"/>
      <c r="Q58" s="428"/>
      <c r="R58" s="272"/>
      <c r="S58" s="272"/>
      <c r="T58" s="272"/>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423" t="str">
        <f>IF('別紙様式7-1（計画書）'!H66="","",'別紙様式7-1（計画書）'!H66)</f>
        <v/>
      </c>
      <c r="I60" s="423"/>
      <c r="J60" s="423"/>
      <c r="K60" s="423"/>
      <c r="L60" s="423"/>
      <c r="M60" s="423"/>
      <c r="N60" s="423"/>
      <c r="O60" s="272" t="s">
        <v>1881</v>
      </c>
      <c r="P60" s="272"/>
      <c r="Q60" s="272"/>
      <c r="R60" s="270" t="s">
        <v>1875</v>
      </c>
      <c r="S60" s="270"/>
      <c r="T60" s="270"/>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2"/>
      <c r="C61" s="272"/>
      <c r="D61" s="272"/>
      <c r="E61" s="272" t="s">
        <v>47</v>
      </c>
      <c r="F61" s="272"/>
      <c r="G61" s="272"/>
      <c r="H61" s="423" t="str">
        <f>IF('別紙様式7-1（計画書）'!H67="","",'別紙様式7-1（計画書）'!H67)</f>
        <v/>
      </c>
      <c r="I61" s="423"/>
      <c r="J61" s="423"/>
      <c r="K61" s="423"/>
      <c r="L61" s="423"/>
      <c r="M61" s="423"/>
      <c r="N61" s="423"/>
      <c r="O61" s="272"/>
      <c r="P61" s="272"/>
      <c r="Q61" s="272"/>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7" t="s">
        <v>2030</v>
      </c>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row>
    <row r="64" spans="2:37" ht="13.8"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翔一(sano-shouichi.c17)</cp:lastModifiedBy>
  <cp:lastPrinted>2024-03-18T08:05:57Z</cp:lastPrinted>
  <dcterms:created xsi:type="dcterms:W3CDTF">2015-06-05T18:19:34Z</dcterms:created>
  <dcterms:modified xsi:type="dcterms:W3CDTF">2024-04-11T00:10:24Z</dcterms:modified>
</cp:coreProperties>
</file>