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(1)" sheetId="18" r:id="rId1"/>
    <sheet name="(2)" sheetId="19" r:id="rId2"/>
    <sheet name="(3)" sheetId="20" r:id="rId3"/>
    <sheet name="(4)" sheetId="21" r:id="rId4"/>
    <sheet name="(5)" sheetId="2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2" l="1"/>
  <c r="K22" i="22"/>
  <c r="K24" i="22" s="1"/>
  <c r="J22" i="22"/>
  <c r="J24" i="22" s="1"/>
  <c r="I22" i="22"/>
  <c r="I24" i="22" s="1"/>
  <c r="G22" i="22"/>
  <c r="G24" i="22" s="1"/>
  <c r="F22" i="22"/>
  <c r="F24" i="22" s="1"/>
  <c r="E22" i="22"/>
  <c r="H21" i="22"/>
  <c r="D21" i="22"/>
  <c r="C21" i="22"/>
  <c r="H20" i="22"/>
  <c r="D20" i="22"/>
  <c r="C20" i="22" s="1"/>
  <c r="H19" i="22"/>
  <c r="D19" i="22"/>
  <c r="C19" i="22" s="1"/>
  <c r="H18" i="22"/>
  <c r="D18" i="22"/>
  <c r="C18" i="22" s="1"/>
  <c r="H17" i="22"/>
  <c r="H22" i="22" s="1"/>
  <c r="D17" i="22"/>
  <c r="D22" i="22" s="1"/>
  <c r="D24" i="22" s="1"/>
  <c r="H15" i="22"/>
  <c r="H24" i="22" s="1"/>
  <c r="D15" i="22"/>
  <c r="C15" i="22"/>
  <c r="I14" i="22"/>
  <c r="K12" i="22"/>
  <c r="K14" i="22" s="1"/>
  <c r="J12" i="22"/>
  <c r="J14" i="22" s="1"/>
  <c r="I12" i="22"/>
  <c r="G12" i="22"/>
  <c r="G14" i="22" s="1"/>
  <c r="F12" i="22"/>
  <c r="F14" i="22" s="1"/>
  <c r="E12" i="22"/>
  <c r="E14" i="22" s="1"/>
  <c r="H11" i="22"/>
  <c r="D11" i="22"/>
  <c r="C11" i="22" s="1"/>
  <c r="H10" i="22"/>
  <c r="D10" i="22"/>
  <c r="C10" i="22"/>
  <c r="H9" i="22"/>
  <c r="D9" i="22"/>
  <c r="C9" i="22"/>
  <c r="H8" i="22"/>
  <c r="C8" i="22" s="1"/>
  <c r="D8" i="22"/>
  <c r="H7" i="22"/>
  <c r="H12" i="22" s="1"/>
  <c r="H14" i="22" s="1"/>
  <c r="D7" i="22"/>
  <c r="D12" i="22" s="1"/>
  <c r="H5" i="22"/>
  <c r="D5" i="22"/>
  <c r="H14" i="21"/>
  <c r="G14" i="21"/>
  <c r="F14" i="21"/>
  <c r="D14" i="21"/>
  <c r="E13" i="21"/>
  <c r="C13" i="21" s="1"/>
  <c r="E12" i="21"/>
  <c r="C12" i="21"/>
  <c r="E11" i="21"/>
  <c r="C11" i="21" s="1"/>
  <c r="E10" i="21"/>
  <c r="E14" i="21" s="1"/>
  <c r="C10" i="21"/>
  <c r="H9" i="21"/>
  <c r="G9" i="21"/>
  <c r="F9" i="21"/>
  <c r="D9" i="21"/>
  <c r="E8" i="21"/>
  <c r="C8" i="21"/>
  <c r="E7" i="21"/>
  <c r="C7" i="21" s="1"/>
  <c r="E6" i="21"/>
  <c r="C6" i="21"/>
  <c r="E5" i="21"/>
  <c r="C5" i="21" s="1"/>
  <c r="C9" i="21" s="1"/>
  <c r="N14" i="20"/>
  <c r="M14" i="20"/>
  <c r="L14" i="20"/>
  <c r="J14" i="20"/>
  <c r="I14" i="20"/>
  <c r="H14" i="20"/>
  <c r="K13" i="20"/>
  <c r="G13" i="20"/>
  <c r="F13" i="20"/>
  <c r="E13" i="20"/>
  <c r="D13" i="20"/>
  <c r="C13" i="20" s="1"/>
  <c r="K12" i="20"/>
  <c r="G12" i="20"/>
  <c r="F12" i="20"/>
  <c r="E12" i="20"/>
  <c r="D12" i="20"/>
  <c r="C12" i="20" s="1"/>
  <c r="K11" i="20"/>
  <c r="G11" i="20"/>
  <c r="F11" i="20"/>
  <c r="E11" i="20"/>
  <c r="D11" i="20"/>
  <c r="C11" i="20"/>
  <c r="K10" i="20"/>
  <c r="K14" i="20" s="1"/>
  <c r="G10" i="20"/>
  <c r="G14" i="20" s="1"/>
  <c r="F10" i="20"/>
  <c r="F14" i="20" s="1"/>
  <c r="E10" i="20"/>
  <c r="E14" i="20" s="1"/>
  <c r="D10" i="20"/>
  <c r="D14" i="20" s="1"/>
  <c r="C10" i="20"/>
  <c r="N9" i="20"/>
  <c r="M9" i="20"/>
  <c r="L9" i="20"/>
  <c r="J9" i="20"/>
  <c r="I9" i="20"/>
  <c r="H9" i="20"/>
  <c r="K8" i="20"/>
  <c r="G8" i="20"/>
  <c r="F8" i="20"/>
  <c r="E8" i="20"/>
  <c r="D8" i="20"/>
  <c r="C8" i="20"/>
  <c r="K7" i="20"/>
  <c r="K9" i="20" s="1"/>
  <c r="G7" i="20"/>
  <c r="F7" i="20"/>
  <c r="E7" i="20"/>
  <c r="D7" i="20"/>
  <c r="C7" i="20"/>
  <c r="K6" i="20"/>
  <c r="G6" i="20"/>
  <c r="F6" i="20"/>
  <c r="E6" i="20"/>
  <c r="D6" i="20"/>
  <c r="C6" i="20" s="1"/>
  <c r="K5" i="20"/>
  <c r="G5" i="20"/>
  <c r="G9" i="20" s="1"/>
  <c r="F5" i="20"/>
  <c r="F9" i="20" s="1"/>
  <c r="E5" i="20"/>
  <c r="E9" i="20" s="1"/>
  <c r="D5" i="20"/>
  <c r="D9" i="20" s="1"/>
  <c r="Q14" i="19"/>
  <c r="P14" i="19"/>
  <c r="O14" i="19"/>
  <c r="N14" i="19"/>
  <c r="L14" i="19"/>
  <c r="K14" i="19"/>
  <c r="J14" i="19"/>
  <c r="I14" i="19"/>
  <c r="G14" i="19"/>
  <c r="F14" i="19"/>
  <c r="E14" i="19"/>
  <c r="M13" i="19"/>
  <c r="H13" i="19"/>
  <c r="D13" i="19"/>
  <c r="C13" i="19" s="1"/>
  <c r="M12" i="19"/>
  <c r="H12" i="19"/>
  <c r="D12" i="19"/>
  <c r="C12" i="19"/>
  <c r="M11" i="19"/>
  <c r="M14" i="19" s="1"/>
  <c r="H11" i="19"/>
  <c r="D11" i="19"/>
  <c r="C11" i="19" s="1"/>
  <c r="M10" i="19"/>
  <c r="H10" i="19"/>
  <c r="H14" i="19" s="1"/>
  <c r="D10" i="19"/>
  <c r="D14" i="19" s="1"/>
  <c r="C10" i="19"/>
  <c r="Q9" i="19"/>
  <c r="P9" i="19"/>
  <c r="O9" i="19"/>
  <c r="N9" i="19"/>
  <c r="L9" i="19"/>
  <c r="K9" i="19"/>
  <c r="J9" i="19"/>
  <c r="I9" i="19"/>
  <c r="G9" i="19"/>
  <c r="F9" i="19"/>
  <c r="E9" i="19"/>
  <c r="M8" i="19"/>
  <c r="H8" i="19"/>
  <c r="C8" i="19" s="1"/>
  <c r="D8" i="19"/>
  <c r="M7" i="19"/>
  <c r="H7" i="19"/>
  <c r="D7" i="19"/>
  <c r="C7" i="19"/>
  <c r="M6" i="19"/>
  <c r="H6" i="19"/>
  <c r="C6" i="19" s="1"/>
  <c r="D6" i="19"/>
  <c r="M5" i="19"/>
  <c r="M9" i="19" s="1"/>
  <c r="H5" i="19"/>
  <c r="H9" i="19" s="1"/>
  <c r="D5" i="19"/>
  <c r="D9" i="19" s="1"/>
  <c r="C5" i="19"/>
  <c r="H70" i="18"/>
  <c r="B70" i="18"/>
  <c r="H68" i="18"/>
  <c r="B68" i="18"/>
  <c r="H66" i="18"/>
  <c r="B66" i="18"/>
  <c r="H65" i="18"/>
  <c r="B65" i="18"/>
  <c r="H63" i="18"/>
  <c r="B63" i="18"/>
  <c r="H62" i="18"/>
  <c r="B62" i="18"/>
  <c r="H60" i="18"/>
  <c r="B60" i="18"/>
  <c r="B59" i="18"/>
  <c r="H58" i="18"/>
  <c r="B58" i="18"/>
  <c r="H57" i="18"/>
  <c r="B57" i="18"/>
  <c r="B56" i="18"/>
  <c r="H55" i="18"/>
  <c r="B55" i="18"/>
  <c r="H54" i="18"/>
  <c r="B54" i="18"/>
  <c r="H53" i="18"/>
  <c r="B53" i="18"/>
  <c r="H51" i="18"/>
  <c r="B51" i="18"/>
  <c r="H50" i="18"/>
  <c r="B50" i="18"/>
  <c r="H48" i="18"/>
  <c r="B48" i="18"/>
  <c r="H47" i="18"/>
  <c r="B47" i="18"/>
  <c r="H46" i="18"/>
  <c r="B46" i="18"/>
  <c r="H45" i="18"/>
  <c r="B45" i="18"/>
  <c r="H43" i="18"/>
  <c r="B43" i="18"/>
  <c r="H42" i="18"/>
  <c r="B42" i="18"/>
  <c r="H41" i="18"/>
  <c r="B41" i="18"/>
  <c r="H40" i="18"/>
  <c r="B40" i="18"/>
  <c r="H38" i="18"/>
  <c r="B38" i="18"/>
  <c r="B37" i="18"/>
  <c r="H36" i="18"/>
  <c r="B36" i="18"/>
  <c r="H34" i="18"/>
  <c r="B34" i="18"/>
  <c r="H33" i="18"/>
  <c r="B33" i="18"/>
  <c r="H31" i="18"/>
  <c r="B31" i="18"/>
  <c r="H30" i="18"/>
  <c r="B30" i="18"/>
  <c r="H29" i="18"/>
  <c r="B29" i="18"/>
  <c r="H27" i="18"/>
  <c r="B27" i="18"/>
  <c r="H26" i="18"/>
  <c r="B26" i="18"/>
  <c r="H25" i="18"/>
  <c r="B25" i="18"/>
  <c r="H24" i="18"/>
  <c r="B24" i="18"/>
  <c r="H23" i="18"/>
  <c r="B23" i="18"/>
  <c r="H22" i="18"/>
  <c r="B22" i="18"/>
  <c r="H21" i="18"/>
  <c r="B21" i="18"/>
  <c r="H20" i="18"/>
  <c r="B20" i="18"/>
  <c r="H19" i="18"/>
  <c r="B19" i="18"/>
  <c r="H18" i="18"/>
  <c r="B18" i="18"/>
  <c r="H17" i="18"/>
  <c r="B17" i="18"/>
  <c r="H16" i="18"/>
  <c r="B16" i="18"/>
  <c r="H15" i="18"/>
  <c r="B15" i="18"/>
  <c r="H14" i="18"/>
  <c r="B14" i="18"/>
  <c r="H13" i="18"/>
  <c r="B13" i="18"/>
  <c r="H12" i="18"/>
  <c r="B12" i="18"/>
  <c r="H11" i="18"/>
  <c r="B11" i="18"/>
  <c r="H10" i="18"/>
  <c r="B10" i="18"/>
  <c r="H9" i="18"/>
  <c r="B9" i="18"/>
  <c r="H8" i="18"/>
  <c r="B8" i="18"/>
  <c r="H7" i="18"/>
  <c r="B7" i="18"/>
  <c r="H6" i="18"/>
  <c r="B6" i="18"/>
  <c r="D14" i="22" l="1"/>
  <c r="C5" i="22"/>
  <c r="C7" i="22"/>
  <c r="C12" i="22" s="1"/>
  <c r="C17" i="22"/>
  <c r="C22" i="22" s="1"/>
  <c r="C24" i="22" s="1"/>
  <c r="C14" i="21"/>
  <c r="E9" i="21"/>
  <c r="C14" i="20"/>
  <c r="C5" i="20"/>
  <c r="C9" i="20" s="1"/>
  <c r="C9" i="19"/>
  <c r="C14" i="19"/>
  <c r="C14" i="22" l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<sst xmlns="http://schemas.openxmlformats.org/spreadsheetml/2006/main" count="203" uniqueCount="109">
  <si>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</si>
  <si>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</si>
  <si>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</si>
  <si>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</si>
  <si>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</si>
  <si>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</si>
  <si>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</si>
  <si>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</si>
  <si>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</si>
  <si>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</si>
  <si>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</si>
  <si>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</si>
  <si>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</si>
  <si>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</si>
  <si>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</si>
  <si>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</si>
  <si>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</si>
  <si>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</si>
  <si>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</si>
  <si>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</si>
  <si>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</si>
  <si>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</si>
  <si>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</si>
  <si>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</si>
  <si>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</si>
  <si>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</si>
  <si>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</si>
  <si>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</si>
  <si>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</si>
  <si>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</si>
  <si>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</si>
  <si>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</si>
  <si>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</si>
  <si>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</si>
  <si>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</si>
  <si>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</si>
  <si>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</si>
  <si>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</si>
  <si>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</si>
  <si>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</si>
  <si>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</si>
  <si>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</si>
  <si>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</si>
  <si>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</si>
  <si>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</si>
  <si>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</si>
  <si>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</si>
  <si>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</si>
  <si>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</si>
  <si>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</si>
  <si>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</si>
  <si>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</si>
  <si>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</si>
  <si>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</si>
  <si>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</si>
  <si>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</si>
  <si>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</si>
  <si>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</si>
  <si>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</si>
  <si>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</si>
  <si>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</si>
  <si>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</si>
  <si>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</si>
  <si>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</si>
  <si>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</si>
  <si>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</si>
  <si>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</si>
  <si>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</si>
  <si>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</si>
  <si>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</si>
  <si>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</si>
  <si>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</si>
  <si>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</si>
  <si>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</si>
  <si>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</si>
  <si>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</si>
  <si>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</si>
  <si>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</si>
  <si>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</si>
  <si>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</si>
  <si>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</si>
  <si>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</si>
  <si>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</si>
  <si>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</si>
  <si>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</si>
  <si>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</si>
  <si>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</si>
  <si>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</si>
  <si>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</si>
  <si>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</si>
  <si>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</si>
  <si>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</si>
  <si>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</si>
  <si>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</si>
  <si>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</si>
  <si>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</si>
  <si>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</si>
  <si>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</si>
  <si>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</si>
  <si>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プレハブ</t>
    <phoneticPr fontId="4"/>
  </si>
  <si>
    <t>大野郡計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</si>
  <si>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</si>
  <si>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</si>
  <si>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</si>
  <si>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</si>
  <si>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</si>
  <si>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</si>
  <si>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</si>
  <si>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令和  5年  5月分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</si>
</sst>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/>
    <xf numFmtId="0" fontId="6" fillId="0" borderId="0" xfId="1" applyFont="1" applyAlignment="1"/>
    <xf numFmtId="0" fontId="2" fillId="0" borderId="73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2" fillId="0" borderId="67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 applyAlignment="1"/>
    <xf numFmtId="0" fontId="2" fillId="0" borderId="31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19" xfId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8" xfId="1" applyFont="1" applyBorder="1" applyAlignment="1">
      <alignment shrinkToFit="1"/>
    </xf>
    <xf numFmtId="176" fontId="2" fillId="0" borderId="42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176" fontId="2" fillId="0" borderId="4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176" fontId="2" fillId="0" borderId="45" xfId="1" applyNumberFormat="1" applyFont="1" applyBorder="1" applyAlignment="1">
      <alignment shrinkToFit="1"/>
    </xf>
    <xf numFmtId="176" fontId="2" fillId="0" borderId="16" xfId="1" applyNumberFormat="1" applyFont="1" applyBorder="1" applyAlignment="1">
      <alignment shrinkToFit="1"/>
    </xf>
    <xf numFmtId="0" fontId="2" fillId="0" borderId="3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176" fontId="2" fillId="0" borderId="32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20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176" fontId="2" fillId="0" borderId="40" xfId="1" applyNumberFormat="1" applyFont="1" applyBorder="1" applyAlignment="1">
      <alignment shrinkToFit="1"/>
    </xf>
    <xf numFmtId="176" fontId="2" fillId="0" borderId="39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14" xfId="1" applyFont="1" applyBorder="1" applyAlignment="1">
      <alignment shrinkToFit="1"/>
    </xf>
    <xf numFmtId="0" fontId="2" fillId="0" borderId="10" xfId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 textRotation="255" shrinkToFit="1"/>
    </xf>
    <xf numFmtId="0" fontId="1" fillId="0" borderId="9" xfId="1" applyBorder="1" applyAlignment="1">
      <alignment horizontal="center" vertical="center" textRotation="255" shrinkToFit="1"/>
    </xf>
    <xf numFmtId="0" fontId="1" fillId="0" borderId="6" xfId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2" customHeight="1" x14ac:dyDescent="0.15"/>
  <cols>
    <col min="1" max="1" width="8.69921875" style="16" customWidth="1"/>
    <col min="2" max="256" width="6.8984375" style="16"/>
    <col min="257" max="257" width="8.69921875" style="16" customWidth="1"/>
    <col min="258" max="512" width="6.8984375" style="16"/>
    <col min="513" max="513" width="8.69921875" style="16" customWidth="1"/>
    <col min="514" max="768" width="6.8984375" style="16"/>
    <col min="769" max="769" width="8.69921875" style="16" customWidth="1"/>
    <col min="770" max="1024" width="6.8984375" style="16"/>
    <col min="1025" max="1025" width="8.69921875" style="16" customWidth="1"/>
    <col min="1026" max="1280" width="6.8984375" style="16"/>
    <col min="1281" max="1281" width="8.69921875" style="16" customWidth="1"/>
    <col min="1282" max="1536" width="6.8984375" style="16"/>
    <col min="1537" max="1537" width="8.69921875" style="16" customWidth="1"/>
    <col min="1538" max="1792" width="6.8984375" style="16"/>
    <col min="1793" max="1793" width="8.69921875" style="16" customWidth="1"/>
    <col min="1794" max="2048" width="6.8984375" style="16"/>
    <col min="2049" max="2049" width="8.69921875" style="16" customWidth="1"/>
    <col min="2050" max="2304" width="6.8984375" style="16"/>
    <col min="2305" max="2305" width="8.69921875" style="16" customWidth="1"/>
    <col min="2306" max="2560" width="6.8984375" style="16"/>
    <col min="2561" max="2561" width="8.69921875" style="16" customWidth="1"/>
    <col min="2562" max="2816" width="6.8984375" style="16"/>
    <col min="2817" max="2817" width="8.69921875" style="16" customWidth="1"/>
    <col min="2818" max="3072" width="6.8984375" style="16"/>
    <col min="3073" max="3073" width="8.69921875" style="16" customWidth="1"/>
    <col min="3074" max="3328" width="6.8984375" style="16"/>
    <col min="3329" max="3329" width="8.69921875" style="16" customWidth="1"/>
    <col min="3330" max="3584" width="6.8984375" style="16"/>
    <col min="3585" max="3585" width="8.69921875" style="16" customWidth="1"/>
    <col min="3586" max="3840" width="6.8984375" style="16"/>
    <col min="3841" max="3841" width="8.69921875" style="16" customWidth="1"/>
    <col min="3842" max="4096" width="6.8984375" style="16"/>
    <col min="4097" max="4097" width="8.69921875" style="16" customWidth="1"/>
    <col min="4098" max="4352" width="6.8984375" style="16"/>
    <col min="4353" max="4353" width="8.69921875" style="16" customWidth="1"/>
    <col min="4354" max="4608" width="6.8984375" style="16"/>
    <col min="4609" max="4609" width="8.69921875" style="16" customWidth="1"/>
    <col min="4610" max="4864" width="6.8984375" style="16"/>
    <col min="4865" max="4865" width="8.69921875" style="16" customWidth="1"/>
    <col min="4866" max="5120" width="6.8984375" style="16"/>
    <col min="5121" max="5121" width="8.69921875" style="16" customWidth="1"/>
    <col min="5122" max="5376" width="6.8984375" style="16"/>
    <col min="5377" max="5377" width="8.69921875" style="16" customWidth="1"/>
    <col min="5378" max="5632" width="6.8984375" style="16"/>
    <col min="5633" max="5633" width="8.69921875" style="16" customWidth="1"/>
    <col min="5634" max="5888" width="6.8984375" style="16"/>
    <col min="5889" max="5889" width="8.69921875" style="16" customWidth="1"/>
    <col min="5890" max="6144" width="6.8984375" style="16"/>
    <col min="6145" max="6145" width="8.69921875" style="16" customWidth="1"/>
    <col min="6146" max="6400" width="6.8984375" style="16"/>
    <col min="6401" max="6401" width="8.69921875" style="16" customWidth="1"/>
    <col min="6402" max="6656" width="6.8984375" style="16"/>
    <col min="6657" max="6657" width="8.69921875" style="16" customWidth="1"/>
    <col min="6658" max="6912" width="6.8984375" style="16"/>
    <col min="6913" max="6913" width="8.69921875" style="16" customWidth="1"/>
    <col min="6914" max="7168" width="6.8984375" style="16"/>
    <col min="7169" max="7169" width="8.69921875" style="16" customWidth="1"/>
    <col min="7170" max="7424" width="6.8984375" style="16"/>
    <col min="7425" max="7425" width="8.69921875" style="16" customWidth="1"/>
    <col min="7426" max="7680" width="6.8984375" style="16"/>
    <col min="7681" max="7681" width="8.69921875" style="16" customWidth="1"/>
    <col min="7682" max="7936" width="6.8984375" style="16"/>
    <col min="7937" max="7937" width="8.69921875" style="16" customWidth="1"/>
    <col min="7938" max="8192" width="6.8984375" style="16"/>
    <col min="8193" max="8193" width="8.69921875" style="16" customWidth="1"/>
    <col min="8194" max="8448" width="6.8984375" style="16"/>
    <col min="8449" max="8449" width="8.69921875" style="16" customWidth="1"/>
    <col min="8450" max="8704" width="6.8984375" style="16"/>
    <col min="8705" max="8705" width="8.69921875" style="16" customWidth="1"/>
    <col min="8706" max="8960" width="6.8984375" style="16"/>
    <col min="8961" max="8961" width="8.69921875" style="16" customWidth="1"/>
    <col min="8962" max="9216" width="6.8984375" style="16"/>
    <col min="9217" max="9217" width="8.69921875" style="16" customWidth="1"/>
    <col min="9218" max="9472" width="6.8984375" style="16"/>
    <col min="9473" max="9473" width="8.69921875" style="16" customWidth="1"/>
    <col min="9474" max="9728" width="6.8984375" style="16"/>
    <col min="9729" max="9729" width="8.69921875" style="16" customWidth="1"/>
    <col min="9730" max="9984" width="6.8984375" style="16"/>
    <col min="9985" max="9985" width="8.69921875" style="16" customWidth="1"/>
    <col min="9986" max="10240" width="6.8984375" style="16"/>
    <col min="10241" max="10241" width="8.69921875" style="16" customWidth="1"/>
    <col min="10242" max="10496" width="6.8984375" style="16"/>
    <col min="10497" max="10497" width="8.69921875" style="16" customWidth="1"/>
    <col min="10498" max="10752" width="6.8984375" style="16"/>
    <col min="10753" max="10753" width="8.69921875" style="16" customWidth="1"/>
    <col min="10754" max="11008" width="6.8984375" style="16"/>
    <col min="11009" max="11009" width="8.69921875" style="16" customWidth="1"/>
    <col min="11010" max="11264" width="6.8984375" style="16"/>
    <col min="11265" max="11265" width="8.69921875" style="16" customWidth="1"/>
    <col min="11266" max="11520" width="6.8984375" style="16"/>
    <col min="11521" max="11521" width="8.69921875" style="16" customWidth="1"/>
    <col min="11522" max="11776" width="6.8984375" style="16"/>
    <col min="11777" max="11777" width="8.69921875" style="16" customWidth="1"/>
    <col min="11778" max="12032" width="6.8984375" style="16"/>
    <col min="12033" max="12033" width="8.69921875" style="16" customWidth="1"/>
    <col min="12034" max="12288" width="6.8984375" style="16"/>
    <col min="12289" max="12289" width="8.69921875" style="16" customWidth="1"/>
    <col min="12290" max="12544" width="6.8984375" style="16"/>
    <col min="12545" max="12545" width="8.69921875" style="16" customWidth="1"/>
    <col min="12546" max="12800" width="6.8984375" style="16"/>
    <col min="12801" max="12801" width="8.69921875" style="16" customWidth="1"/>
    <col min="12802" max="13056" width="6.8984375" style="16"/>
    <col min="13057" max="13057" width="8.69921875" style="16" customWidth="1"/>
    <col min="13058" max="13312" width="6.8984375" style="16"/>
    <col min="13313" max="13313" width="8.69921875" style="16" customWidth="1"/>
    <col min="13314" max="13568" width="6.8984375" style="16"/>
    <col min="13569" max="13569" width="8.69921875" style="16" customWidth="1"/>
    <col min="13570" max="13824" width="6.8984375" style="16"/>
    <col min="13825" max="13825" width="8.69921875" style="16" customWidth="1"/>
    <col min="13826" max="14080" width="6.8984375" style="16"/>
    <col min="14081" max="14081" width="8.69921875" style="16" customWidth="1"/>
    <col min="14082" max="14336" width="6.8984375" style="16"/>
    <col min="14337" max="14337" width="8.69921875" style="16" customWidth="1"/>
    <col min="14338" max="14592" width="6.8984375" style="16"/>
    <col min="14593" max="14593" width="8.69921875" style="16" customWidth="1"/>
    <col min="14594" max="14848" width="6.8984375" style="16"/>
    <col min="14849" max="14849" width="8.69921875" style="16" customWidth="1"/>
    <col min="14850" max="15104" width="6.8984375" style="16"/>
    <col min="15105" max="15105" width="8.69921875" style="16" customWidth="1"/>
    <col min="15106" max="15360" width="6.8984375" style="16"/>
    <col min="15361" max="15361" width="8.69921875" style="16" customWidth="1"/>
    <col min="15362" max="15616" width="6.8984375" style="16"/>
    <col min="15617" max="15617" width="8.69921875" style="16" customWidth="1"/>
    <col min="15618" max="15872" width="6.8984375" style="16"/>
    <col min="15873" max="15873" width="8.69921875" style="16" customWidth="1"/>
    <col min="15874" max="16128" width="6.8984375" style="16"/>
    <col min="16129" max="16129" width="8.69921875" style="16" customWidth="1"/>
    <col min="16130" max="16384" width="6.8984375" style="16"/>
  </cols>
  <sheetData>
    <row r="1" spans="1:18" s="1" customFormat="1" ht="18" customHeight="1" x14ac:dyDescent="0.2">
      <c r="E1" s="2" t="s">
        <v>97</v>
      </c>
      <c r="I1" s="1" t="s">
        <v>108</v>
      </c>
    </row>
    <row r="2" spans="1:18" s="1" customFormat="1" ht="12" customHeight="1" thickBot="1" x14ac:dyDescent="0.2">
      <c r="R2" s="1" t="s">
        <v>96</v>
      </c>
    </row>
    <row r="3" spans="1:18" s="5" customFormat="1" ht="12" customHeight="1" x14ac:dyDescent="0.15">
      <c r="A3" s="3"/>
      <c r="B3" s="4"/>
      <c r="C3" s="86" t="s">
        <v>95</v>
      </c>
      <c r="D3" s="87"/>
      <c r="E3" s="87"/>
      <c r="F3" s="88"/>
      <c r="G3" s="86" t="s">
        <v>94</v>
      </c>
      <c r="H3" s="87"/>
      <c r="I3" s="87"/>
      <c r="J3" s="87"/>
      <c r="K3" s="87"/>
      <c r="L3" s="88"/>
      <c r="M3" s="86" t="s">
        <v>93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92</v>
      </c>
      <c r="H4" s="90" t="s">
        <v>91</v>
      </c>
      <c r="I4" s="91"/>
      <c r="J4" s="91"/>
      <c r="K4" s="91"/>
      <c r="L4" s="92"/>
      <c r="M4" s="90" t="s">
        <v>33</v>
      </c>
      <c r="N4" s="92"/>
      <c r="O4" s="90" t="s">
        <v>32</v>
      </c>
      <c r="P4" s="92"/>
      <c r="Q4" s="90" t="s">
        <v>31</v>
      </c>
      <c r="R4" s="93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39</v>
      </c>
      <c r="J5" s="8" t="s">
        <v>38</v>
      </c>
      <c r="K5" s="8" t="s">
        <v>37</v>
      </c>
      <c r="L5" s="8" t="s">
        <v>2</v>
      </c>
      <c r="M5" s="8" t="s">
        <v>8</v>
      </c>
      <c r="N5" s="8" t="s">
        <v>90</v>
      </c>
      <c r="O5" s="8" t="s">
        <v>8</v>
      </c>
      <c r="P5" s="8" t="s">
        <v>90</v>
      </c>
      <c r="Q5" s="8" t="s">
        <v>8</v>
      </c>
      <c r="R5" s="11" t="s">
        <v>90</v>
      </c>
    </row>
    <row r="6" spans="1:18" ht="12" customHeight="1" x14ac:dyDescent="0.15">
      <c r="A6" s="12" t="s">
        <v>89</v>
      </c>
      <c r="B6" s="13">
        <f t="shared" ref="B6:B27" si="0">SUM( C6:F6)</f>
        <v>280</v>
      </c>
      <c r="C6" s="14">
        <v>63</v>
      </c>
      <c r="D6" s="14">
        <v>78</v>
      </c>
      <c r="E6" s="14">
        <v>0</v>
      </c>
      <c r="F6" s="14">
        <v>139</v>
      </c>
      <c r="G6" s="14">
        <v>274</v>
      </c>
      <c r="H6" s="14">
        <f t="shared" ref="H6:H27" si="1">SUM( I6:L6)</f>
        <v>6</v>
      </c>
      <c r="I6" s="14">
        <v>0</v>
      </c>
      <c r="J6" s="14">
        <v>6</v>
      </c>
      <c r="K6" s="14">
        <v>0</v>
      </c>
      <c r="L6" s="14">
        <v>0</v>
      </c>
      <c r="M6" s="14">
        <v>75</v>
      </c>
      <c r="N6" s="14">
        <v>19</v>
      </c>
      <c r="O6" s="14">
        <v>32</v>
      </c>
      <c r="P6" s="14">
        <v>18</v>
      </c>
      <c r="Q6" s="14">
        <v>0</v>
      </c>
      <c r="R6" s="15">
        <v>136</v>
      </c>
    </row>
    <row r="7" spans="1:18" ht="12" customHeight="1" x14ac:dyDescent="0.15">
      <c r="A7" s="17" t="s">
        <v>88</v>
      </c>
      <c r="B7" s="18">
        <f t="shared" si="0"/>
        <v>86</v>
      </c>
      <c r="C7" s="19">
        <v>42</v>
      </c>
      <c r="D7" s="19">
        <v>21</v>
      </c>
      <c r="E7" s="19">
        <v>0</v>
      </c>
      <c r="F7" s="19">
        <v>23</v>
      </c>
      <c r="G7" s="19">
        <v>73</v>
      </c>
      <c r="H7" s="19">
        <f t="shared" si="1"/>
        <v>13</v>
      </c>
      <c r="I7" s="19">
        <v>0</v>
      </c>
      <c r="J7" s="19">
        <v>13</v>
      </c>
      <c r="K7" s="19">
        <v>0</v>
      </c>
      <c r="L7" s="19">
        <v>0</v>
      </c>
      <c r="M7" s="19">
        <v>62</v>
      </c>
      <c r="N7" s="19">
        <v>3</v>
      </c>
      <c r="O7" s="19">
        <v>0</v>
      </c>
      <c r="P7" s="19">
        <v>0</v>
      </c>
      <c r="Q7" s="19">
        <v>9</v>
      </c>
      <c r="R7" s="20">
        <v>12</v>
      </c>
    </row>
    <row r="8" spans="1:18" ht="12" customHeight="1" x14ac:dyDescent="0.15">
      <c r="A8" s="17" t="s">
        <v>87</v>
      </c>
      <c r="B8" s="18">
        <f t="shared" si="0"/>
        <v>23</v>
      </c>
      <c r="C8" s="19">
        <v>18</v>
      </c>
      <c r="D8" s="19">
        <v>0</v>
      </c>
      <c r="E8" s="19">
        <v>1</v>
      </c>
      <c r="F8" s="19">
        <v>4</v>
      </c>
      <c r="G8" s="19">
        <v>23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22</v>
      </c>
      <c r="N8" s="19">
        <v>1</v>
      </c>
      <c r="O8" s="19">
        <v>0</v>
      </c>
      <c r="P8" s="19">
        <v>0</v>
      </c>
      <c r="Q8" s="19">
        <v>0</v>
      </c>
      <c r="R8" s="20">
        <v>0</v>
      </c>
    </row>
    <row r="9" spans="1:18" ht="12" customHeight="1" x14ac:dyDescent="0.15">
      <c r="A9" s="17" t="s">
        <v>86</v>
      </c>
      <c r="B9" s="18">
        <f t="shared" si="0"/>
        <v>20</v>
      </c>
      <c r="C9" s="19">
        <v>12</v>
      </c>
      <c r="D9" s="19">
        <v>0</v>
      </c>
      <c r="E9" s="19">
        <v>0</v>
      </c>
      <c r="F9" s="19">
        <v>8</v>
      </c>
      <c r="G9" s="19">
        <v>18</v>
      </c>
      <c r="H9" s="19">
        <f t="shared" si="1"/>
        <v>2</v>
      </c>
      <c r="I9" s="19">
        <v>0</v>
      </c>
      <c r="J9" s="19">
        <v>2</v>
      </c>
      <c r="K9" s="19">
        <v>0</v>
      </c>
      <c r="L9" s="19">
        <v>0</v>
      </c>
      <c r="M9" s="19">
        <v>19</v>
      </c>
      <c r="N9" s="19">
        <v>1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85</v>
      </c>
      <c r="B10" s="18">
        <f t="shared" si="0"/>
        <v>16</v>
      </c>
      <c r="C10" s="19">
        <v>11</v>
      </c>
      <c r="D10" s="19">
        <v>2</v>
      </c>
      <c r="E10" s="19">
        <v>0</v>
      </c>
      <c r="F10" s="19">
        <v>3</v>
      </c>
      <c r="G10" s="19">
        <v>15</v>
      </c>
      <c r="H10" s="19">
        <f t="shared" si="1"/>
        <v>1</v>
      </c>
      <c r="I10" s="19">
        <v>0</v>
      </c>
      <c r="J10" s="19">
        <v>1</v>
      </c>
      <c r="K10" s="19">
        <v>0</v>
      </c>
      <c r="L10" s="19">
        <v>0</v>
      </c>
      <c r="M10" s="19">
        <v>16</v>
      </c>
      <c r="N10" s="19">
        <v>0</v>
      </c>
      <c r="O10" s="19">
        <v>0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84</v>
      </c>
      <c r="B11" s="18">
        <f t="shared" si="0"/>
        <v>14</v>
      </c>
      <c r="C11" s="19">
        <v>13</v>
      </c>
      <c r="D11" s="19">
        <v>1</v>
      </c>
      <c r="E11" s="19">
        <v>0</v>
      </c>
      <c r="F11" s="19">
        <v>0</v>
      </c>
      <c r="G11" s="19">
        <v>13</v>
      </c>
      <c r="H11" s="19">
        <f t="shared" si="1"/>
        <v>1</v>
      </c>
      <c r="I11" s="19">
        <v>0</v>
      </c>
      <c r="J11" s="19">
        <v>1</v>
      </c>
      <c r="K11" s="19">
        <v>0</v>
      </c>
      <c r="L11" s="19">
        <v>0</v>
      </c>
      <c r="M11" s="19">
        <v>14</v>
      </c>
      <c r="N11" s="19">
        <v>0</v>
      </c>
      <c r="O11" s="19">
        <v>0</v>
      </c>
      <c r="P11" s="19">
        <v>0</v>
      </c>
      <c r="Q11" s="19">
        <v>0</v>
      </c>
      <c r="R11" s="20">
        <v>0</v>
      </c>
    </row>
    <row r="12" spans="1:18" ht="12" customHeight="1" x14ac:dyDescent="0.15">
      <c r="A12" s="17" t="s">
        <v>83</v>
      </c>
      <c r="B12" s="18">
        <f t="shared" si="0"/>
        <v>7</v>
      </c>
      <c r="C12" s="19">
        <v>7</v>
      </c>
      <c r="D12" s="19">
        <v>0</v>
      </c>
      <c r="E12" s="19">
        <v>0</v>
      </c>
      <c r="F12" s="19">
        <v>0</v>
      </c>
      <c r="G12" s="19">
        <v>7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7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82</v>
      </c>
      <c r="B13" s="18">
        <f t="shared" si="0"/>
        <v>6</v>
      </c>
      <c r="C13" s="19">
        <v>4</v>
      </c>
      <c r="D13" s="19">
        <v>0</v>
      </c>
      <c r="E13" s="19">
        <v>0</v>
      </c>
      <c r="F13" s="19">
        <v>2</v>
      </c>
      <c r="G13" s="19">
        <v>6</v>
      </c>
      <c r="H13" s="19">
        <f t="shared" si="1"/>
        <v>0</v>
      </c>
      <c r="I13" s="19">
        <v>0</v>
      </c>
      <c r="J13" s="19">
        <v>0</v>
      </c>
      <c r="K13" s="19">
        <v>0</v>
      </c>
      <c r="L13" s="19">
        <v>0</v>
      </c>
      <c r="M13" s="19">
        <v>4</v>
      </c>
      <c r="N13" s="19">
        <v>2</v>
      </c>
      <c r="O13" s="19">
        <v>0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81</v>
      </c>
      <c r="B14" s="18">
        <f t="shared" si="0"/>
        <v>34</v>
      </c>
      <c r="C14" s="19">
        <v>21</v>
      </c>
      <c r="D14" s="19">
        <v>0</v>
      </c>
      <c r="E14" s="19">
        <v>0</v>
      </c>
      <c r="F14" s="19">
        <v>13</v>
      </c>
      <c r="G14" s="19">
        <v>34</v>
      </c>
      <c r="H14" s="19">
        <f t="shared" si="1"/>
        <v>0</v>
      </c>
      <c r="I14" s="19">
        <v>0</v>
      </c>
      <c r="J14" s="19">
        <v>0</v>
      </c>
      <c r="K14" s="19">
        <v>0</v>
      </c>
      <c r="L14" s="19">
        <v>0</v>
      </c>
      <c r="M14" s="19">
        <v>31</v>
      </c>
      <c r="N14" s="19">
        <v>3</v>
      </c>
      <c r="O14" s="19">
        <v>0</v>
      </c>
      <c r="P14" s="19">
        <v>0</v>
      </c>
      <c r="Q14" s="19">
        <v>0</v>
      </c>
      <c r="R14" s="20">
        <v>0</v>
      </c>
    </row>
    <row r="15" spans="1:18" ht="12" customHeight="1" x14ac:dyDescent="0.15">
      <c r="A15" s="17" t="s">
        <v>80</v>
      </c>
      <c r="B15" s="18">
        <f t="shared" si="0"/>
        <v>11</v>
      </c>
      <c r="C15" s="19">
        <v>10</v>
      </c>
      <c r="D15" s="19">
        <v>0</v>
      </c>
      <c r="E15" s="19">
        <v>1</v>
      </c>
      <c r="F15" s="19">
        <v>0</v>
      </c>
      <c r="G15" s="19">
        <v>10</v>
      </c>
      <c r="H15" s="19">
        <f t="shared" si="1"/>
        <v>1</v>
      </c>
      <c r="I15" s="19">
        <v>0</v>
      </c>
      <c r="J15" s="19">
        <v>0</v>
      </c>
      <c r="K15" s="19">
        <v>0</v>
      </c>
      <c r="L15" s="19">
        <v>1</v>
      </c>
      <c r="M15" s="19">
        <v>10</v>
      </c>
      <c r="N15" s="19">
        <v>1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79</v>
      </c>
      <c r="B16" s="18">
        <f t="shared" si="0"/>
        <v>41</v>
      </c>
      <c r="C16" s="19">
        <v>16</v>
      </c>
      <c r="D16" s="19">
        <v>20</v>
      </c>
      <c r="E16" s="19">
        <v>0</v>
      </c>
      <c r="F16" s="19">
        <v>5</v>
      </c>
      <c r="G16" s="19">
        <v>37</v>
      </c>
      <c r="H16" s="19">
        <f t="shared" si="1"/>
        <v>4</v>
      </c>
      <c r="I16" s="19">
        <v>0</v>
      </c>
      <c r="J16" s="19">
        <v>4</v>
      </c>
      <c r="K16" s="19">
        <v>0</v>
      </c>
      <c r="L16" s="19">
        <v>0</v>
      </c>
      <c r="M16" s="19">
        <v>19</v>
      </c>
      <c r="N16" s="19">
        <v>2</v>
      </c>
      <c r="O16" s="19">
        <v>20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78</v>
      </c>
      <c r="B17" s="18">
        <f t="shared" si="0"/>
        <v>11</v>
      </c>
      <c r="C17" s="19">
        <v>11</v>
      </c>
      <c r="D17" s="19">
        <v>0</v>
      </c>
      <c r="E17" s="19">
        <v>0</v>
      </c>
      <c r="F17" s="19">
        <v>0</v>
      </c>
      <c r="G17" s="19">
        <v>11</v>
      </c>
      <c r="H17" s="19">
        <f t="shared" si="1"/>
        <v>0</v>
      </c>
      <c r="I17" s="19">
        <v>0</v>
      </c>
      <c r="J17" s="19">
        <v>0</v>
      </c>
      <c r="K17" s="19">
        <v>0</v>
      </c>
      <c r="L17" s="19">
        <v>0</v>
      </c>
      <c r="M17" s="19">
        <v>9</v>
      </c>
      <c r="N17" s="19">
        <v>2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77</v>
      </c>
      <c r="B18" s="18">
        <f t="shared" si="0"/>
        <v>48</v>
      </c>
      <c r="C18" s="19">
        <v>33</v>
      </c>
      <c r="D18" s="19">
        <v>9</v>
      </c>
      <c r="E18" s="19">
        <v>0</v>
      </c>
      <c r="F18" s="19">
        <v>6</v>
      </c>
      <c r="G18" s="19">
        <v>47</v>
      </c>
      <c r="H18" s="19">
        <f t="shared" si="1"/>
        <v>1</v>
      </c>
      <c r="I18" s="19">
        <v>0</v>
      </c>
      <c r="J18" s="19">
        <v>1</v>
      </c>
      <c r="K18" s="19">
        <v>0</v>
      </c>
      <c r="L18" s="19">
        <v>0</v>
      </c>
      <c r="M18" s="19">
        <v>39</v>
      </c>
      <c r="N18" s="19">
        <v>1</v>
      </c>
      <c r="O18" s="19">
        <v>8</v>
      </c>
      <c r="P18" s="19">
        <v>0</v>
      </c>
      <c r="Q18" s="19">
        <v>0</v>
      </c>
      <c r="R18" s="20">
        <v>0</v>
      </c>
    </row>
    <row r="19" spans="1:18" ht="12" customHeight="1" x14ac:dyDescent="0.15">
      <c r="A19" s="17" t="s">
        <v>76</v>
      </c>
      <c r="B19" s="18">
        <f t="shared" si="0"/>
        <v>34</v>
      </c>
      <c r="C19" s="19">
        <v>23</v>
      </c>
      <c r="D19" s="19">
        <v>0</v>
      </c>
      <c r="E19" s="19">
        <v>0</v>
      </c>
      <c r="F19" s="19">
        <v>11</v>
      </c>
      <c r="G19" s="19">
        <v>34</v>
      </c>
      <c r="H19" s="19">
        <f t="shared" si="1"/>
        <v>0</v>
      </c>
      <c r="I19" s="19">
        <v>0</v>
      </c>
      <c r="J19" s="19">
        <v>0</v>
      </c>
      <c r="K19" s="19">
        <v>0</v>
      </c>
      <c r="L19" s="19">
        <v>0</v>
      </c>
      <c r="M19" s="19">
        <v>25</v>
      </c>
      <c r="N19" s="19">
        <v>9</v>
      </c>
      <c r="O19" s="19">
        <v>0</v>
      </c>
      <c r="P19" s="19">
        <v>0</v>
      </c>
      <c r="Q19" s="19">
        <v>0</v>
      </c>
      <c r="R19" s="20">
        <v>0</v>
      </c>
    </row>
    <row r="20" spans="1:18" ht="12" customHeight="1" x14ac:dyDescent="0.15">
      <c r="A20" s="17" t="s">
        <v>75</v>
      </c>
      <c r="B20" s="18">
        <f t="shared" si="0"/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74</v>
      </c>
      <c r="B21" s="18">
        <f t="shared" si="0"/>
        <v>41</v>
      </c>
      <c r="C21" s="19">
        <v>17</v>
      </c>
      <c r="D21" s="19">
        <v>14</v>
      </c>
      <c r="E21" s="19">
        <v>0</v>
      </c>
      <c r="F21" s="19">
        <v>10</v>
      </c>
      <c r="G21" s="19">
        <v>41</v>
      </c>
      <c r="H21" s="19">
        <f t="shared" si="1"/>
        <v>0</v>
      </c>
      <c r="I21" s="19">
        <v>0</v>
      </c>
      <c r="J21" s="19">
        <v>0</v>
      </c>
      <c r="K21" s="19">
        <v>0</v>
      </c>
      <c r="L21" s="19">
        <v>0</v>
      </c>
      <c r="M21" s="19">
        <v>24</v>
      </c>
      <c r="N21" s="19">
        <v>3</v>
      </c>
      <c r="O21" s="19">
        <v>0</v>
      </c>
      <c r="P21" s="19">
        <v>14</v>
      </c>
      <c r="Q21" s="19">
        <v>0</v>
      </c>
      <c r="R21" s="20">
        <v>0</v>
      </c>
    </row>
    <row r="22" spans="1:18" ht="12" customHeight="1" x14ac:dyDescent="0.15">
      <c r="A22" s="17" t="s">
        <v>73</v>
      </c>
      <c r="B22" s="18">
        <f t="shared" si="0"/>
        <v>11</v>
      </c>
      <c r="C22" s="19">
        <v>7</v>
      </c>
      <c r="D22" s="19">
        <v>4</v>
      </c>
      <c r="E22" s="19">
        <v>0</v>
      </c>
      <c r="F22" s="19">
        <v>0</v>
      </c>
      <c r="G22" s="19">
        <v>11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7</v>
      </c>
      <c r="N22" s="19">
        <v>0</v>
      </c>
      <c r="O22" s="19">
        <v>4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72</v>
      </c>
      <c r="B23" s="18">
        <f t="shared" si="0"/>
        <v>7</v>
      </c>
      <c r="C23" s="19">
        <v>6</v>
      </c>
      <c r="D23" s="19">
        <v>0</v>
      </c>
      <c r="E23" s="19">
        <v>0</v>
      </c>
      <c r="F23" s="19">
        <v>1</v>
      </c>
      <c r="G23" s="19">
        <v>7</v>
      </c>
      <c r="H23" s="19">
        <f t="shared" si="1"/>
        <v>0</v>
      </c>
      <c r="I23" s="19">
        <v>0</v>
      </c>
      <c r="J23" s="19">
        <v>0</v>
      </c>
      <c r="K23" s="19">
        <v>0</v>
      </c>
      <c r="L23" s="19">
        <v>0</v>
      </c>
      <c r="M23" s="19">
        <v>6</v>
      </c>
      <c r="N23" s="19">
        <v>1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71</v>
      </c>
      <c r="B24" s="18">
        <f t="shared" si="0"/>
        <v>4</v>
      </c>
      <c r="C24" s="19">
        <v>3</v>
      </c>
      <c r="D24" s="19">
        <v>0</v>
      </c>
      <c r="E24" s="19">
        <v>0</v>
      </c>
      <c r="F24" s="19">
        <v>1</v>
      </c>
      <c r="G24" s="19">
        <v>4</v>
      </c>
      <c r="H24" s="19">
        <f t="shared" si="1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4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70</v>
      </c>
      <c r="B25" s="18">
        <f t="shared" si="0"/>
        <v>2</v>
      </c>
      <c r="C25" s="19">
        <v>2</v>
      </c>
      <c r="D25" s="19">
        <v>0</v>
      </c>
      <c r="E25" s="19">
        <v>0</v>
      </c>
      <c r="F25" s="19">
        <v>0</v>
      </c>
      <c r="G25" s="19">
        <v>2</v>
      </c>
      <c r="H25" s="19">
        <f t="shared" si="1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2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69</v>
      </c>
      <c r="B26" s="22">
        <f t="shared" si="0"/>
        <v>7</v>
      </c>
      <c r="C26" s="23">
        <v>7</v>
      </c>
      <c r="D26" s="23">
        <v>0</v>
      </c>
      <c r="E26" s="23">
        <v>0</v>
      </c>
      <c r="F26" s="23">
        <v>0</v>
      </c>
      <c r="G26" s="23">
        <v>7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7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68</v>
      </c>
      <c r="B27" s="26">
        <f t="shared" si="0"/>
        <v>703</v>
      </c>
      <c r="C27" s="27">
        <v>326</v>
      </c>
      <c r="D27" s="27">
        <v>149</v>
      </c>
      <c r="E27" s="27">
        <v>2</v>
      </c>
      <c r="F27" s="27">
        <v>226</v>
      </c>
      <c r="G27" s="27">
        <v>674</v>
      </c>
      <c r="H27" s="27">
        <f t="shared" si="1"/>
        <v>29</v>
      </c>
      <c r="I27" s="27">
        <v>0</v>
      </c>
      <c r="J27" s="27">
        <v>28</v>
      </c>
      <c r="K27" s="27">
        <v>0</v>
      </c>
      <c r="L27" s="27">
        <v>1</v>
      </c>
      <c r="M27" s="27">
        <v>402</v>
      </c>
      <c r="N27" s="27">
        <v>48</v>
      </c>
      <c r="O27" s="27">
        <v>64</v>
      </c>
      <c r="P27" s="27">
        <v>32</v>
      </c>
      <c r="Q27" s="27">
        <v>9</v>
      </c>
      <c r="R27" s="28">
        <v>148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67</v>
      </c>
      <c r="B29" s="18">
        <f>SUM( C29:F29)</f>
        <v>10</v>
      </c>
      <c r="C29" s="19">
        <v>5</v>
      </c>
      <c r="D29" s="19">
        <v>0</v>
      </c>
      <c r="E29" s="19">
        <v>0</v>
      </c>
      <c r="F29" s="19">
        <v>5</v>
      </c>
      <c r="G29" s="19">
        <v>5</v>
      </c>
      <c r="H29" s="19">
        <f>SUM( I29:L29)</f>
        <v>5</v>
      </c>
      <c r="I29" s="19">
        <v>0</v>
      </c>
      <c r="J29" s="19">
        <v>5</v>
      </c>
      <c r="K29" s="19">
        <v>0</v>
      </c>
      <c r="L29" s="19">
        <v>0</v>
      </c>
      <c r="M29" s="19">
        <v>10</v>
      </c>
      <c r="N29" s="19">
        <v>0</v>
      </c>
      <c r="O29" s="19">
        <v>0</v>
      </c>
      <c r="P29" s="19">
        <v>0</v>
      </c>
      <c r="Q29" s="19">
        <v>0</v>
      </c>
      <c r="R29" s="20">
        <v>0</v>
      </c>
    </row>
    <row r="30" spans="1:18" ht="12" customHeight="1" x14ac:dyDescent="0.15">
      <c r="A30" s="21" t="s">
        <v>66</v>
      </c>
      <c r="B30" s="22">
        <f>SUM( C30:F30)</f>
        <v>8</v>
      </c>
      <c r="C30" s="23">
        <v>2</v>
      </c>
      <c r="D30" s="23">
        <v>0</v>
      </c>
      <c r="E30" s="23">
        <v>0</v>
      </c>
      <c r="F30" s="23">
        <v>6</v>
      </c>
      <c r="G30" s="23">
        <v>4</v>
      </c>
      <c r="H30" s="23">
        <f>SUM( I30:L30)</f>
        <v>4</v>
      </c>
      <c r="I30" s="23">
        <v>0</v>
      </c>
      <c r="J30" s="23">
        <v>4</v>
      </c>
      <c r="K30" s="23">
        <v>0</v>
      </c>
      <c r="L30" s="23">
        <v>0</v>
      </c>
      <c r="M30" s="23">
        <v>8</v>
      </c>
      <c r="N30" s="23">
        <v>0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107</v>
      </c>
      <c r="B31" s="26">
        <f>SUM( C31:F31)</f>
        <v>18</v>
      </c>
      <c r="C31" s="27">
        <v>7</v>
      </c>
      <c r="D31" s="27">
        <v>0</v>
      </c>
      <c r="E31" s="27">
        <v>0</v>
      </c>
      <c r="F31" s="27">
        <v>11</v>
      </c>
      <c r="G31" s="27">
        <v>9</v>
      </c>
      <c r="H31" s="27">
        <f>SUM( I31:L31)</f>
        <v>9</v>
      </c>
      <c r="I31" s="27">
        <v>0</v>
      </c>
      <c r="J31" s="27">
        <v>9</v>
      </c>
      <c r="K31" s="27">
        <v>0</v>
      </c>
      <c r="L31" s="27">
        <v>0</v>
      </c>
      <c r="M31" s="27">
        <v>18</v>
      </c>
      <c r="N31" s="27">
        <v>0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65</v>
      </c>
      <c r="B33" s="22">
        <f>SUM( C33:F33)</f>
        <v>1</v>
      </c>
      <c r="C33" s="23">
        <v>1</v>
      </c>
      <c r="D33" s="23">
        <v>0</v>
      </c>
      <c r="E33" s="23">
        <v>0</v>
      </c>
      <c r="F33" s="23">
        <v>0</v>
      </c>
      <c r="G33" s="23">
        <v>1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1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106</v>
      </c>
      <c r="B34" s="26">
        <f>SUM( C34:F34)</f>
        <v>1</v>
      </c>
      <c r="C34" s="27">
        <v>1</v>
      </c>
      <c r="D34" s="27">
        <v>0</v>
      </c>
      <c r="E34" s="27">
        <v>0</v>
      </c>
      <c r="F34" s="27">
        <v>0</v>
      </c>
      <c r="G34" s="27">
        <v>1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1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64</v>
      </c>
      <c r="B36" s="18">
        <f>SUM( C36:F36)</f>
        <v>8</v>
      </c>
      <c r="C36" s="19">
        <v>8</v>
      </c>
      <c r="D36" s="19">
        <v>0</v>
      </c>
      <c r="E36" s="19">
        <v>0</v>
      </c>
      <c r="F36" s="19">
        <v>0</v>
      </c>
      <c r="G36" s="19">
        <v>8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7</v>
      </c>
      <c r="N36" s="19">
        <v>1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63</v>
      </c>
      <c r="B37" s="22">
        <f>SUM( C37:R37)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105</v>
      </c>
      <c r="B38" s="26">
        <f>SUM( C38:F38)</f>
        <v>8</v>
      </c>
      <c r="C38" s="27">
        <v>8</v>
      </c>
      <c r="D38" s="27">
        <v>0</v>
      </c>
      <c r="E38" s="27">
        <v>0</v>
      </c>
      <c r="F38" s="27">
        <v>0</v>
      </c>
      <c r="G38" s="27">
        <v>8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7</v>
      </c>
      <c r="N38" s="27">
        <v>1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62</v>
      </c>
      <c r="B40" s="18">
        <f>SUM( C40:F40)</f>
        <v>7</v>
      </c>
      <c r="C40" s="19">
        <v>2</v>
      </c>
      <c r="D40" s="19">
        <v>0</v>
      </c>
      <c r="E40" s="19">
        <v>0</v>
      </c>
      <c r="F40" s="19">
        <v>5</v>
      </c>
      <c r="G40" s="19">
        <v>7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7</v>
      </c>
      <c r="N40" s="19">
        <v>0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61</v>
      </c>
      <c r="B41" s="18">
        <f>SUM( C41:F41)</f>
        <v>2</v>
      </c>
      <c r="C41" s="19">
        <v>2</v>
      </c>
      <c r="D41" s="19">
        <v>0</v>
      </c>
      <c r="E41" s="19">
        <v>0</v>
      </c>
      <c r="F41" s="19">
        <v>0</v>
      </c>
      <c r="G41" s="19">
        <v>2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2</v>
      </c>
      <c r="N41" s="19">
        <v>0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60</v>
      </c>
      <c r="B42" s="22">
        <f>SUM( C42:F42)</f>
        <v>1</v>
      </c>
      <c r="C42" s="23">
        <v>1</v>
      </c>
      <c r="D42" s="23">
        <v>0</v>
      </c>
      <c r="E42" s="23">
        <v>0</v>
      </c>
      <c r="F42" s="23">
        <v>0</v>
      </c>
      <c r="G42" s="23">
        <v>1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1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104</v>
      </c>
      <c r="B43" s="26">
        <f>SUM( C43:F43)</f>
        <v>10</v>
      </c>
      <c r="C43" s="27">
        <v>5</v>
      </c>
      <c r="D43" s="27">
        <v>0</v>
      </c>
      <c r="E43" s="27">
        <v>0</v>
      </c>
      <c r="F43" s="27">
        <v>5</v>
      </c>
      <c r="G43" s="27">
        <v>10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</v>
      </c>
      <c r="N43" s="27">
        <v>0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59</v>
      </c>
      <c r="B45" s="18">
        <f>SUM( C45:F45)</f>
        <v>1</v>
      </c>
      <c r="C45" s="19">
        <v>1</v>
      </c>
      <c r="D45" s="19">
        <v>0</v>
      </c>
      <c r="E45" s="19">
        <v>0</v>
      </c>
      <c r="F45" s="19">
        <v>0</v>
      </c>
      <c r="G45" s="19">
        <v>1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1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58</v>
      </c>
      <c r="B46" s="18">
        <f>SUM( C46:F46)</f>
        <v>2</v>
      </c>
      <c r="C46" s="19">
        <v>2</v>
      </c>
      <c r="D46" s="19">
        <v>0</v>
      </c>
      <c r="E46" s="19">
        <v>0</v>
      </c>
      <c r="F46" s="19">
        <v>0</v>
      </c>
      <c r="G46" s="19">
        <v>1</v>
      </c>
      <c r="H46" s="19">
        <f>SUM( I46:L46)</f>
        <v>1</v>
      </c>
      <c r="I46" s="19">
        <v>0</v>
      </c>
      <c r="J46" s="19">
        <v>1</v>
      </c>
      <c r="K46" s="19">
        <v>0</v>
      </c>
      <c r="L46" s="19">
        <v>0</v>
      </c>
      <c r="M46" s="19">
        <v>2</v>
      </c>
      <c r="N46" s="19">
        <v>0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57</v>
      </c>
      <c r="B47" s="22">
        <f>SUM( C47:F47)</f>
        <v>2</v>
      </c>
      <c r="C47" s="23">
        <v>2</v>
      </c>
      <c r="D47" s="23">
        <v>0</v>
      </c>
      <c r="E47" s="23">
        <v>0</v>
      </c>
      <c r="F47" s="23">
        <v>0</v>
      </c>
      <c r="G47" s="23">
        <v>2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2</v>
      </c>
      <c r="N47" s="23">
        <v>0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56</v>
      </c>
      <c r="B48" s="26">
        <f>SUM( C48:F48)</f>
        <v>5</v>
      </c>
      <c r="C48" s="27">
        <v>5</v>
      </c>
      <c r="D48" s="27">
        <v>0</v>
      </c>
      <c r="E48" s="27">
        <v>0</v>
      </c>
      <c r="F48" s="27">
        <v>0</v>
      </c>
      <c r="G48" s="27">
        <v>4</v>
      </c>
      <c r="H48" s="27">
        <f>SUM( I48:L48)</f>
        <v>1</v>
      </c>
      <c r="I48" s="27">
        <v>0</v>
      </c>
      <c r="J48" s="27">
        <v>1</v>
      </c>
      <c r="K48" s="27">
        <v>0</v>
      </c>
      <c r="L48" s="27">
        <v>0</v>
      </c>
      <c r="M48" s="27">
        <v>5</v>
      </c>
      <c r="N48" s="27">
        <v>0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55</v>
      </c>
      <c r="B50" s="22">
        <f>SUM( C50:F50)</f>
        <v>14</v>
      </c>
      <c r="C50" s="23">
        <v>4</v>
      </c>
      <c r="D50" s="23">
        <v>0</v>
      </c>
      <c r="E50" s="23">
        <v>0</v>
      </c>
      <c r="F50" s="23">
        <v>10</v>
      </c>
      <c r="G50" s="23">
        <v>8</v>
      </c>
      <c r="H50" s="23">
        <f>SUM( I50:L50)</f>
        <v>6</v>
      </c>
      <c r="I50" s="23">
        <v>0</v>
      </c>
      <c r="J50" s="23">
        <v>6</v>
      </c>
      <c r="K50" s="23">
        <v>0</v>
      </c>
      <c r="L50" s="23">
        <v>0</v>
      </c>
      <c r="M50" s="23">
        <v>14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103</v>
      </c>
      <c r="B51" s="26">
        <f>SUM( C51:F51)</f>
        <v>14</v>
      </c>
      <c r="C51" s="27">
        <v>4</v>
      </c>
      <c r="D51" s="27">
        <v>0</v>
      </c>
      <c r="E51" s="27">
        <v>0</v>
      </c>
      <c r="F51" s="27">
        <v>10</v>
      </c>
      <c r="G51" s="27">
        <v>8</v>
      </c>
      <c r="H51" s="27">
        <f>SUM( I51:L51)</f>
        <v>6</v>
      </c>
      <c r="I51" s="27">
        <v>0</v>
      </c>
      <c r="J51" s="27">
        <v>6</v>
      </c>
      <c r="K51" s="27">
        <v>0</v>
      </c>
      <c r="L51" s="27">
        <v>0</v>
      </c>
      <c r="M51" s="27">
        <v>14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54</v>
      </c>
      <c r="B53" s="18">
        <f>SUM( C53:F53)</f>
        <v>2</v>
      </c>
      <c r="C53" s="19">
        <v>2</v>
      </c>
      <c r="D53" s="19">
        <v>0</v>
      </c>
      <c r="E53" s="19">
        <v>0</v>
      </c>
      <c r="F53" s="19">
        <v>0</v>
      </c>
      <c r="G53" s="19">
        <v>2</v>
      </c>
      <c r="H53" s="19">
        <f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1</v>
      </c>
      <c r="N53" s="19">
        <v>1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53</v>
      </c>
      <c r="B54" s="18">
        <f>SUM( C54:F54)</f>
        <v>1</v>
      </c>
      <c r="C54" s="19">
        <v>1</v>
      </c>
      <c r="D54" s="19">
        <v>0</v>
      </c>
      <c r="E54" s="19">
        <v>0</v>
      </c>
      <c r="F54" s="19">
        <v>0</v>
      </c>
      <c r="G54" s="19">
        <v>1</v>
      </c>
      <c r="H54" s="19">
        <f>SUM( I54:L54)</f>
        <v>0</v>
      </c>
      <c r="I54" s="19">
        <v>0</v>
      </c>
      <c r="J54" s="19">
        <v>0</v>
      </c>
      <c r="K54" s="19">
        <v>0</v>
      </c>
      <c r="L54" s="19">
        <v>0</v>
      </c>
      <c r="M54" s="19">
        <v>1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52</v>
      </c>
      <c r="B55" s="18">
        <f>SUM( C55:F55)</f>
        <v>4</v>
      </c>
      <c r="C55" s="19">
        <v>4</v>
      </c>
      <c r="D55" s="19">
        <v>0</v>
      </c>
      <c r="E55" s="19">
        <v>0</v>
      </c>
      <c r="F55" s="19">
        <v>0</v>
      </c>
      <c r="G55" s="19">
        <v>4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4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51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50</v>
      </c>
      <c r="B57" s="18">
        <f>SUM( C57:F57)</f>
        <v>2</v>
      </c>
      <c r="C57" s="19">
        <v>2</v>
      </c>
      <c r="D57" s="19">
        <v>0</v>
      </c>
      <c r="E57" s="19">
        <v>0</v>
      </c>
      <c r="F57" s="19">
        <v>0</v>
      </c>
      <c r="G57" s="19">
        <v>2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2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49</v>
      </c>
      <c r="B58" s="18">
        <f>SUM( C58:F58)</f>
        <v>1</v>
      </c>
      <c r="C58" s="19">
        <v>1</v>
      </c>
      <c r="D58" s="19">
        <v>0</v>
      </c>
      <c r="E58" s="19">
        <v>0</v>
      </c>
      <c r="F58" s="19">
        <v>0</v>
      </c>
      <c r="G58" s="19">
        <v>1</v>
      </c>
      <c r="H58" s="19">
        <f>SUM( I58:L58)</f>
        <v>0</v>
      </c>
      <c r="I58" s="19">
        <v>0</v>
      </c>
      <c r="J58" s="19">
        <v>0</v>
      </c>
      <c r="K58" s="19">
        <v>0</v>
      </c>
      <c r="L58" s="19">
        <v>0</v>
      </c>
      <c r="M58" s="19">
        <v>1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48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102</v>
      </c>
      <c r="B60" s="26">
        <f>SUM( C60:F60)</f>
        <v>10</v>
      </c>
      <c r="C60" s="27">
        <v>10</v>
      </c>
      <c r="D60" s="27">
        <v>0</v>
      </c>
      <c r="E60" s="27">
        <v>0</v>
      </c>
      <c r="F60" s="27">
        <v>0</v>
      </c>
      <c r="G60" s="27">
        <v>10</v>
      </c>
      <c r="H60" s="27">
        <f>SUM( I60:L60)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9</v>
      </c>
      <c r="N60" s="27">
        <v>1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47</v>
      </c>
      <c r="B62" s="22">
        <f>SUM( C62:F62)</f>
        <v>12</v>
      </c>
      <c r="C62" s="23">
        <v>2</v>
      </c>
      <c r="D62" s="23">
        <v>10</v>
      </c>
      <c r="E62" s="23">
        <v>0</v>
      </c>
      <c r="F62" s="23">
        <v>0</v>
      </c>
      <c r="G62" s="23">
        <v>12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2</v>
      </c>
      <c r="N62" s="23">
        <v>0</v>
      </c>
      <c r="O62" s="23">
        <v>10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101</v>
      </c>
      <c r="B63" s="26">
        <f>SUM( C63:F63)</f>
        <v>12</v>
      </c>
      <c r="C63" s="27">
        <v>2</v>
      </c>
      <c r="D63" s="27">
        <v>10</v>
      </c>
      <c r="E63" s="27">
        <v>0</v>
      </c>
      <c r="F63" s="27">
        <v>0</v>
      </c>
      <c r="G63" s="27">
        <v>12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2</v>
      </c>
      <c r="N63" s="27">
        <v>0</v>
      </c>
      <c r="O63" s="27">
        <v>10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46</v>
      </c>
      <c r="B65" s="22">
        <f>SUM( C65:F65)</f>
        <v>1</v>
      </c>
      <c r="C65" s="23">
        <v>1</v>
      </c>
      <c r="D65" s="23">
        <v>0</v>
      </c>
      <c r="E65" s="23">
        <v>0</v>
      </c>
      <c r="F65" s="23">
        <v>0</v>
      </c>
      <c r="G65" s="23">
        <v>1</v>
      </c>
      <c r="H65" s="23">
        <f>SUM( I65:L65)</f>
        <v>0</v>
      </c>
      <c r="I65" s="23">
        <v>0</v>
      </c>
      <c r="J65" s="23">
        <v>0</v>
      </c>
      <c r="K65" s="23">
        <v>0</v>
      </c>
      <c r="L65" s="23">
        <v>0</v>
      </c>
      <c r="M65" s="23">
        <v>1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100</v>
      </c>
      <c r="B66" s="26">
        <f>SUM( C66:F66)</f>
        <v>1</v>
      </c>
      <c r="C66" s="27">
        <v>1</v>
      </c>
      <c r="D66" s="27">
        <v>0</v>
      </c>
      <c r="E66" s="27">
        <v>0</v>
      </c>
      <c r="F66" s="27">
        <v>0</v>
      </c>
      <c r="G66" s="27">
        <v>1</v>
      </c>
      <c r="H66" s="27">
        <f>SUM( I66:L66)</f>
        <v>0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45</v>
      </c>
      <c r="B68" s="18">
        <f>SUM( C68:F68)</f>
        <v>79</v>
      </c>
      <c r="C68" s="19">
        <v>43</v>
      </c>
      <c r="D68" s="19">
        <v>10</v>
      </c>
      <c r="E68" s="19">
        <v>0</v>
      </c>
      <c r="F68" s="19">
        <v>26</v>
      </c>
      <c r="G68" s="19">
        <v>63</v>
      </c>
      <c r="H68" s="19">
        <f>SUM( I68:L68)</f>
        <v>16</v>
      </c>
      <c r="I68" s="19">
        <v>0</v>
      </c>
      <c r="J68" s="19">
        <v>16</v>
      </c>
      <c r="K68" s="19">
        <v>0</v>
      </c>
      <c r="L68" s="19">
        <v>0</v>
      </c>
      <c r="M68" s="19">
        <v>67</v>
      </c>
      <c r="N68" s="19">
        <v>2</v>
      </c>
      <c r="O68" s="19">
        <v>10</v>
      </c>
      <c r="P68" s="19">
        <v>0</v>
      </c>
      <c r="Q68" s="19">
        <v>0</v>
      </c>
      <c r="R68" s="20">
        <v>0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44</v>
      </c>
      <c r="B70" s="30">
        <f>SUM( C70:F70)</f>
        <v>782</v>
      </c>
      <c r="C70" s="31">
        <v>369</v>
      </c>
      <c r="D70" s="31">
        <v>159</v>
      </c>
      <c r="E70" s="31">
        <v>2</v>
      </c>
      <c r="F70" s="31">
        <v>252</v>
      </c>
      <c r="G70" s="31">
        <v>737</v>
      </c>
      <c r="H70" s="31">
        <f>SUM( I70:L70)</f>
        <v>45</v>
      </c>
      <c r="I70" s="31">
        <v>0</v>
      </c>
      <c r="J70" s="31">
        <v>44</v>
      </c>
      <c r="K70" s="31">
        <v>0</v>
      </c>
      <c r="L70" s="31">
        <v>1</v>
      </c>
      <c r="M70" s="31">
        <v>469</v>
      </c>
      <c r="N70" s="31">
        <v>50</v>
      </c>
      <c r="O70" s="31">
        <v>74</v>
      </c>
      <c r="P70" s="31">
        <v>32</v>
      </c>
      <c r="Q70" s="31">
        <v>9</v>
      </c>
      <c r="R70" s="32">
        <v>148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7.796875" defaultRowHeight="15" customHeight="1" x14ac:dyDescent="0.15"/>
  <cols>
    <col min="1" max="1" width="3.296875" style="16" customWidth="1"/>
    <col min="2" max="2" width="9.59765625" style="16" customWidth="1"/>
    <col min="3" max="16" width="7.796875" style="16" customWidth="1"/>
    <col min="17" max="256" width="7.796875" style="16"/>
    <col min="257" max="257" width="3.296875" style="16" customWidth="1"/>
    <col min="258" max="258" width="9.59765625" style="16" customWidth="1"/>
    <col min="259" max="272" width="7.796875" style="16" customWidth="1"/>
    <col min="273" max="512" width="7.796875" style="16"/>
    <col min="513" max="513" width="3.296875" style="16" customWidth="1"/>
    <col min="514" max="514" width="9.59765625" style="16" customWidth="1"/>
    <col min="515" max="528" width="7.796875" style="16" customWidth="1"/>
    <col min="529" max="768" width="7.796875" style="16"/>
    <col min="769" max="769" width="3.296875" style="16" customWidth="1"/>
    <col min="770" max="770" width="9.59765625" style="16" customWidth="1"/>
    <col min="771" max="784" width="7.796875" style="16" customWidth="1"/>
    <col min="785" max="1024" width="7.796875" style="16"/>
    <col min="1025" max="1025" width="3.296875" style="16" customWidth="1"/>
    <col min="1026" max="1026" width="9.59765625" style="16" customWidth="1"/>
    <col min="1027" max="1040" width="7.796875" style="16" customWidth="1"/>
    <col min="1041" max="1280" width="7.796875" style="16"/>
    <col min="1281" max="1281" width="3.296875" style="16" customWidth="1"/>
    <col min="1282" max="1282" width="9.59765625" style="16" customWidth="1"/>
    <col min="1283" max="1296" width="7.796875" style="16" customWidth="1"/>
    <col min="1297" max="1536" width="7.796875" style="16"/>
    <col min="1537" max="1537" width="3.296875" style="16" customWidth="1"/>
    <col min="1538" max="1538" width="9.59765625" style="16" customWidth="1"/>
    <col min="1539" max="1552" width="7.796875" style="16" customWidth="1"/>
    <col min="1553" max="1792" width="7.796875" style="16"/>
    <col min="1793" max="1793" width="3.296875" style="16" customWidth="1"/>
    <col min="1794" max="1794" width="9.59765625" style="16" customWidth="1"/>
    <col min="1795" max="1808" width="7.796875" style="16" customWidth="1"/>
    <col min="1809" max="2048" width="7.796875" style="16"/>
    <col min="2049" max="2049" width="3.296875" style="16" customWidth="1"/>
    <col min="2050" max="2050" width="9.59765625" style="16" customWidth="1"/>
    <col min="2051" max="2064" width="7.796875" style="16" customWidth="1"/>
    <col min="2065" max="2304" width="7.796875" style="16"/>
    <col min="2305" max="2305" width="3.296875" style="16" customWidth="1"/>
    <col min="2306" max="2306" width="9.59765625" style="16" customWidth="1"/>
    <col min="2307" max="2320" width="7.796875" style="16" customWidth="1"/>
    <col min="2321" max="2560" width="7.796875" style="16"/>
    <col min="2561" max="2561" width="3.296875" style="16" customWidth="1"/>
    <col min="2562" max="2562" width="9.59765625" style="16" customWidth="1"/>
    <col min="2563" max="2576" width="7.796875" style="16" customWidth="1"/>
    <col min="2577" max="2816" width="7.796875" style="16"/>
    <col min="2817" max="2817" width="3.296875" style="16" customWidth="1"/>
    <col min="2818" max="2818" width="9.59765625" style="16" customWidth="1"/>
    <col min="2819" max="2832" width="7.796875" style="16" customWidth="1"/>
    <col min="2833" max="3072" width="7.796875" style="16"/>
    <col min="3073" max="3073" width="3.296875" style="16" customWidth="1"/>
    <col min="3074" max="3074" width="9.59765625" style="16" customWidth="1"/>
    <col min="3075" max="3088" width="7.796875" style="16" customWidth="1"/>
    <col min="3089" max="3328" width="7.796875" style="16"/>
    <col min="3329" max="3329" width="3.296875" style="16" customWidth="1"/>
    <col min="3330" max="3330" width="9.59765625" style="16" customWidth="1"/>
    <col min="3331" max="3344" width="7.796875" style="16" customWidth="1"/>
    <col min="3345" max="3584" width="7.796875" style="16"/>
    <col min="3585" max="3585" width="3.296875" style="16" customWidth="1"/>
    <col min="3586" max="3586" width="9.59765625" style="16" customWidth="1"/>
    <col min="3587" max="3600" width="7.796875" style="16" customWidth="1"/>
    <col min="3601" max="3840" width="7.796875" style="16"/>
    <col min="3841" max="3841" width="3.296875" style="16" customWidth="1"/>
    <col min="3842" max="3842" width="9.59765625" style="16" customWidth="1"/>
    <col min="3843" max="3856" width="7.796875" style="16" customWidth="1"/>
    <col min="3857" max="4096" width="7.796875" style="16"/>
    <col min="4097" max="4097" width="3.296875" style="16" customWidth="1"/>
    <col min="4098" max="4098" width="9.59765625" style="16" customWidth="1"/>
    <col min="4099" max="4112" width="7.796875" style="16" customWidth="1"/>
    <col min="4113" max="4352" width="7.796875" style="16"/>
    <col min="4353" max="4353" width="3.296875" style="16" customWidth="1"/>
    <col min="4354" max="4354" width="9.59765625" style="16" customWidth="1"/>
    <col min="4355" max="4368" width="7.796875" style="16" customWidth="1"/>
    <col min="4369" max="4608" width="7.796875" style="16"/>
    <col min="4609" max="4609" width="3.296875" style="16" customWidth="1"/>
    <col min="4610" max="4610" width="9.59765625" style="16" customWidth="1"/>
    <col min="4611" max="4624" width="7.796875" style="16" customWidth="1"/>
    <col min="4625" max="4864" width="7.796875" style="16"/>
    <col min="4865" max="4865" width="3.296875" style="16" customWidth="1"/>
    <col min="4866" max="4866" width="9.59765625" style="16" customWidth="1"/>
    <col min="4867" max="4880" width="7.796875" style="16" customWidth="1"/>
    <col min="4881" max="5120" width="7.796875" style="16"/>
    <col min="5121" max="5121" width="3.296875" style="16" customWidth="1"/>
    <col min="5122" max="5122" width="9.59765625" style="16" customWidth="1"/>
    <col min="5123" max="5136" width="7.796875" style="16" customWidth="1"/>
    <col min="5137" max="5376" width="7.796875" style="16"/>
    <col min="5377" max="5377" width="3.296875" style="16" customWidth="1"/>
    <col min="5378" max="5378" width="9.59765625" style="16" customWidth="1"/>
    <col min="5379" max="5392" width="7.796875" style="16" customWidth="1"/>
    <col min="5393" max="5632" width="7.796875" style="16"/>
    <col min="5633" max="5633" width="3.296875" style="16" customWidth="1"/>
    <col min="5634" max="5634" width="9.59765625" style="16" customWidth="1"/>
    <col min="5635" max="5648" width="7.796875" style="16" customWidth="1"/>
    <col min="5649" max="5888" width="7.796875" style="16"/>
    <col min="5889" max="5889" width="3.296875" style="16" customWidth="1"/>
    <col min="5890" max="5890" width="9.59765625" style="16" customWidth="1"/>
    <col min="5891" max="5904" width="7.796875" style="16" customWidth="1"/>
    <col min="5905" max="6144" width="7.796875" style="16"/>
    <col min="6145" max="6145" width="3.296875" style="16" customWidth="1"/>
    <col min="6146" max="6146" width="9.59765625" style="16" customWidth="1"/>
    <col min="6147" max="6160" width="7.796875" style="16" customWidth="1"/>
    <col min="6161" max="6400" width="7.796875" style="16"/>
    <col min="6401" max="6401" width="3.296875" style="16" customWidth="1"/>
    <col min="6402" max="6402" width="9.59765625" style="16" customWidth="1"/>
    <col min="6403" max="6416" width="7.796875" style="16" customWidth="1"/>
    <col min="6417" max="6656" width="7.796875" style="16"/>
    <col min="6657" max="6657" width="3.296875" style="16" customWidth="1"/>
    <col min="6658" max="6658" width="9.59765625" style="16" customWidth="1"/>
    <col min="6659" max="6672" width="7.796875" style="16" customWidth="1"/>
    <col min="6673" max="6912" width="7.796875" style="16"/>
    <col min="6913" max="6913" width="3.296875" style="16" customWidth="1"/>
    <col min="6914" max="6914" width="9.59765625" style="16" customWidth="1"/>
    <col min="6915" max="6928" width="7.796875" style="16" customWidth="1"/>
    <col min="6929" max="7168" width="7.796875" style="16"/>
    <col min="7169" max="7169" width="3.296875" style="16" customWidth="1"/>
    <col min="7170" max="7170" width="9.59765625" style="16" customWidth="1"/>
    <col min="7171" max="7184" width="7.796875" style="16" customWidth="1"/>
    <col min="7185" max="7424" width="7.796875" style="16"/>
    <col min="7425" max="7425" width="3.296875" style="16" customWidth="1"/>
    <col min="7426" max="7426" width="9.59765625" style="16" customWidth="1"/>
    <col min="7427" max="7440" width="7.796875" style="16" customWidth="1"/>
    <col min="7441" max="7680" width="7.796875" style="16"/>
    <col min="7681" max="7681" width="3.296875" style="16" customWidth="1"/>
    <col min="7682" max="7682" width="9.59765625" style="16" customWidth="1"/>
    <col min="7683" max="7696" width="7.796875" style="16" customWidth="1"/>
    <col min="7697" max="7936" width="7.796875" style="16"/>
    <col min="7937" max="7937" width="3.296875" style="16" customWidth="1"/>
    <col min="7938" max="7938" width="9.59765625" style="16" customWidth="1"/>
    <col min="7939" max="7952" width="7.796875" style="16" customWidth="1"/>
    <col min="7953" max="8192" width="7.796875" style="16"/>
    <col min="8193" max="8193" width="3.296875" style="16" customWidth="1"/>
    <col min="8194" max="8194" width="9.59765625" style="16" customWidth="1"/>
    <col min="8195" max="8208" width="7.796875" style="16" customWidth="1"/>
    <col min="8209" max="8448" width="7.796875" style="16"/>
    <col min="8449" max="8449" width="3.296875" style="16" customWidth="1"/>
    <col min="8450" max="8450" width="9.59765625" style="16" customWidth="1"/>
    <col min="8451" max="8464" width="7.796875" style="16" customWidth="1"/>
    <col min="8465" max="8704" width="7.796875" style="16"/>
    <col min="8705" max="8705" width="3.296875" style="16" customWidth="1"/>
    <col min="8706" max="8706" width="9.59765625" style="16" customWidth="1"/>
    <col min="8707" max="8720" width="7.796875" style="16" customWidth="1"/>
    <col min="8721" max="8960" width="7.796875" style="16"/>
    <col min="8961" max="8961" width="3.296875" style="16" customWidth="1"/>
    <col min="8962" max="8962" width="9.59765625" style="16" customWidth="1"/>
    <col min="8963" max="8976" width="7.796875" style="16" customWidth="1"/>
    <col min="8977" max="9216" width="7.796875" style="16"/>
    <col min="9217" max="9217" width="3.296875" style="16" customWidth="1"/>
    <col min="9218" max="9218" width="9.59765625" style="16" customWidth="1"/>
    <col min="9219" max="9232" width="7.796875" style="16" customWidth="1"/>
    <col min="9233" max="9472" width="7.796875" style="16"/>
    <col min="9473" max="9473" width="3.296875" style="16" customWidth="1"/>
    <col min="9474" max="9474" width="9.59765625" style="16" customWidth="1"/>
    <col min="9475" max="9488" width="7.796875" style="16" customWidth="1"/>
    <col min="9489" max="9728" width="7.796875" style="16"/>
    <col min="9729" max="9729" width="3.296875" style="16" customWidth="1"/>
    <col min="9730" max="9730" width="9.59765625" style="16" customWidth="1"/>
    <col min="9731" max="9744" width="7.796875" style="16" customWidth="1"/>
    <col min="9745" max="9984" width="7.796875" style="16"/>
    <col min="9985" max="9985" width="3.296875" style="16" customWidth="1"/>
    <col min="9986" max="9986" width="9.59765625" style="16" customWidth="1"/>
    <col min="9987" max="10000" width="7.796875" style="16" customWidth="1"/>
    <col min="10001" max="10240" width="7.796875" style="16"/>
    <col min="10241" max="10241" width="3.296875" style="16" customWidth="1"/>
    <col min="10242" max="10242" width="9.59765625" style="16" customWidth="1"/>
    <col min="10243" max="10256" width="7.796875" style="16" customWidth="1"/>
    <col min="10257" max="10496" width="7.796875" style="16"/>
    <col min="10497" max="10497" width="3.296875" style="16" customWidth="1"/>
    <col min="10498" max="10498" width="9.59765625" style="16" customWidth="1"/>
    <col min="10499" max="10512" width="7.796875" style="16" customWidth="1"/>
    <col min="10513" max="10752" width="7.796875" style="16"/>
    <col min="10753" max="10753" width="3.296875" style="16" customWidth="1"/>
    <col min="10754" max="10754" width="9.59765625" style="16" customWidth="1"/>
    <col min="10755" max="10768" width="7.796875" style="16" customWidth="1"/>
    <col min="10769" max="11008" width="7.796875" style="16"/>
    <col min="11009" max="11009" width="3.296875" style="16" customWidth="1"/>
    <col min="11010" max="11010" width="9.59765625" style="16" customWidth="1"/>
    <col min="11011" max="11024" width="7.796875" style="16" customWidth="1"/>
    <col min="11025" max="11264" width="7.796875" style="16"/>
    <col min="11265" max="11265" width="3.296875" style="16" customWidth="1"/>
    <col min="11266" max="11266" width="9.59765625" style="16" customWidth="1"/>
    <col min="11267" max="11280" width="7.796875" style="16" customWidth="1"/>
    <col min="11281" max="11520" width="7.796875" style="16"/>
    <col min="11521" max="11521" width="3.296875" style="16" customWidth="1"/>
    <col min="11522" max="11522" width="9.59765625" style="16" customWidth="1"/>
    <col min="11523" max="11536" width="7.796875" style="16" customWidth="1"/>
    <col min="11537" max="11776" width="7.796875" style="16"/>
    <col min="11777" max="11777" width="3.296875" style="16" customWidth="1"/>
    <col min="11778" max="11778" width="9.59765625" style="16" customWidth="1"/>
    <col min="11779" max="11792" width="7.796875" style="16" customWidth="1"/>
    <col min="11793" max="12032" width="7.796875" style="16"/>
    <col min="12033" max="12033" width="3.296875" style="16" customWidth="1"/>
    <col min="12034" max="12034" width="9.59765625" style="16" customWidth="1"/>
    <col min="12035" max="12048" width="7.796875" style="16" customWidth="1"/>
    <col min="12049" max="12288" width="7.796875" style="16"/>
    <col min="12289" max="12289" width="3.296875" style="16" customWidth="1"/>
    <col min="12290" max="12290" width="9.59765625" style="16" customWidth="1"/>
    <col min="12291" max="12304" width="7.796875" style="16" customWidth="1"/>
    <col min="12305" max="12544" width="7.796875" style="16"/>
    <col min="12545" max="12545" width="3.296875" style="16" customWidth="1"/>
    <col min="12546" max="12546" width="9.59765625" style="16" customWidth="1"/>
    <col min="12547" max="12560" width="7.796875" style="16" customWidth="1"/>
    <col min="12561" max="12800" width="7.796875" style="16"/>
    <col min="12801" max="12801" width="3.296875" style="16" customWidth="1"/>
    <col min="12802" max="12802" width="9.59765625" style="16" customWidth="1"/>
    <col min="12803" max="12816" width="7.796875" style="16" customWidth="1"/>
    <col min="12817" max="13056" width="7.796875" style="16"/>
    <col min="13057" max="13057" width="3.296875" style="16" customWidth="1"/>
    <col min="13058" max="13058" width="9.59765625" style="16" customWidth="1"/>
    <col min="13059" max="13072" width="7.796875" style="16" customWidth="1"/>
    <col min="13073" max="13312" width="7.796875" style="16"/>
    <col min="13313" max="13313" width="3.296875" style="16" customWidth="1"/>
    <col min="13314" max="13314" width="9.59765625" style="16" customWidth="1"/>
    <col min="13315" max="13328" width="7.796875" style="16" customWidth="1"/>
    <col min="13329" max="13568" width="7.796875" style="16"/>
    <col min="13569" max="13569" width="3.296875" style="16" customWidth="1"/>
    <col min="13570" max="13570" width="9.59765625" style="16" customWidth="1"/>
    <col min="13571" max="13584" width="7.796875" style="16" customWidth="1"/>
    <col min="13585" max="13824" width="7.796875" style="16"/>
    <col min="13825" max="13825" width="3.296875" style="16" customWidth="1"/>
    <col min="13826" max="13826" width="9.59765625" style="16" customWidth="1"/>
    <col min="13827" max="13840" width="7.796875" style="16" customWidth="1"/>
    <col min="13841" max="14080" width="7.796875" style="16"/>
    <col min="14081" max="14081" width="3.296875" style="16" customWidth="1"/>
    <col min="14082" max="14082" width="9.59765625" style="16" customWidth="1"/>
    <col min="14083" max="14096" width="7.796875" style="16" customWidth="1"/>
    <col min="14097" max="14336" width="7.796875" style="16"/>
    <col min="14337" max="14337" width="3.296875" style="16" customWidth="1"/>
    <col min="14338" max="14338" width="9.59765625" style="16" customWidth="1"/>
    <col min="14339" max="14352" width="7.796875" style="16" customWidth="1"/>
    <col min="14353" max="14592" width="7.796875" style="16"/>
    <col min="14593" max="14593" width="3.296875" style="16" customWidth="1"/>
    <col min="14594" max="14594" width="9.59765625" style="16" customWidth="1"/>
    <col min="14595" max="14608" width="7.796875" style="16" customWidth="1"/>
    <col min="14609" max="14848" width="7.796875" style="16"/>
    <col min="14849" max="14849" width="3.296875" style="16" customWidth="1"/>
    <col min="14850" max="14850" width="9.59765625" style="16" customWidth="1"/>
    <col min="14851" max="14864" width="7.796875" style="16" customWidth="1"/>
    <col min="14865" max="15104" width="7.796875" style="16"/>
    <col min="15105" max="15105" width="3.296875" style="16" customWidth="1"/>
    <col min="15106" max="15106" width="9.59765625" style="16" customWidth="1"/>
    <col min="15107" max="15120" width="7.796875" style="16" customWidth="1"/>
    <col min="15121" max="15360" width="7.796875" style="16"/>
    <col min="15361" max="15361" width="3.296875" style="16" customWidth="1"/>
    <col min="15362" max="15362" width="9.59765625" style="16" customWidth="1"/>
    <col min="15363" max="15376" width="7.796875" style="16" customWidth="1"/>
    <col min="15377" max="15616" width="7.796875" style="16"/>
    <col min="15617" max="15617" width="3.296875" style="16" customWidth="1"/>
    <col min="15618" max="15618" width="9.59765625" style="16" customWidth="1"/>
    <col min="15619" max="15632" width="7.796875" style="16" customWidth="1"/>
    <col min="15633" max="15872" width="7.796875" style="16"/>
    <col min="15873" max="15873" width="3.296875" style="16" customWidth="1"/>
    <col min="15874" max="15874" width="9.59765625" style="16" customWidth="1"/>
    <col min="15875" max="15888" width="7.796875" style="16" customWidth="1"/>
    <col min="15889" max="16128" width="7.796875" style="16"/>
    <col min="16129" max="16129" width="3.296875" style="16" customWidth="1"/>
    <col min="16130" max="16130" width="9.59765625" style="16" customWidth="1"/>
    <col min="16131" max="16144" width="7.796875" style="16" customWidth="1"/>
    <col min="16145" max="16384" width="7.796875" style="16"/>
  </cols>
  <sheetData>
    <row r="1" spans="1:17" s="1" customFormat="1" ht="18" customHeight="1" x14ac:dyDescent="0.2">
      <c r="A1" s="1" t="s">
        <v>98</v>
      </c>
      <c r="E1" s="2" t="s">
        <v>43</v>
      </c>
      <c r="I1" s="1" t="s">
        <v>108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42</v>
      </c>
      <c r="M3" s="87" t="s">
        <v>41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40</v>
      </c>
      <c r="M4" s="43" t="s">
        <v>27</v>
      </c>
      <c r="N4" s="41" t="s">
        <v>39</v>
      </c>
      <c r="O4" s="41" t="s">
        <v>38</v>
      </c>
      <c r="P4" s="41" t="s">
        <v>37</v>
      </c>
      <c r="Q4" s="44" t="s">
        <v>2</v>
      </c>
    </row>
    <row r="5" spans="1:17" ht="15" customHeight="1" x14ac:dyDescent="0.15">
      <c r="A5" s="94" t="s">
        <v>10</v>
      </c>
      <c r="B5" s="45" t="s">
        <v>26</v>
      </c>
      <c r="C5" s="46">
        <f>+D5+H5</f>
        <v>369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369</v>
      </c>
      <c r="I5" s="47">
        <v>0</v>
      </c>
      <c r="J5" s="47">
        <v>0</v>
      </c>
      <c r="K5" s="47">
        <v>369</v>
      </c>
      <c r="L5" s="47">
        <v>361</v>
      </c>
      <c r="M5" s="47">
        <f>SUM(N5:Q5)</f>
        <v>8</v>
      </c>
      <c r="N5" s="47">
        <v>0</v>
      </c>
      <c r="O5" s="47">
        <v>8</v>
      </c>
      <c r="P5" s="47">
        <v>0</v>
      </c>
      <c r="Q5" s="48">
        <v>0</v>
      </c>
    </row>
    <row r="6" spans="1:17" ht="15" customHeight="1" x14ac:dyDescent="0.15">
      <c r="A6" s="95"/>
      <c r="B6" s="49" t="s">
        <v>25</v>
      </c>
      <c r="C6" s="50">
        <f>+D6+H6</f>
        <v>159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159</v>
      </c>
      <c r="I6" s="51">
        <v>33</v>
      </c>
      <c r="J6" s="51">
        <v>0</v>
      </c>
      <c r="K6" s="51">
        <v>126</v>
      </c>
      <c r="L6" s="51">
        <v>159</v>
      </c>
      <c r="M6" s="51">
        <f>SUM(N6:Q6)</f>
        <v>0</v>
      </c>
      <c r="N6" s="51">
        <v>0</v>
      </c>
      <c r="O6" s="51">
        <v>0</v>
      </c>
      <c r="P6" s="51">
        <v>0</v>
      </c>
      <c r="Q6" s="52">
        <v>0</v>
      </c>
    </row>
    <row r="7" spans="1:17" ht="15" customHeight="1" x14ac:dyDescent="0.15">
      <c r="A7" s="95"/>
      <c r="B7" s="49" t="s">
        <v>24</v>
      </c>
      <c r="C7" s="50">
        <f>+D7+H7</f>
        <v>2</v>
      </c>
      <c r="D7" s="51">
        <f>SUM(E7:G7)</f>
        <v>1</v>
      </c>
      <c r="E7" s="51">
        <v>0</v>
      </c>
      <c r="F7" s="51">
        <v>1</v>
      </c>
      <c r="G7" s="51">
        <v>0</v>
      </c>
      <c r="H7" s="51">
        <f>SUM(I7:K7)</f>
        <v>1</v>
      </c>
      <c r="I7" s="51">
        <v>1</v>
      </c>
      <c r="J7" s="51">
        <v>0</v>
      </c>
      <c r="K7" s="51">
        <v>0</v>
      </c>
      <c r="L7" s="51">
        <v>1</v>
      </c>
      <c r="M7" s="51">
        <f>SUM(N7:Q7)</f>
        <v>1</v>
      </c>
      <c r="N7" s="51">
        <v>0</v>
      </c>
      <c r="O7" s="51">
        <v>0</v>
      </c>
      <c r="P7" s="51">
        <v>0</v>
      </c>
      <c r="Q7" s="52">
        <v>1</v>
      </c>
    </row>
    <row r="8" spans="1:17" ht="15" customHeight="1" x14ac:dyDescent="0.15">
      <c r="A8" s="95"/>
      <c r="B8" s="53" t="s">
        <v>23</v>
      </c>
      <c r="C8" s="54">
        <f>+D8+H8</f>
        <v>252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252</v>
      </c>
      <c r="I8" s="55">
        <v>249</v>
      </c>
      <c r="J8" s="55">
        <v>0</v>
      </c>
      <c r="K8" s="55">
        <v>3</v>
      </c>
      <c r="L8" s="55">
        <v>216</v>
      </c>
      <c r="M8" s="55">
        <f>SUM(N8:Q8)</f>
        <v>36</v>
      </c>
      <c r="N8" s="55">
        <v>0</v>
      </c>
      <c r="O8" s="55">
        <v>36</v>
      </c>
      <c r="P8" s="55">
        <v>0</v>
      </c>
      <c r="Q8" s="56">
        <v>0</v>
      </c>
    </row>
    <row r="9" spans="1:17" ht="15" customHeight="1" x14ac:dyDescent="0.15">
      <c r="A9" s="96"/>
      <c r="B9" s="57" t="s">
        <v>0</v>
      </c>
      <c r="C9" s="58">
        <f>SUM(C5:C8)</f>
        <v>782</v>
      </c>
      <c r="D9" s="58">
        <f t="shared" ref="D9:P9" si="0">SUM(D5:D8)</f>
        <v>1</v>
      </c>
      <c r="E9" s="58">
        <f t="shared" si="0"/>
        <v>0</v>
      </c>
      <c r="F9" s="58">
        <f t="shared" si="0"/>
        <v>1</v>
      </c>
      <c r="G9" s="58">
        <f t="shared" si="0"/>
        <v>0</v>
      </c>
      <c r="H9" s="58">
        <f t="shared" si="0"/>
        <v>781</v>
      </c>
      <c r="I9" s="58">
        <f t="shared" si="0"/>
        <v>283</v>
      </c>
      <c r="J9" s="58">
        <f t="shared" si="0"/>
        <v>0</v>
      </c>
      <c r="K9" s="58">
        <f t="shared" si="0"/>
        <v>498</v>
      </c>
      <c r="L9" s="58">
        <f t="shared" si="0"/>
        <v>737</v>
      </c>
      <c r="M9" s="58">
        <f t="shared" si="0"/>
        <v>45</v>
      </c>
      <c r="N9" s="58">
        <f t="shared" si="0"/>
        <v>0</v>
      </c>
      <c r="O9" s="58">
        <f t="shared" si="0"/>
        <v>44</v>
      </c>
      <c r="P9" s="58">
        <f t="shared" si="0"/>
        <v>0</v>
      </c>
      <c r="Q9" s="59">
        <f>SUM(Q5:Q8)</f>
        <v>1</v>
      </c>
    </row>
    <row r="10" spans="1:17" ht="15" customHeight="1" x14ac:dyDescent="0.15">
      <c r="A10" s="97" t="s">
        <v>7</v>
      </c>
      <c r="B10" s="45" t="s">
        <v>26</v>
      </c>
      <c r="C10" s="46">
        <f>+D10+H10</f>
        <v>43158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43158</v>
      </c>
      <c r="I10" s="47">
        <v>0</v>
      </c>
      <c r="J10" s="47">
        <v>0</v>
      </c>
      <c r="K10" s="47">
        <v>43158</v>
      </c>
      <c r="L10" s="47">
        <v>42160</v>
      </c>
      <c r="M10" s="47">
        <f>SUM(N10:Q10)</f>
        <v>998</v>
      </c>
      <c r="N10" s="47">
        <v>0</v>
      </c>
      <c r="O10" s="47">
        <v>998</v>
      </c>
      <c r="P10" s="47">
        <v>0</v>
      </c>
      <c r="Q10" s="48">
        <v>0</v>
      </c>
    </row>
    <row r="11" spans="1:17" ht="15" customHeight="1" x14ac:dyDescent="0.15">
      <c r="A11" s="98"/>
      <c r="B11" s="49" t="s">
        <v>25</v>
      </c>
      <c r="C11" s="50">
        <f>+D11+H11</f>
        <v>8359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8359</v>
      </c>
      <c r="I11" s="51">
        <v>1528</v>
      </c>
      <c r="J11" s="51">
        <v>0</v>
      </c>
      <c r="K11" s="51">
        <v>6831</v>
      </c>
      <c r="L11" s="51">
        <v>8359</v>
      </c>
      <c r="M11" s="51">
        <f>SUM(N11:Q11)</f>
        <v>0</v>
      </c>
      <c r="N11" s="51">
        <v>0</v>
      </c>
      <c r="O11" s="51">
        <v>0</v>
      </c>
      <c r="P11" s="51">
        <v>0</v>
      </c>
      <c r="Q11" s="52">
        <v>0</v>
      </c>
    </row>
    <row r="12" spans="1:17" ht="15" customHeight="1" x14ac:dyDescent="0.15">
      <c r="A12" s="98"/>
      <c r="B12" s="49" t="s">
        <v>24</v>
      </c>
      <c r="C12" s="50">
        <f>+D12+H12</f>
        <v>125</v>
      </c>
      <c r="D12" s="51">
        <f>SUM(E12:G12)</f>
        <v>62</v>
      </c>
      <c r="E12" s="51">
        <v>0</v>
      </c>
      <c r="F12" s="51">
        <v>62</v>
      </c>
      <c r="G12" s="51">
        <v>0</v>
      </c>
      <c r="H12" s="51">
        <f>SUM(I12:K12)</f>
        <v>63</v>
      </c>
      <c r="I12" s="51">
        <v>63</v>
      </c>
      <c r="J12" s="51">
        <v>0</v>
      </c>
      <c r="K12" s="51">
        <v>0</v>
      </c>
      <c r="L12" s="51">
        <v>63</v>
      </c>
      <c r="M12" s="51">
        <f>SUM(N12:Q12)</f>
        <v>62</v>
      </c>
      <c r="N12" s="51">
        <v>0</v>
      </c>
      <c r="O12" s="51">
        <v>0</v>
      </c>
      <c r="P12" s="51">
        <v>0</v>
      </c>
      <c r="Q12" s="52">
        <v>62</v>
      </c>
    </row>
    <row r="13" spans="1:17" ht="15" customHeight="1" x14ac:dyDescent="0.15">
      <c r="A13" s="98"/>
      <c r="B13" s="53" t="s">
        <v>23</v>
      </c>
      <c r="C13" s="54">
        <f>+D13+H13</f>
        <v>24093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24093</v>
      </c>
      <c r="I13" s="55">
        <v>23780</v>
      </c>
      <c r="J13" s="55">
        <v>0</v>
      </c>
      <c r="K13" s="55">
        <v>313</v>
      </c>
      <c r="L13" s="55">
        <v>20133</v>
      </c>
      <c r="M13" s="55">
        <f>SUM(N13:Q13)</f>
        <v>3960</v>
      </c>
      <c r="N13" s="55">
        <v>0</v>
      </c>
      <c r="O13" s="55">
        <v>3960</v>
      </c>
      <c r="P13" s="55">
        <v>0</v>
      </c>
      <c r="Q13" s="56">
        <v>0</v>
      </c>
    </row>
    <row r="14" spans="1:17" ht="15" customHeight="1" thickBot="1" x14ac:dyDescent="0.2">
      <c r="A14" s="60" t="s">
        <v>30</v>
      </c>
      <c r="B14" s="61" t="s">
        <v>0</v>
      </c>
      <c r="C14" s="62">
        <f t="shared" ref="C14:Q14" si="1">SUM(C10:C13)</f>
        <v>75735</v>
      </c>
      <c r="D14" s="62">
        <f t="shared" si="1"/>
        <v>62</v>
      </c>
      <c r="E14" s="62">
        <f t="shared" si="1"/>
        <v>0</v>
      </c>
      <c r="F14" s="62">
        <f t="shared" si="1"/>
        <v>62</v>
      </c>
      <c r="G14" s="62">
        <f t="shared" si="1"/>
        <v>0</v>
      </c>
      <c r="H14" s="62">
        <f t="shared" si="1"/>
        <v>75673</v>
      </c>
      <c r="I14" s="62">
        <f t="shared" si="1"/>
        <v>25371</v>
      </c>
      <c r="J14" s="62">
        <f t="shared" si="1"/>
        <v>0</v>
      </c>
      <c r="K14" s="62">
        <f t="shared" si="1"/>
        <v>50302</v>
      </c>
      <c r="L14" s="62">
        <f t="shared" si="1"/>
        <v>70715</v>
      </c>
      <c r="M14" s="62">
        <f t="shared" si="1"/>
        <v>5020</v>
      </c>
      <c r="N14" s="62">
        <f t="shared" si="1"/>
        <v>0</v>
      </c>
      <c r="O14" s="62">
        <f t="shared" si="1"/>
        <v>4958</v>
      </c>
      <c r="P14" s="62">
        <f t="shared" si="1"/>
        <v>0</v>
      </c>
      <c r="Q14" s="63">
        <f t="shared" si="1"/>
        <v>62</v>
      </c>
    </row>
  </sheetData>
  <mergeCells count="5">
    <mergeCell ref="D3:G3"/>
    <mergeCell ref="H3:K3"/>
    <mergeCell ref="M3:Q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9.59765625" defaultRowHeight="15" customHeight="1" x14ac:dyDescent="0.15"/>
  <cols>
    <col min="1" max="1" width="3.296875" style="16" customWidth="1"/>
    <col min="2" max="13" width="9.59765625" style="16" customWidth="1"/>
    <col min="14" max="256" width="9.59765625" style="16"/>
    <col min="257" max="257" width="3.296875" style="16" customWidth="1"/>
    <col min="258" max="269" width="9.59765625" style="16" customWidth="1"/>
    <col min="270" max="512" width="9.59765625" style="16"/>
    <col min="513" max="513" width="3.296875" style="16" customWidth="1"/>
    <col min="514" max="525" width="9.59765625" style="16" customWidth="1"/>
    <col min="526" max="768" width="9.59765625" style="16"/>
    <col min="769" max="769" width="3.296875" style="16" customWidth="1"/>
    <col min="770" max="781" width="9.59765625" style="16" customWidth="1"/>
    <col min="782" max="1024" width="9.59765625" style="16"/>
    <col min="1025" max="1025" width="3.296875" style="16" customWidth="1"/>
    <col min="1026" max="1037" width="9.59765625" style="16" customWidth="1"/>
    <col min="1038" max="1280" width="9.59765625" style="16"/>
    <col min="1281" max="1281" width="3.296875" style="16" customWidth="1"/>
    <col min="1282" max="1293" width="9.59765625" style="16" customWidth="1"/>
    <col min="1294" max="1536" width="9.59765625" style="16"/>
    <col min="1537" max="1537" width="3.296875" style="16" customWidth="1"/>
    <col min="1538" max="1549" width="9.59765625" style="16" customWidth="1"/>
    <col min="1550" max="1792" width="9.59765625" style="16"/>
    <col min="1793" max="1793" width="3.296875" style="16" customWidth="1"/>
    <col min="1794" max="1805" width="9.59765625" style="16" customWidth="1"/>
    <col min="1806" max="2048" width="9.59765625" style="16"/>
    <col min="2049" max="2049" width="3.296875" style="16" customWidth="1"/>
    <col min="2050" max="2061" width="9.59765625" style="16" customWidth="1"/>
    <col min="2062" max="2304" width="9.59765625" style="16"/>
    <col min="2305" max="2305" width="3.296875" style="16" customWidth="1"/>
    <col min="2306" max="2317" width="9.59765625" style="16" customWidth="1"/>
    <col min="2318" max="2560" width="9.59765625" style="16"/>
    <col min="2561" max="2561" width="3.296875" style="16" customWidth="1"/>
    <col min="2562" max="2573" width="9.59765625" style="16" customWidth="1"/>
    <col min="2574" max="2816" width="9.59765625" style="16"/>
    <col min="2817" max="2817" width="3.296875" style="16" customWidth="1"/>
    <col min="2818" max="2829" width="9.59765625" style="16" customWidth="1"/>
    <col min="2830" max="3072" width="9.59765625" style="16"/>
    <col min="3073" max="3073" width="3.296875" style="16" customWidth="1"/>
    <col min="3074" max="3085" width="9.59765625" style="16" customWidth="1"/>
    <col min="3086" max="3328" width="9.59765625" style="16"/>
    <col min="3329" max="3329" width="3.296875" style="16" customWidth="1"/>
    <col min="3330" max="3341" width="9.59765625" style="16" customWidth="1"/>
    <col min="3342" max="3584" width="9.59765625" style="16"/>
    <col min="3585" max="3585" width="3.296875" style="16" customWidth="1"/>
    <col min="3586" max="3597" width="9.59765625" style="16" customWidth="1"/>
    <col min="3598" max="3840" width="9.59765625" style="16"/>
    <col min="3841" max="3841" width="3.296875" style="16" customWidth="1"/>
    <col min="3842" max="3853" width="9.59765625" style="16" customWidth="1"/>
    <col min="3854" max="4096" width="9.59765625" style="16"/>
    <col min="4097" max="4097" width="3.296875" style="16" customWidth="1"/>
    <col min="4098" max="4109" width="9.59765625" style="16" customWidth="1"/>
    <col min="4110" max="4352" width="9.59765625" style="16"/>
    <col min="4353" max="4353" width="3.296875" style="16" customWidth="1"/>
    <col min="4354" max="4365" width="9.59765625" style="16" customWidth="1"/>
    <col min="4366" max="4608" width="9.59765625" style="16"/>
    <col min="4609" max="4609" width="3.296875" style="16" customWidth="1"/>
    <col min="4610" max="4621" width="9.59765625" style="16" customWidth="1"/>
    <col min="4622" max="4864" width="9.59765625" style="16"/>
    <col min="4865" max="4865" width="3.296875" style="16" customWidth="1"/>
    <col min="4866" max="4877" width="9.59765625" style="16" customWidth="1"/>
    <col min="4878" max="5120" width="9.59765625" style="16"/>
    <col min="5121" max="5121" width="3.296875" style="16" customWidth="1"/>
    <col min="5122" max="5133" width="9.59765625" style="16" customWidth="1"/>
    <col min="5134" max="5376" width="9.59765625" style="16"/>
    <col min="5377" max="5377" width="3.296875" style="16" customWidth="1"/>
    <col min="5378" max="5389" width="9.59765625" style="16" customWidth="1"/>
    <col min="5390" max="5632" width="9.59765625" style="16"/>
    <col min="5633" max="5633" width="3.296875" style="16" customWidth="1"/>
    <col min="5634" max="5645" width="9.59765625" style="16" customWidth="1"/>
    <col min="5646" max="5888" width="9.59765625" style="16"/>
    <col min="5889" max="5889" width="3.296875" style="16" customWidth="1"/>
    <col min="5890" max="5901" width="9.59765625" style="16" customWidth="1"/>
    <col min="5902" max="6144" width="9.59765625" style="16"/>
    <col min="6145" max="6145" width="3.296875" style="16" customWidth="1"/>
    <col min="6146" max="6157" width="9.59765625" style="16" customWidth="1"/>
    <col min="6158" max="6400" width="9.59765625" style="16"/>
    <col min="6401" max="6401" width="3.296875" style="16" customWidth="1"/>
    <col min="6402" max="6413" width="9.59765625" style="16" customWidth="1"/>
    <col min="6414" max="6656" width="9.59765625" style="16"/>
    <col min="6657" max="6657" width="3.296875" style="16" customWidth="1"/>
    <col min="6658" max="6669" width="9.59765625" style="16" customWidth="1"/>
    <col min="6670" max="6912" width="9.59765625" style="16"/>
    <col min="6913" max="6913" width="3.296875" style="16" customWidth="1"/>
    <col min="6914" max="6925" width="9.59765625" style="16" customWidth="1"/>
    <col min="6926" max="7168" width="9.59765625" style="16"/>
    <col min="7169" max="7169" width="3.296875" style="16" customWidth="1"/>
    <col min="7170" max="7181" width="9.59765625" style="16" customWidth="1"/>
    <col min="7182" max="7424" width="9.59765625" style="16"/>
    <col min="7425" max="7425" width="3.296875" style="16" customWidth="1"/>
    <col min="7426" max="7437" width="9.59765625" style="16" customWidth="1"/>
    <col min="7438" max="7680" width="9.59765625" style="16"/>
    <col min="7681" max="7681" width="3.296875" style="16" customWidth="1"/>
    <col min="7682" max="7693" width="9.59765625" style="16" customWidth="1"/>
    <col min="7694" max="7936" width="9.59765625" style="16"/>
    <col min="7937" max="7937" width="3.296875" style="16" customWidth="1"/>
    <col min="7938" max="7949" width="9.59765625" style="16" customWidth="1"/>
    <col min="7950" max="8192" width="9.59765625" style="16"/>
    <col min="8193" max="8193" width="3.296875" style="16" customWidth="1"/>
    <col min="8194" max="8205" width="9.59765625" style="16" customWidth="1"/>
    <col min="8206" max="8448" width="9.59765625" style="16"/>
    <col min="8449" max="8449" width="3.296875" style="16" customWidth="1"/>
    <col min="8450" max="8461" width="9.59765625" style="16" customWidth="1"/>
    <col min="8462" max="8704" width="9.59765625" style="16"/>
    <col min="8705" max="8705" width="3.296875" style="16" customWidth="1"/>
    <col min="8706" max="8717" width="9.59765625" style="16" customWidth="1"/>
    <col min="8718" max="8960" width="9.59765625" style="16"/>
    <col min="8961" max="8961" width="3.296875" style="16" customWidth="1"/>
    <col min="8962" max="8973" width="9.59765625" style="16" customWidth="1"/>
    <col min="8974" max="9216" width="9.59765625" style="16"/>
    <col min="9217" max="9217" width="3.296875" style="16" customWidth="1"/>
    <col min="9218" max="9229" width="9.59765625" style="16" customWidth="1"/>
    <col min="9230" max="9472" width="9.59765625" style="16"/>
    <col min="9473" max="9473" width="3.296875" style="16" customWidth="1"/>
    <col min="9474" max="9485" width="9.59765625" style="16" customWidth="1"/>
    <col min="9486" max="9728" width="9.59765625" style="16"/>
    <col min="9729" max="9729" width="3.296875" style="16" customWidth="1"/>
    <col min="9730" max="9741" width="9.59765625" style="16" customWidth="1"/>
    <col min="9742" max="9984" width="9.59765625" style="16"/>
    <col min="9985" max="9985" width="3.296875" style="16" customWidth="1"/>
    <col min="9986" max="9997" width="9.59765625" style="16" customWidth="1"/>
    <col min="9998" max="10240" width="9.59765625" style="16"/>
    <col min="10241" max="10241" width="3.296875" style="16" customWidth="1"/>
    <col min="10242" max="10253" width="9.59765625" style="16" customWidth="1"/>
    <col min="10254" max="10496" width="9.59765625" style="16"/>
    <col min="10497" max="10497" width="3.296875" style="16" customWidth="1"/>
    <col min="10498" max="10509" width="9.59765625" style="16" customWidth="1"/>
    <col min="10510" max="10752" width="9.59765625" style="16"/>
    <col min="10753" max="10753" width="3.296875" style="16" customWidth="1"/>
    <col min="10754" max="10765" width="9.59765625" style="16" customWidth="1"/>
    <col min="10766" max="11008" width="9.59765625" style="16"/>
    <col min="11009" max="11009" width="3.296875" style="16" customWidth="1"/>
    <col min="11010" max="11021" width="9.59765625" style="16" customWidth="1"/>
    <col min="11022" max="11264" width="9.59765625" style="16"/>
    <col min="11265" max="11265" width="3.296875" style="16" customWidth="1"/>
    <col min="11266" max="11277" width="9.59765625" style="16" customWidth="1"/>
    <col min="11278" max="11520" width="9.59765625" style="16"/>
    <col min="11521" max="11521" width="3.296875" style="16" customWidth="1"/>
    <col min="11522" max="11533" width="9.59765625" style="16" customWidth="1"/>
    <col min="11534" max="11776" width="9.59765625" style="16"/>
    <col min="11777" max="11777" width="3.296875" style="16" customWidth="1"/>
    <col min="11778" max="11789" width="9.59765625" style="16" customWidth="1"/>
    <col min="11790" max="12032" width="9.59765625" style="16"/>
    <col min="12033" max="12033" width="3.296875" style="16" customWidth="1"/>
    <col min="12034" max="12045" width="9.59765625" style="16" customWidth="1"/>
    <col min="12046" max="12288" width="9.59765625" style="16"/>
    <col min="12289" max="12289" width="3.296875" style="16" customWidth="1"/>
    <col min="12290" max="12301" width="9.59765625" style="16" customWidth="1"/>
    <col min="12302" max="12544" width="9.59765625" style="16"/>
    <col min="12545" max="12545" width="3.296875" style="16" customWidth="1"/>
    <col min="12546" max="12557" width="9.59765625" style="16" customWidth="1"/>
    <col min="12558" max="12800" width="9.59765625" style="16"/>
    <col min="12801" max="12801" width="3.296875" style="16" customWidth="1"/>
    <col min="12802" max="12813" width="9.59765625" style="16" customWidth="1"/>
    <col min="12814" max="13056" width="9.59765625" style="16"/>
    <col min="13057" max="13057" width="3.296875" style="16" customWidth="1"/>
    <col min="13058" max="13069" width="9.59765625" style="16" customWidth="1"/>
    <col min="13070" max="13312" width="9.59765625" style="16"/>
    <col min="13313" max="13313" width="3.296875" style="16" customWidth="1"/>
    <col min="13314" max="13325" width="9.59765625" style="16" customWidth="1"/>
    <col min="13326" max="13568" width="9.59765625" style="16"/>
    <col min="13569" max="13569" width="3.296875" style="16" customWidth="1"/>
    <col min="13570" max="13581" width="9.59765625" style="16" customWidth="1"/>
    <col min="13582" max="13824" width="9.59765625" style="16"/>
    <col min="13825" max="13825" width="3.296875" style="16" customWidth="1"/>
    <col min="13826" max="13837" width="9.59765625" style="16" customWidth="1"/>
    <col min="13838" max="14080" width="9.59765625" style="16"/>
    <col min="14081" max="14081" width="3.296875" style="16" customWidth="1"/>
    <col min="14082" max="14093" width="9.59765625" style="16" customWidth="1"/>
    <col min="14094" max="14336" width="9.59765625" style="16"/>
    <col min="14337" max="14337" width="3.296875" style="16" customWidth="1"/>
    <col min="14338" max="14349" width="9.59765625" style="16" customWidth="1"/>
    <col min="14350" max="14592" width="9.59765625" style="16"/>
    <col min="14593" max="14593" width="3.296875" style="16" customWidth="1"/>
    <col min="14594" max="14605" width="9.59765625" style="16" customWidth="1"/>
    <col min="14606" max="14848" width="9.59765625" style="16"/>
    <col min="14849" max="14849" width="3.296875" style="16" customWidth="1"/>
    <col min="14850" max="14861" width="9.59765625" style="16" customWidth="1"/>
    <col min="14862" max="15104" width="9.59765625" style="16"/>
    <col min="15105" max="15105" width="3.296875" style="16" customWidth="1"/>
    <col min="15106" max="15117" width="9.59765625" style="16" customWidth="1"/>
    <col min="15118" max="15360" width="9.59765625" style="16"/>
    <col min="15361" max="15361" width="3.296875" style="16" customWidth="1"/>
    <col min="15362" max="15373" width="9.59765625" style="16" customWidth="1"/>
    <col min="15374" max="15616" width="9.59765625" style="16"/>
    <col min="15617" max="15617" width="3.296875" style="16" customWidth="1"/>
    <col min="15618" max="15629" width="9.59765625" style="16" customWidth="1"/>
    <col min="15630" max="15872" width="9.59765625" style="16"/>
    <col min="15873" max="15873" width="3.296875" style="16" customWidth="1"/>
    <col min="15874" max="15885" width="9.59765625" style="16" customWidth="1"/>
    <col min="15886" max="16128" width="9.59765625" style="16"/>
    <col min="16129" max="16129" width="3.296875" style="16" customWidth="1"/>
    <col min="16130" max="16141" width="9.59765625" style="16" customWidth="1"/>
    <col min="16142" max="16384" width="9.59765625" style="16"/>
  </cols>
  <sheetData>
    <row r="1" spans="1:14" s="1" customFormat="1" ht="18" customHeight="1" x14ac:dyDescent="0.2">
      <c r="A1" s="1" t="s">
        <v>98</v>
      </c>
      <c r="E1" s="2" t="s">
        <v>36</v>
      </c>
      <c r="H1" s="1" t="s">
        <v>108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35</v>
      </c>
      <c r="H3" s="87"/>
      <c r="I3" s="87"/>
      <c r="J3" s="88"/>
      <c r="K3" s="86" t="s">
        <v>34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33</v>
      </c>
      <c r="E4" s="40" t="s">
        <v>32</v>
      </c>
      <c r="F4" s="40" t="s">
        <v>31</v>
      </c>
      <c r="G4" s="40" t="s">
        <v>27</v>
      </c>
      <c r="H4" s="40" t="s">
        <v>33</v>
      </c>
      <c r="I4" s="40" t="s">
        <v>32</v>
      </c>
      <c r="J4" s="40" t="s">
        <v>31</v>
      </c>
      <c r="K4" s="40" t="s">
        <v>27</v>
      </c>
      <c r="L4" s="40" t="s">
        <v>33</v>
      </c>
      <c r="M4" s="40" t="s">
        <v>32</v>
      </c>
      <c r="N4" s="44" t="s">
        <v>31</v>
      </c>
    </row>
    <row r="5" spans="1:14" ht="15" customHeight="1" x14ac:dyDescent="0.15">
      <c r="A5" s="94" t="s">
        <v>10</v>
      </c>
      <c r="B5" s="45" t="s">
        <v>26</v>
      </c>
      <c r="C5" s="47">
        <f>SUM(D5:F5)</f>
        <v>369</v>
      </c>
      <c r="D5" s="47">
        <f t="shared" ref="D5:F8" si="0">+H5+L5</f>
        <v>369</v>
      </c>
      <c r="E5" s="47">
        <f t="shared" si="0"/>
        <v>0</v>
      </c>
      <c r="F5" s="47">
        <f t="shared" si="0"/>
        <v>0</v>
      </c>
      <c r="G5" s="47">
        <f>SUM(H5:J5)</f>
        <v>326</v>
      </c>
      <c r="H5" s="47">
        <v>326</v>
      </c>
      <c r="I5" s="47">
        <v>0</v>
      </c>
      <c r="J5" s="47">
        <v>0</v>
      </c>
      <c r="K5" s="47">
        <f>SUM(L5:N5)</f>
        <v>43</v>
      </c>
      <c r="L5" s="47">
        <v>43</v>
      </c>
      <c r="M5" s="47">
        <v>0</v>
      </c>
      <c r="N5" s="48">
        <v>0</v>
      </c>
    </row>
    <row r="6" spans="1:14" ht="15" customHeight="1" x14ac:dyDescent="0.15">
      <c r="A6" s="95"/>
      <c r="B6" s="49" t="s">
        <v>25</v>
      </c>
      <c r="C6" s="51">
        <f>SUM(D6:F6)</f>
        <v>159</v>
      </c>
      <c r="D6" s="51">
        <f t="shared" si="0"/>
        <v>6</v>
      </c>
      <c r="E6" s="51">
        <f t="shared" si="0"/>
        <v>106</v>
      </c>
      <c r="F6" s="51">
        <f t="shared" si="0"/>
        <v>47</v>
      </c>
      <c r="G6" s="51">
        <f>SUM(H6:J6)</f>
        <v>89</v>
      </c>
      <c r="H6" s="51">
        <v>6</v>
      </c>
      <c r="I6" s="51">
        <v>74</v>
      </c>
      <c r="J6" s="51">
        <v>9</v>
      </c>
      <c r="K6" s="51">
        <f>SUM(L6:N6)</f>
        <v>70</v>
      </c>
      <c r="L6" s="51">
        <v>0</v>
      </c>
      <c r="M6" s="51">
        <v>32</v>
      </c>
      <c r="N6" s="52">
        <v>38</v>
      </c>
    </row>
    <row r="7" spans="1:14" ht="15" customHeight="1" x14ac:dyDescent="0.15">
      <c r="A7" s="95"/>
      <c r="B7" s="49" t="s">
        <v>24</v>
      </c>
      <c r="C7" s="51">
        <f>SUM(D7:F7)</f>
        <v>2</v>
      </c>
      <c r="D7" s="51">
        <f t="shared" si="0"/>
        <v>2</v>
      </c>
      <c r="E7" s="51">
        <f t="shared" si="0"/>
        <v>0</v>
      </c>
      <c r="F7" s="51">
        <f t="shared" si="0"/>
        <v>0</v>
      </c>
      <c r="G7" s="51">
        <f>SUM(H7:J7)</f>
        <v>2</v>
      </c>
      <c r="H7" s="51">
        <v>2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5"/>
      <c r="B8" s="53" t="s">
        <v>23</v>
      </c>
      <c r="C8" s="55">
        <f>SUM(D8:F8)</f>
        <v>252</v>
      </c>
      <c r="D8" s="55">
        <f t="shared" si="0"/>
        <v>142</v>
      </c>
      <c r="E8" s="55">
        <f t="shared" si="0"/>
        <v>0</v>
      </c>
      <c r="F8" s="55">
        <f t="shared" si="0"/>
        <v>110</v>
      </c>
      <c r="G8" s="55">
        <f>SUM(H8:J8)</f>
        <v>135</v>
      </c>
      <c r="H8" s="55">
        <v>135</v>
      </c>
      <c r="I8" s="55">
        <v>0</v>
      </c>
      <c r="J8" s="55">
        <v>0</v>
      </c>
      <c r="K8" s="55">
        <f>SUM(L8:N8)</f>
        <v>117</v>
      </c>
      <c r="L8" s="55">
        <v>7</v>
      </c>
      <c r="M8" s="55">
        <v>0</v>
      </c>
      <c r="N8" s="56">
        <v>110</v>
      </c>
    </row>
    <row r="9" spans="1:14" ht="15" customHeight="1" x14ac:dyDescent="0.15">
      <c r="A9" s="96"/>
      <c r="B9" s="57" t="s">
        <v>0</v>
      </c>
      <c r="C9" s="64">
        <f>SUM(C5:C8)</f>
        <v>782</v>
      </c>
      <c r="D9" s="64">
        <f>SUM(D5:D8)</f>
        <v>519</v>
      </c>
      <c r="E9" s="64">
        <f t="shared" ref="E9:M9" si="1">SUM(E5:E8)</f>
        <v>106</v>
      </c>
      <c r="F9" s="64">
        <f t="shared" si="1"/>
        <v>157</v>
      </c>
      <c r="G9" s="64">
        <f t="shared" si="1"/>
        <v>552</v>
      </c>
      <c r="H9" s="64">
        <f t="shared" si="1"/>
        <v>469</v>
      </c>
      <c r="I9" s="64">
        <f t="shared" si="1"/>
        <v>74</v>
      </c>
      <c r="J9" s="64">
        <f t="shared" si="1"/>
        <v>9</v>
      </c>
      <c r="K9" s="64">
        <f t="shared" si="1"/>
        <v>230</v>
      </c>
      <c r="L9" s="64">
        <f t="shared" si="1"/>
        <v>50</v>
      </c>
      <c r="M9" s="64">
        <f t="shared" si="1"/>
        <v>32</v>
      </c>
      <c r="N9" s="59">
        <f>SUM(N5:N8)</f>
        <v>148</v>
      </c>
    </row>
    <row r="10" spans="1:14" ht="15" customHeight="1" x14ac:dyDescent="0.15">
      <c r="A10" s="97" t="s">
        <v>7</v>
      </c>
      <c r="B10" s="45" t="s">
        <v>26</v>
      </c>
      <c r="C10" s="47">
        <f>SUM(D10:F10)</f>
        <v>43158</v>
      </c>
      <c r="D10" s="47">
        <f t="shared" ref="D10:F13" si="2">+H10+L10</f>
        <v>43158</v>
      </c>
      <c r="E10" s="47">
        <f t="shared" si="2"/>
        <v>0</v>
      </c>
      <c r="F10" s="47">
        <f t="shared" si="2"/>
        <v>0</v>
      </c>
      <c r="G10" s="47">
        <f>SUM(H10:J10)</f>
        <v>37516</v>
      </c>
      <c r="H10" s="47">
        <v>37516</v>
      </c>
      <c r="I10" s="47">
        <v>0</v>
      </c>
      <c r="J10" s="47">
        <v>0</v>
      </c>
      <c r="K10" s="47">
        <f>SUM(L10:N10)</f>
        <v>5642</v>
      </c>
      <c r="L10" s="47">
        <v>5642</v>
      </c>
      <c r="M10" s="47">
        <v>0</v>
      </c>
      <c r="N10" s="48">
        <v>0</v>
      </c>
    </row>
    <row r="11" spans="1:14" ht="15" customHeight="1" x14ac:dyDescent="0.15">
      <c r="A11" s="98"/>
      <c r="B11" s="49" t="s">
        <v>25</v>
      </c>
      <c r="C11" s="51">
        <f>SUM(D11:F11)</f>
        <v>8359</v>
      </c>
      <c r="D11" s="51">
        <f t="shared" si="2"/>
        <v>506</v>
      </c>
      <c r="E11" s="51">
        <f t="shared" si="2"/>
        <v>5499</v>
      </c>
      <c r="F11" s="51">
        <f t="shared" si="2"/>
        <v>2354</v>
      </c>
      <c r="G11" s="51">
        <f>SUM(H11:J11)</f>
        <v>4866</v>
      </c>
      <c r="H11" s="51">
        <v>506</v>
      </c>
      <c r="I11" s="51">
        <v>4013</v>
      </c>
      <c r="J11" s="51">
        <v>347</v>
      </c>
      <c r="K11" s="51">
        <f>SUM(L11:N11)</f>
        <v>3493</v>
      </c>
      <c r="L11" s="51">
        <v>0</v>
      </c>
      <c r="M11" s="51">
        <v>1486</v>
      </c>
      <c r="N11" s="52">
        <v>2007</v>
      </c>
    </row>
    <row r="12" spans="1:14" ht="15" customHeight="1" x14ac:dyDescent="0.15">
      <c r="A12" s="98"/>
      <c r="B12" s="49" t="s">
        <v>24</v>
      </c>
      <c r="C12" s="51">
        <f>SUM(D12:F12)</f>
        <v>125</v>
      </c>
      <c r="D12" s="51">
        <f t="shared" si="2"/>
        <v>125</v>
      </c>
      <c r="E12" s="51">
        <f t="shared" si="2"/>
        <v>0</v>
      </c>
      <c r="F12" s="51">
        <f t="shared" si="2"/>
        <v>0</v>
      </c>
      <c r="G12" s="51">
        <f>SUM(H12:J12)</f>
        <v>125</v>
      </c>
      <c r="H12" s="51">
        <v>125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98"/>
      <c r="B13" s="53" t="s">
        <v>23</v>
      </c>
      <c r="C13" s="55">
        <f>SUM(D13:F13)</f>
        <v>24093</v>
      </c>
      <c r="D13" s="55">
        <f t="shared" si="2"/>
        <v>15660</v>
      </c>
      <c r="E13" s="55">
        <f t="shared" si="2"/>
        <v>0</v>
      </c>
      <c r="F13" s="55">
        <f t="shared" si="2"/>
        <v>8433</v>
      </c>
      <c r="G13" s="55">
        <f>SUM(H13:J13)</f>
        <v>14946</v>
      </c>
      <c r="H13" s="55">
        <v>14946</v>
      </c>
      <c r="I13" s="55">
        <v>0</v>
      </c>
      <c r="J13" s="55">
        <v>0</v>
      </c>
      <c r="K13" s="55">
        <f>SUM(L13:N13)</f>
        <v>9147</v>
      </c>
      <c r="L13" s="55">
        <v>714</v>
      </c>
      <c r="M13" s="55">
        <v>0</v>
      </c>
      <c r="N13" s="56">
        <v>8433</v>
      </c>
    </row>
    <row r="14" spans="1:14" ht="15" customHeight="1" thickBot="1" x14ac:dyDescent="0.2">
      <c r="A14" s="60" t="s">
        <v>30</v>
      </c>
      <c r="B14" s="61" t="s">
        <v>0</v>
      </c>
      <c r="C14" s="65">
        <f t="shared" ref="C14:N14" si="3">SUM(C10:C13)</f>
        <v>75735</v>
      </c>
      <c r="D14" s="65">
        <f t="shared" si="3"/>
        <v>59449</v>
      </c>
      <c r="E14" s="65">
        <f t="shared" si="3"/>
        <v>5499</v>
      </c>
      <c r="F14" s="65">
        <f t="shared" si="3"/>
        <v>10787</v>
      </c>
      <c r="G14" s="65">
        <f t="shared" si="3"/>
        <v>57453</v>
      </c>
      <c r="H14" s="65">
        <f t="shared" si="3"/>
        <v>53093</v>
      </c>
      <c r="I14" s="65">
        <f t="shared" si="3"/>
        <v>4013</v>
      </c>
      <c r="J14" s="65">
        <f t="shared" si="3"/>
        <v>347</v>
      </c>
      <c r="K14" s="65">
        <f t="shared" si="3"/>
        <v>18282</v>
      </c>
      <c r="L14" s="65">
        <f t="shared" si="3"/>
        <v>6356</v>
      </c>
      <c r="M14" s="65">
        <f t="shared" si="3"/>
        <v>1486</v>
      </c>
      <c r="N14" s="63">
        <f t="shared" si="3"/>
        <v>10440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1.3984375" defaultRowHeight="15" customHeight="1" x14ac:dyDescent="0.15"/>
  <cols>
    <col min="1" max="1" width="3.296875" style="16" customWidth="1"/>
    <col min="2" max="8" width="16.796875" style="16" customWidth="1"/>
    <col min="9" max="256" width="11.3984375" style="16"/>
    <col min="257" max="257" width="3.296875" style="16" customWidth="1"/>
    <col min="258" max="264" width="16.796875" style="16" customWidth="1"/>
    <col min="265" max="512" width="11.3984375" style="16"/>
    <col min="513" max="513" width="3.296875" style="16" customWidth="1"/>
    <col min="514" max="520" width="16.796875" style="16" customWidth="1"/>
    <col min="521" max="768" width="11.3984375" style="16"/>
    <col min="769" max="769" width="3.296875" style="16" customWidth="1"/>
    <col min="770" max="776" width="16.796875" style="16" customWidth="1"/>
    <col min="777" max="1024" width="11.3984375" style="16"/>
    <col min="1025" max="1025" width="3.296875" style="16" customWidth="1"/>
    <col min="1026" max="1032" width="16.796875" style="16" customWidth="1"/>
    <col min="1033" max="1280" width="11.3984375" style="16"/>
    <col min="1281" max="1281" width="3.296875" style="16" customWidth="1"/>
    <col min="1282" max="1288" width="16.796875" style="16" customWidth="1"/>
    <col min="1289" max="1536" width="11.3984375" style="16"/>
    <col min="1537" max="1537" width="3.296875" style="16" customWidth="1"/>
    <col min="1538" max="1544" width="16.796875" style="16" customWidth="1"/>
    <col min="1545" max="1792" width="11.3984375" style="16"/>
    <col min="1793" max="1793" width="3.296875" style="16" customWidth="1"/>
    <col min="1794" max="1800" width="16.796875" style="16" customWidth="1"/>
    <col min="1801" max="2048" width="11.3984375" style="16"/>
    <col min="2049" max="2049" width="3.296875" style="16" customWidth="1"/>
    <col min="2050" max="2056" width="16.796875" style="16" customWidth="1"/>
    <col min="2057" max="2304" width="11.3984375" style="16"/>
    <col min="2305" max="2305" width="3.296875" style="16" customWidth="1"/>
    <col min="2306" max="2312" width="16.796875" style="16" customWidth="1"/>
    <col min="2313" max="2560" width="11.3984375" style="16"/>
    <col min="2561" max="2561" width="3.296875" style="16" customWidth="1"/>
    <col min="2562" max="2568" width="16.796875" style="16" customWidth="1"/>
    <col min="2569" max="2816" width="11.3984375" style="16"/>
    <col min="2817" max="2817" width="3.296875" style="16" customWidth="1"/>
    <col min="2818" max="2824" width="16.796875" style="16" customWidth="1"/>
    <col min="2825" max="3072" width="11.3984375" style="16"/>
    <col min="3073" max="3073" width="3.296875" style="16" customWidth="1"/>
    <col min="3074" max="3080" width="16.796875" style="16" customWidth="1"/>
    <col min="3081" max="3328" width="11.3984375" style="16"/>
    <col min="3329" max="3329" width="3.296875" style="16" customWidth="1"/>
    <col min="3330" max="3336" width="16.796875" style="16" customWidth="1"/>
    <col min="3337" max="3584" width="11.3984375" style="16"/>
    <col min="3585" max="3585" width="3.296875" style="16" customWidth="1"/>
    <col min="3586" max="3592" width="16.796875" style="16" customWidth="1"/>
    <col min="3593" max="3840" width="11.3984375" style="16"/>
    <col min="3841" max="3841" width="3.296875" style="16" customWidth="1"/>
    <col min="3842" max="3848" width="16.796875" style="16" customWidth="1"/>
    <col min="3849" max="4096" width="11.3984375" style="16"/>
    <col min="4097" max="4097" width="3.296875" style="16" customWidth="1"/>
    <col min="4098" max="4104" width="16.796875" style="16" customWidth="1"/>
    <col min="4105" max="4352" width="11.3984375" style="16"/>
    <col min="4353" max="4353" width="3.296875" style="16" customWidth="1"/>
    <col min="4354" max="4360" width="16.796875" style="16" customWidth="1"/>
    <col min="4361" max="4608" width="11.3984375" style="16"/>
    <col min="4609" max="4609" width="3.296875" style="16" customWidth="1"/>
    <col min="4610" max="4616" width="16.796875" style="16" customWidth="1"/>
    <col min="4617" max="4864" width="11.3984375" style="16"/>
    <col min="4865" max="4865" width="3.296875" style="16" customWidth="1"/>
    <col min="4866" max="4872" width="16.796875" style="16" customWidth="1"/>
    <col min="4873" max="5120" width="11.3984375" style="16"/>
    <col min="5121" max="5121" width="3.296875" style="16" customWidth="1"/>
    <col min="5122" max="5128" width="16.796875" style="16" customWidth="1"/>
    <col min="5129" max="5376" width="11.3984375" style="16"/>
    <col min="5377" max="5377" width="3.296875" style="16" customWidth="1"/>
    <col min="5378" max="5384" width="16.796875" style="16" customWidth="1"/>
    <col min="5385" max="5632" width="11.3984375" style="16"/>
    <col min="5633" max="5633" width="3.296875" style="16" customWidth="1"/>
    <col min="5634" max="5640" width="16.796875" style="16" customWidth="1"/>
    <col min="5641" max="5888" width="11.3984375" style="16"/>
    <col min="5889" max="5889" width="3.296875" style="16" customWidth="1"/>
    <col min="5890" max="5896" width="16.796875" style="16" customWidth="1"/>
    <col min="5897" max="6144" width="11.3984375" style="16"/>
    <col min="6145" max="6145" width="3.296875" style="16" customWidth="1"/>
    <col min="6146" max="6152" width="16.796875" style="16" customWidth="1"/>
    <col min="6153" max="6400" width="11.3984375" style="16"/>
    <col min="6401" max="6401" width="3.296875" style="16" customWidth="1"/>
    <col min="6402" max="6408" width="16.796875" style="16" customWidth="1"/>
    <col min="6409" max="6656" width="11.3984375" style="16"/>
    <col min="6657" max="6657" width="3.296875" style="16" customWidth="1"/>
    <col min="6658" max="6664" width="16.796875" style="16" customWidth="1"/>
    <col min="6665" max="6912" width="11.3984375" style="16"/>
    <col min="6913" max="6913" width="3.296875" style="16" customWidth="1"/>
    <col min="6914" max="6920" width="16.796875" style="16" customWidth="1"/>
    <col min="6921" max="7168" width="11.3984375" style="16"/>
    <col min="7169" max="7169" width="3.296875" style="16" customWidth="1"/>
    <col min="7170" max="7176" width="16.796875" style="16" customWidth="1"/>
    <col min="7177" max="7424" width="11.3984375" style="16"/>
    <col min="7425" max="7425" width="3.296875" style="16" customWidth="1"/>
    <col min="7426" max="7432" width="16.796875" style="16" customWidth="1"/>
    <col min="7433" max="7680" width="11.3984375" style="16"/>
    <col min="7681" max="7681" width="3.296875" style="16" customWidth="1"/>
    <col min="7682" max="7688" width="16.796875" style="16" customWidth="1"/>
    <col min="7689" max="7936" width="11.3984375" style="16"/>
    <col min="7937" max="7937" width="3.296875" style="16" customWidth="1"/>
    <col min="7938" max="7944" width="16.796875" style="16" customWidth="1"/>
    <col min="7945" max="8192" width="11.3984375" style="16"/>
    <col min="8193" max="8193" width="3.296875" style="16" customWidth="1"/>
    <col min="8194" max="8200" width="16.796875" style="16" customWidth="1"/>
    <col min="8201" max="8448" width="11.3984375" style="16"/>
    <col min="8449" max="8449" width="3.296875" style="16" customWidth="1"/>
    <col min="8450" max="8456" width="16.796875" style="16" customWidth="1"/>
    <col min="8457" max="8704" width="11.3984375" style="16"/>
    <col min="8705" max="8705" width="3.296875" style="16" customWidth="1"/>
    <col min="8706" max="8712" width="16.796875" style="16" customWidth="1"/>
    <col min="8713" max="8960" width="11.3984375" style="16"/>
    <col min="8961" max="8961" width="3.296875" style="16" customWidth="1"/>
    <col min="8962" max="8968" width="16.796875" style="16" customWidth="1"/>
    <col min="8969" max="9216" width="11.3984375" style="16"/>
    <col min="9217" max="9217" width="3.296875" style="16" customWidth="1"/>
    <col min="9218" max="9224" width="16.796875" style="16" customWidth="1"/>
    <col min="9225" max="9472" width="11.3984375" style="16"/>
    <col min="9473" max="9473" width="3.296875" style="16" customWidth="1"/>
    <col min="9474" max="9480" width="16.796875" style="16" customWidth="1"/>
    <col min="9481" max="9728" width="11.3984375" style="16"/>
    <col min="9729" max="9729" width="3.296875" style="16" customWidth="1"/>
    <col min="9730" max="9736" width="16.796875" style="16" customWidth="1"/>
    <col min="9737" max="9984" width="11.3984375" style="16"/>
    <col min="9985" max="9985" width="3.296875" style="16" customWidth="1"/>
    <col min="9986" max="9992" width="16.796875" style="16" customWidth="1"/>
    <col min="9993" max="10240" width="11.3984375" style="16"/>
    <col min="10241" max="10241" width="3.296875" style="16" customWidth="1"/>
    <col min="10242" max="10248" width="16.796875" style="16" customWidth="1"/>
    <col min="10249" max="10496" width="11.3984375" style="16"/>
    <col min="10497" max="10497" width="3.296875" style="16" customWidth="1"/>
    <col min="10498" max="10504" width="16.796875" style="16" customWidth="1"/>
    <col min="10505" max="10752" width="11.3984375" style="16"/>
    <col min="10753" max="10753" width="3.296875" style="16" customWidth="1"/>
    <col min="10754" max="10760" width="16.796875" style="16" customWidth="1"/>
    <col min="10761" max="11008" width="11.3984375" style="16"/>
    <col min="11009" max="11009" width="3.296875" style="16" customWidth="1"/>
    <col min="11010" max="11016" width="16.796875" style="16" customWidth="1"/>
    <col min="11017" max="11264" width="11.3984375" style="16"/>
    <col min="11265" max="11265" width="3.296875" style="16" customWidth="1"/>
    <col min="11266" max="11272" width="16.796875" style="16" customWidth="1"/>
    <col min="11273" max="11520" width="11.3984375" style="16"/>
    <col min="11521" max="11521" width="3.296875" style="16" customWidth="1"/>
    <col min="11522" max="11528" width="16.796875" style="16" customWidth="1"/>
    <col min="11529" max="11776" width="11.3984375" style="16"/>
    <col min="11777" max="11777" width="3.296875" style="16" customWidth="1"/>
    <col min="11778" max="11784" width="16.796875" style="16" customWidth="1"/>
    <col min="11785" max="12032" width="11.3984375" style="16"/>
    <col min="12033" max="12033" width="3.296875" style="16" customWidth="1"/>
    <col min="12034" max="12040" width="16.796875" style="16" customWidth="1"/>
    <col min="12041" max="12288" width="11.3984375" style="16"/>
    <col min="12289" max="12289" width="3.296875" style="16" customWidth="1"/>
    <col min="12290" max="12296" width="16.796875" style="16" customWidth="1"/>
    <col min="12297" max="12544" width="11.3984375" style="16"/>
    <col min="12545" max="12545" width="3.296875" style="16" customWidth="1"/>
    <col min="12546" max="12552" width="16.796875" style="16" customWidth="1"/>
    <col min="12553" max="12800" width="11.3984375" style="16"/>
    <col min="12801" max="12801" width="3.296875" style="16" customWidth="1"/>
    <col min="12802" max="12808" width="16.796875" style="16" customWidth="1"/>
    <col min="12809" max="13056" width="11.3984375" style="16"/>
    <col min="13057" max="13057" width="3.296875" style="16" customWidth="1"/>
    <col min="13058" max="13064" width="16.796875" style="16" customWidth="1"/>
    <col min="13065" max="13312" width="11.3984375" style="16"/>
    <col min="13313" max="13313" width="3.296875" style="16" customWidth="1"/>
    <col min="13314" max="13320" width="16.796875" style="16" customWidth="1"/>
    <col min="13321" max="13568" width="11.3984375" style="16"/>
    <col min="13569" max="13569" width="3.296875" style="16" customWidth="1"/>
    <col min="13570" max="13576" width="16.796875" style="16" customWidth="1"/>
    <col min="13577" max="13824" width="11.3984375" style="16"/>
    <col min="13825" max="13825" width="3.296875" style="16" customWidth="1"/>
    <col min="13826" max="13832" width="16.796875" style="16" customWidth="1"/>
    <col min="13833" max="14080" width="11.3984375" style="16"/>
    <col min="14081" max="14081" width="3.296875" style="16" customWidth="1"/>
    <col min="14082" max="14088" width="16.796875" style="16" customWidth="1"/>
    <col min="14089" max="14336" width="11.3984375" style="16"/>
    <col min="14337" max="14337" width="3.296875" style="16" customWidth="1"/>
    <col min="14338" max="14344" width="16.796875" style="16" customWidth="1"/>
    <col min="14345" max="14592" width="11.3984375" style="16"/>
    <col min="14593" max="14593" width="3.296875" style="16" customWidth="1"/>
    <col min="14594" max="14600" width="16.796875" style="16" customWidth="1"/>
    <col min="14601" max="14848" width="11.3984375" style="16"/>
    <col min="14849" max="14849" width="3.296875" style="16" customWidth="1"/>
    <col min="14850" max="14856" width="16.796875" style="16" customWidth="1"/>
    <col min="14857" max="15104" width="11.3984375" style="16"/>
    <col min="15105" max="15105" width="3.296875" style="16" customWidth="1"/>
    <col min="15106" max="15112" width="16.796875" style="16" customWidth="1"/>
    <col min="15113" max="15360" width="11.3984375" style="16"/>
    <col min="15361" max="15361" width="3.296875" style="16" customWidth="1"/>
    <col min="15362" max="15368" width="16.796875" style="16" customWidth="1"/>
    <col min="15369" max="15616" width="11.3984375" style="16"/>
    <col min="15617" max="15617" width="3.296875" style="16" customWidth="1"/>
    <col min="15618" max="15624" width="16.796875" style="16" customWidth="1"/>
    <col min="15625" max="15872" width="11.3984375" style="16"/>
    <col min="15873" max="15873" width="3.296875" style="16" customWidth="1"/>
    <col min="15874" max="15880" width="16.796875" style="16" customWidth="1"/>
    <col min="15881" max="16128" width="11.3984375" style="16"/>
    <col min="16129" max="16129" width="3.296875" style="16" customWidth="1"/>
    <col min="16130" max="16136" width="16.796875" style="16" customWidth="1"/>
    <col min="16137" max="16384" width="11.3984375" style="16"/>
  </cols>
  <sheetData>
    <row r="1" spans="1:8" s="1" customFormat="1" ht="18" customHeight="1" x14ac:dyDescent="0.2">
      <c r="A1" s="1" t="s">
        <v>98</v>
      </c>
      <c r="D1" s="2" t="s">
        <v>29</v>
      </c>
      <c r="F1" s="1" t="s">
        <v>108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67"/>
      <c r="G3" s="68" t="s">
        <v>99</v>
      </c>
      <c r="H3" s="69"/>
    </row>
    <row r="4" spans="1:8" s="5" customFormat="1" ht="15" customHeight="1" thickBot="1" x14ac:dyDescent="0.2">
      <c r="A4" s="37"/>
      <c r="B4" s="38"/>
      <c r="C4" s="60" t="s">
        <v>0</v>
      </c>
      <c r="D4" s="40" t="s">
        <v>28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4" t="s">
        <v>10</v>
      </c>
      <c r="B5" s="45" t="s">
        <v>26</v>
      </c>
      <c r="C5" s="70">
        <f>D5+E5</f>
        <v>96</v>
      </c>
      <c r="D5" s="47">
        <v>48</v>
      </c>
      <c r="E5" s="71">
        <f>F5+G5+H5</f>
        <v>48</v>
      </c>
      <c r="F5" s="47">
        <v>6</v>
      </c>
      <c r="G5" s="47">
        <v>0</v>
      </c>
      <c r="H5" s="48">
        <v>42</v>
      </c>
    </row>
    <row r="6" spans="1:8" ht="15" customHeight="1" x14ac:dyDescent="0.15">
      <c r="A6" s="95"/>
      <c r="B6" s="49" t="s">
        <v>25</v>
      </c>
      <c r="C6" s="72">
        <f>D6+E6</f>
        <v>149</v>
      </c>
      <c r="D6" s="51">
        <v>79</v>
      </c>
      <c r="E6" s="51">
        <f>F6+G6+H6</f>
        <v>70</v>
      </c>
      <c r="F6" s="51">
        <v>0</v>
      </c>
      <c r="G6" s="51">
        <v>0</v>
      </c>
      <c r="H6" s="52">
        <v>70</v>
      </c>
    </row>
    <row r="7" spans="1:8" ht="15" customHeight="1" x14ac:dyDescent="0.15">
      <c r="A7" s="95"/>
      <c r="B7" s="49" t="s">
        <v>24</v>
      </c>
      <c r="C7" s="72">
        <f>D7+E7</f>
        <v>0</v>
      </c>
      <c r="D7" s="51">
        <v>0</v>
      </c>
      <c r="E7" s="73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5"/>
      <c r="B8" s="53" t="s">
        <v>23</v>
      </c>
      <c r="C8" s="47">
        <f>D8+E8</f>
        <v>18</v>
      </c>
      <c r="D8" s="55">
        <v>11</v>
      </c>
      <c r="E8" s="47">
        <f>F8+G8+H8</f>
        <v>7</v>
      </c>
      <c r="F8" s="55">
        <v>0</v>
      </c>
      <c r="G8" s="55">
        <v>0</v>
      </c>
      <c r="H8" s="56">
        <v>7</v>
      </c>
    </row>
    <row r="9" spans="1:8" ht="15" customHeight="1" x14ac:dyDescent="0.15">
      <c r="A9" s="96"/>
      <c r="B9" s="57" t="s">
        <v>22</v>
      </c>
      <c r="C9" s="64">
        <f t="shared" ref="C9:H9" si="0">SUM(C5:C8)</f>
        <v>263</v>
      </c>
      <c r="D9" s="64">
        <f t="shared" si="0"/>
        <v>138</v>
      </c>
      <c r="E9" s="64">
        <f t="shared" si="0"/>
        <v>125</v>
      </c>
      <c r="F9" s="64">
        <f t="shared" si="0"/>
        <v>6</v>
      </c>
      <c r="G9" s="64">
        <f t="shared" si="0"/>
        <v>0</v>
      </c>
      <c r="H9" s="59">
        <f t="shared" si="0"/>
        <v>119</v>
      </c>
    </row>
    <row r="10" spans="1:8" ht="15" customHeight="1" x14ac:dyDescent="0.15">
      <c r="A10" s="97" t="s">
        <v>7</v>
      </c>
      <c r="B10" s="74" t="s">
        <v>26</v>
      </c>
      <c r="C10" s="75">
        <f>D10+E10</f>
        <v>11889</v>
      </c>
      <c r="D10" s="76">
        <v>5599</v>
      </c>
      <c r="E10" s="76">
        <f>F10+G10+H10</f>
        <v>6290</v>
      </c>
      <c r="F10" s="76">
        <v>702</v>
      </c>
      <c r="G10" s="76">
        <v>0</v>
      </c>
      <c r="H10" s="77">
        <v>5588</v>
      </c>
    </row>
    <row r="11" spans="1:8" ht="15" customHeight="1" x14ac:dyDescent="0.15">
      <c r="A11" s="98"/>
      <c r="B11" s="49" t="s">
        <v>25</v>
      </c>
      <c r="C11" s="72">
        <f>D11+E11</f>
        <v>7668</v>
      </c>
      <c r="D11" s="51">
        <v>4175</v>
      </c>
      <c r="E11" s="51">
        <f>F11+G11+H11</f>
        <v>3493</v>
      </c>
      <c r="F11" s="51">
        <v>0</v>
      </c>
      <c r="G11" s="51">
        <v>0</v>
      </c>
      <c r="H11" s="52">
        <v>3493</v>
      </c>
    </row>
    <row r="12" spans="1:8" ht="15" customHeight="1" x14ac:dyDescent="0.15">
      <c r="A12" s="98"/>
      <c r="B12" s="49" t="s">
        <v>24</v>
      </c>
      <c r="C12" s="72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8"/>
      <c r="B13" s="53" t="s">
        <v>23</v>
      </c>
      <c r="C13" s="73">
        <f>D13+E13</f>
        <v>2031</v>
      </c>
      <c r="D13" s="55">
        <v>1317</v>
      </c>
      <c r="E13" s="73">
        <f>F13+G13+H13</f>
        <v>714</v>
      </c>
      <c r="F13" s="55">
        <v>0</v>
      </c>
      <c r="G13" s="55">
        <v>0</v>
      </c>
      <c r="H13" s="56">
        <v>714</v>
      </c>
    </row>
    <row r="14" spans="1:8" ht="15" customHeight="1" thickBot="1" x14ac:dyDescent="0.2">
      <c r="A14" s="60" t="s">
        <v>30</v>
      </c>
      <c r="B14" s="61" t="s">
        <v>22</v>
      </c>
      <c r="C14" s="78">
        <f t="shared" ref="C14:H14" si="1">SUM(C10:C13)</f>
        <v>21588</v>
      </c>
      <c r="D14" s="65">
        <f t="shared" si="1"/>
        <v>11091</v>
      </c>
      <c r="E14" s="62">
        <f t="shared" si="1"/>
        <v>10497</v>
      </c>
      <c r="F14" s="65">
        <f t="shared" si="1"/>
        <v>702</v>
      </c>
      <c r="G14" s="62">
        <f t="shared" si="1"/>
        <v>0</v>
      </c>
      <c r="H14" s="63">
        <f t="shared" si="1"/>
        <v>9795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1.3984375" defaultRowHeight="15" customHeight="1" x14ac:dyDescent="0.15"/>
  <cols>
    <col min="1" max="1" width="3.296875" style="16" customWidth="1"/>
    <col min="2" max="2" width="18.59765625" style="16" customWidth="1"/>
    <col min="3" max="11" width="11.796875" style="16" customWidth="1"/>
    <col min="12" max="256" width="11.3984375" style="16"/>
    <col min="257" max="257" width="3.296875" style="16" customWidth="1"/>
    <col min="258" max="258" width="18.59765625" style="16" customWidth="1"/>
    <col min="259" max="267" width="11.796875" style="16" customWidth="1"/>
    <col min="268" max="512" width="11.3984375" style="16"/>
    <col min="513" max="513" width="3.296875" style="16" customWidth="1"/>
    <col min="514" max="514" width="18.59765625" style="16" customWidth="1"/>
    <col min="515" max="523" width="11.796875" style="16" customWidth="1"/>
    <col min="524" max="768" width="11.3984375" style="16"/>
    <col min="769" max="769" width="3.296875" style="16" customWidth="1"/>
    <col min="770" max="770" width="18.59765625" style="16" customWidth="1"/>
    <col min="771" max="779" width="11.796875" style="16" customWidth="1"/>
    <col min="780" max="1024" width="11.3984375" style="16"/>
    <col min="1025" max="1025" width="3.296875" style="16" customWidth="1"/>
    <col min="1026" max="1026" width="18.59765625" style="16" customWidth="1"/>
    <col min="1027" max="1035" width="11.796875" style="16" customWidth="1"/>
    <col min="1036" max="1280" width="11.3984375" style="16"/>
    <col min="1281" max="1281" width="3.296875" style="16" customWidth="1"/>
    <col min="1282" max="1282" width="18.59765625" style="16" customWidth="1"/>
    <col min="1283" max="1291" width="11.796875" style="16" customWidth="1"/>
    <col min="1292" max="1536" width="11.3984375" style="16"/>
    <col min="1537" max="1537" width="3.296875" style="16" customWidth="1"/>
    <col min="1538" max="1538" width="18.59765625" style="16" customWidth="1"/>
    <col min="1539" max="1547" width="11.796875" style="16" customWidth="1"/>
    <col min="1548" max="1792" width="11.3984375" style="16"/>
    <col min="1793" max="1793" width="3.296875" style="16" customWidth="1"/>
    <col min="1794" max="1794" width="18.59765625" style="16" customWidth="1"/>
    <col min="1795" max="1803" width="11.796875" style="16" customWidth="1"/>
    <col min="1804" max="2048" width="11.3984375" style="16"/>
    <col min="2049" max="2049" width="3.296875" style="16" customWidth="1"/>
    <col min="2050" max="2050" width="18.59765625" style="16" customWidth="1"/>
    <col min="2051" max="2059" width="11.796875" style="16" customWidth="1"/>
    <col min="2060" max="2304" width="11.3984375" style="16"/>
    <col min="2305" max="2305" width="3.296875" style="16" customWidth="1"/>
    <col min="2306" max="2306" width="18.59765625" style="16" customWidth="1"/>
    <col min="2307" max="2315" width="11.796875" style="16" customWidth="1"/>
    <col min="2316" max="2560" width="11.3984375" style="16"/>
    <col min="2561" max="2561" width="3.296875" style="16" customWidth="1"/>
    <col min="2562" max="2562" width="18.59765625" style="16" customWidth="1"/>
    <col min="2563" max="2571" width="11.796875" style="16" customWidth="1"/>
    <col min="2572" max="2816" width="11.3984375" style="16"/>
    <col min="2817" max="2817" width="3.296875" style="16" customWidth="1"/>
    <col min="2818" max="2818" width="18.59765625" style="16" customWidth="1"/>
    <col min="2819" max="2827" width="11.796875" style="16" customWidth="1"/>
    <col min="2828" max="3072" width="11.3984375" style="16"/>
    <col min="3073" max="3073" width="3.296875" style="16" customWidth="1"/>
    <col min="3074" max="3074" width="18.59765625" style="16" customWidth="1"/>
    <col min="3075" max="3083" width="11.796875" style="16" customWidth="1"/>
    <col min="3084" max="3328" width="11.3984375" style="16"/>
    <col min="3329" max="3329" width="3.296875" style="16" customWidth="1"/>
    <col min="3330" max="3330" width="18.59765625" style="16" customWidth="1"/>
    <col min="3331" max="3339" width="11.796875" style="16" customWidth="1"/>
    <col min="3340" max="3584" width="11.3984375" style="16"/>
    <col min="3585" max="3585" width="3.296875" style="16" customWidth="1"/>
    <col min="3586" max="3586" width="18.59765625" style="16" customWidth="1"/>
    <col min="3587" max="3595" width="11.796875" style="16" customWidth="1"/>
    <col min="3596" max="3840" width="11.3984375" style="16"/>
    <col min="3841" max="3841" width="3.296875" style="16" customWidth="1"/>
    <col min="3842" max="3842" width="18.59765625" style="16" customWidth="1"/>
    <col min="3843" max="3851" width="11.796875" style="16" customWidth="1"/>
    <col min="3852" max="4096" width="11.3984375" style="16"/>
    <col min="4097" max="4097" width="3.296875" style="16" customWidth="1"/>
    <col min="4098" max="4098" width="18.59765625" style="16" customWidth="1"/>
    <col min="4099" max="4107" width="11.796875" style="16" customWidth="1"/>
    <col min="4108" max="4352" width="11.3984375" style="16"/>
    <col min="4353" max="4353" width="3.296875" style="16" customWidth="1"/>
    <col min="4354" max="4354" width="18.59765625" style="16" customWidth="1"/>
    <col min="4355" max="4363" width="11.796875" style="16" customWidth="1"/>
    <col min="4364" max="4608" width="11.3984375" style="16"/>
    <col min="4609" max="4609" width="3.296875" style="16" customWidth="1"/>
    <col min="4610" max="4610" width="18.59765625" style="16" customWidth="1"/>
    <col min="4611" max="4619" width="11.796875" style="16" customWidth="1"/>
    <col min="4620" max="4864" width="11.3984375" style="16"/>
    <col min="4865" max="4865" width="3.296875" style="16" customWidth="1"/>
    <col min="4866" max="4866" width="18.59765625" style="16" customWidth="1"/>
    <col min="4867" max="4875" width="11.796875" style="16" customWidth="1"/>
    <col min="4876" max="5120" width="11.3984375" style="16"/>
    <col min="5121" max="5121" width="3.296875" style="16" customWidth="1"/>
    <col min="5122" max="5122" width="18.59765625" style="16" customWidth="1"/>
    <col min="5123" max="5131" width="11.796875" style="16" customWidth="1"/>
    <col min="5132" max="5376" width="11.3984375" style="16"/>
    <col min="5377" max="5377" width="3.296875" style="16" customWidth="1"/>
    <col min="5378" max="5378" width="18.59765625" style="16" customWidth="1"/>
    <col min="5379" max="5387" width="11.796875" style="16" customWidth="1"/>
    <col min="5388" max="5632" width="11.3984375" style="16"/>
    <col min="5633" max="5633" width="3.296875" style="16" customWidth="1"/>
    <col min="5634" max="5634" width="18.59765625" style="16" customWidth="1"/>
    <col min="5635" max="5643" width="11.796875" style="16" customWidth="1"/>
    <col min="5644" max="5888" width="11.3984375" style="16"/>
    <col min="5889" max="5889" width="3.296875" style="16" customWidth="1"/>
    <col min="5890" max="5890" width="18.59765625" style="16" customWidth="1"/>
    <col min="5891" max="5899" width="11.796875" style="16" customWidth="1"/>
    <col min="5900" max="6144" width="11.3984375" style="16"/>
    <col min="6145" max="6145" width="3.296875" style="16" customWidth="1"/>
    <col min="6146" max="6146" width="18.59765625" style="16" customWidth="1"/>
    <col min="6147" max="6155" width="11.796875" style="16" customWidth="1"/>
    <col min="6156" max="6400" width="11.3984375" style="16"/>
    <col min="6401" max="6401" width="3.296875" style="16" customWidth="1"/>
    <col min="6402" max="6402" width="18.59765625" style="16" customWidth="1"/>
    <col min="6403" max="6411" width="11.796875" style="16" customWidth="1"/>
    <col min="6412" max="6656" width="11.3984375" style="16"/>
    <col min="6657" max="6657" width="3.296875" style="16" customWidth="1"/>
    <col min="6658" max="6658" width="18.59765625" style="16" customWidth="1"/>
    <col min="6659" max="6667" width="11.796875" style="16" customWidth="1"/>
    <col min="6668" max="6912" width="11.3984375" style="16"/>
    <col min="6913" max="6913" width="3.296875" style="16" customWidth="1"/>
    <col min="6914" max="6914" width="18.59765625" style="16" customWidth="1"/>
    <col min="6915" max="6923" width="11.796875" style="16" customWidth="1"/>
    <col min="6924" max="7168" width="11.3984375" style="16"/>
    <col min="7169" max="7169" width="3.296875" style="16" customWidth="1"/>
    <col min="7170" max="7170" width="18.59765625" style="16" customWidth="1"/>
    <col min="7171" max="7179" width="11.796875" style="16" customWidth="1"/>
    <col min="7180" max="7424" width="11.3984375" style="16"/>
    <col min="7425" max="7425" width="3.296875" style="16" customWidth="1"/>
    <col min="7426" max="7426" width="18.59765625" style="16" customWidth="1"/>
    <col min="7427" max="7435" width="11.796875" style="16" customWidth="1"/>
    <col min="7436" max="7680" width="11.3984375" style="16"/>
    <col min="7681" max="7681" width="3.296875" style="16" customWidth="1"/>
    <col min="7682" max="7682" width="18.59765625" style="16" customWidth="1"/>
    <col min="7683" max="7691" width="11.796875" style="16" customWidth="1"/>
    <col min="7692" max="7936" width="11.3984375" style="16"/>
    <col min="7937" max="7937" width="3.296875" style="16" customWidth="1"/>
    <col min="7938" max="7938" width="18.59765625" style="16" customWidth="1"/>
    <col min="7939" max="7947" width="11.796875" style="16" customWidth="1"/>
    <col min="7948" max="8192" width="11.3984375" style="16"/>
    <col min="8193" max="8193" width="3.296875" style="16" customWidth="1"/>
    <col min="8194" max="8194" width="18.59765625" style="16" customWidth="1"/>
    <col min="8195" max="8203" width="11.796875" style="16" customWidth="1"/>
    <col min="8204" max="8448" width="11.3984375" style="16"/>
    <col min="8449" max="8449" width="3.296875" style="16" customWidth="1"/>
    <col min="8450" max="8450" width="18.59765625" style="16" customWidth="1"/>
    <col min="8451" max="8459" width="11.796875" style="16" customWidth="1"/>
    <col min="8460" max="8704" width="11.3984375" style="16"/>
    <col min="8705" max="8705" width="3.296875" style="16" customWidth="1"/>
    <col min="8706" max="8706" width="18.59765625" style="16" customWidth="1"/>
    <col min="8707" max="8715" width="11.796875" style="16" customWidth="1"/>
    <col min="8716" max="8960" width="11.3984375" style="16"/>
    <col min="8961" max="8961" width="3.296875" style="16" customWidth="1"/>
    <col min="8962" max="8962" width="18.59765625" style="16" customWidth="1"/>
    <col min="8963" max="8971" width="11.796875" style="16" customWidth="1"/>
    <col min="8972" max="9216" width="11.3984375" style="16"/>
    <col min="9217" max="9217" width="3.296875" style="16" customWidth="1"/>
    <col min="9218" max="9218" width="18.59765625" style="16" customWidth="1"/>
    <col min="9219" max="9227" width="11.796875" style="16" customWidth="1"/>
    <col min="9228" max="9472" width="11.3984375" style="16"/>
    <col min="9473" max="9473" width="3.296875" style="16" customWidth="1"/>
    <col min="9474" max="9474" width="18.59765625" style="16" customWidth="1"/>
    <col min="9475" max="9483" width="11.796875" style="16" customWidth="1"/>
    <col min="9484" max="9728" width="11.3984375" style="16"/>
    <col min="9729" max="9729" width="3.296875" style="16" customWidth="1"/>
    <col min="9730" max="9730" width="18.59765625" style="16" customWidth="1"/>
    <col min="9731" max="9739" width="11.796875" style="16" customWidth="1"/>
    <col min="9740" max="9984" width="11.3984375" style="16"/>
    <col min="9985" max="9985" width="3.296875" style="16" customWidth="1"/>
    <col min="9986" max="9986" width="18.59765625" style="16" customWidth="1"/>
    <col min="9987" max="9995" width="11.796875" style="16" customWidth="1"/>
    <col min="9996" max="10240" width="11.3984375" style="16"/>
    <col min="10241" max="10241" width="3.296875" style="16" customWidth="1"/>
    <col min="10242" max="10242" width="18.59765625" style="16" customWidth="1"/>
    <col min="10243" max="10251" width="11.796875" style="16" customWidth="1"/>
    <col min="10252" max="10496" width="11.3984375" style="16"/>
    <col min="10497" max="10497" width="3.296875" style="16" customWidth="1"/>
    <col min="10498" max="10498" width="18.59765625" style="16" customWidth="1"/>
    <col min="10499" max="10507" width="11.796875" style="16" customWidth="1"/>
    <col min="10508" max="10752" width="11.3984375" style="16"/>
    <col min="10753" max="10753" width="3.296875" style="16" customWidth="1"/>
    <col min="10754" max="10754" width="18.59765625" style="16" customWidth="1"/>
    <col min="10755" max="10763" width="11.796875" style="16" customWidth="1"/>
    <col min="10764" max="11008" width="11.3984375" style="16"/>
    <col min="11009" max="11009" width="3.296875" style="16" customWidth="1"/>
    <col min="11010" max="11010" width="18.59765625" style="16" customWidth="1"/>
    <col min="11011" max="11019" width="11.796875" style="16" customWidth="1"/>
    <col min="11020" max="11264" width="11.3984375" style="16"/>
    <col min="11265" max="11265" width="3.296875" style="16" customWidth="1"/>
    <col min="11266" max="11266" width="18.59765625" style="16" customWidth="1"/>
    <col min="11267" max="11275" width="11.796875" style="16" customWidth="1"/>
    <col min="11276" max="11520" width="11.3984375" style="16"/>
    <col min="11521" max="11521" width="3.296875" style="16" customWidth="1"/>
    <col min="11522" max="11522" width="18.59765625" style="16" customWidth="1"/>
    <col min="11523" max="11531" width="11.796875" style="16" customWidth="1"/>
    <col min="11532" max="11776" width="11.3984375" style="16"/>
    <col min="11777" max="11777" width="3.296875" style="16" customWidth="1"/>
    <col min="11778" max="11778" width="18.59765625" style="16" customWidth="1"/>
    <col min="11779" max="11787" width="11.796875" style="16" customWidth="1"/>
    <col min="11788" max="12032" width="11.3984375" style="16"/>
    <col min="12033" max="12033" width="3.296875" style="16" customWidth="1"/>
    <col min="12034" max="12034" width="18.59765625" style="16" customWidth="1"/>
    <col min="12035" max="12043" width="11.796875" style="16" customWidth="1"/>
    <col min="12044" max="12288" width="11.3984375" style="16"/>
    <col min="12289" max="12289" width="3.296875" style="16" customWidth="1"/>
    <col min="12290" max="12290" width="18.59765625" style="16" customWidth="1"/>
    <col min="12291" max="12299" width="11.796875" style="16" customWidth="1"/>
    <col min="12300" max="12544" width="11.3984375" style="16"/>
    <col min="12545" max="12545" width="3.296875" style="16" customWidth="1"/>
    <col min="12546" max="12546" width="18.59765625" style="16" customWidth="1"/>
    <col min="12547" max="12555" width="11.796875" style="16" customWidth="1"/>
    <col min="12556" max="12800" width="11.3984375" style="16"/>
    <col min="12801" max="12801" width="3.296875" style="16" customWidth="1"/>
    <col min="12802" max="12802" width="18.59765625" style="16" customWidth="1"/>
    <col min="12803" max="12811" width="11.796875" style="16" customWidth="1"/>
    <col min="12812" max="13056" width="11.3984375" style="16"/>
    <col min="13057" max="13057" width="3.296875" style="16" customWidth="1"/>
    <col min="13058" max="13058" width="18.59765625" style="16" customWidth="1"/>
    <col min="13059" max="13067" width="11.796875" style="16" customWidth="1"/>
    <col min="13068" max="13312" width="11.3984375" style="16"/>
    <col min="13313" max="13313" width="3.296875" style="16" customWidth="1"/>
    <col min="13314" max="13314" width="18.59765625" style="16" customWidth="1"/>
    <col min="13315" max="13323" width="11.796875" style="16" customWidth="1"/>
    <col min="13324" max="13568" width="11.3984375" style="16"/>
    <col min="13569" max="13569" width="3.296875" style="16" customWidth="1"/>
    <col min="13570" max="13570" width="18.59765625" style="16" customWidth="1"/>
    <col min="13571" max="13579" width="11.796875" style="16" customWidth="1"/>
    <col min="13580" max="13824" width="11.3984375" style="16"/>
    <col min="13825" max="13825" width="3.296875" style="16" customWidth="1"/>
    <col min="13826" max="13826" width="18.59765625" style="16" customWidth="1"/>
    <col min="13827" max="13835" width="11.796875" style="16" customWidth="1"/>
    <col min="13836" max="14080" width="11.3984375" style="16"/>
    <col min="14081" max="14081" width="3.296875" style="16" customWidth="1"/>
    <col min="14082" max="14082" width="18.59765625" style="16" customWidth="1"/>
    <col min="14083" max="14091" width="11.796875" style="16" customWidth="1"/>
    <col min="14092" max="14336" width="11.3984375" style="16"/>
    <col min="14337" max="14337" width="3.296875" style="16" customWidth="1"/>
    <col min="14338" max="14338" width="18.59765625" style="16" customWidth="1"/>
    <col min="14339" max="14347" width="11.796875" style="16" customWidth="1"/>
    <col min="14348" max="14592" width="11.3984375" style="16"/>
    <col min="14593" max="14593" width="3.296875" style="16" customWidth="1"/>
    <col min="14594" max="14594" width="18.59765625" style="16" customWidth="1"/>
    <col min="14595" max="14603" width="11.796875" style="16" customWidth="1"/>
    <col min="14604" max="14848" width="11.3984375" style="16"/>
    <col min="14849" max="14849" width="3.296875" style="16" customWidth="1"/>
    <col min="14850" max="14850" width="18.59765625" style="16" customWidth="1"/>
    <col min="14851" max="14859" width="11.796875" style="16" customWidth="1"/>
    <col min="14860" max="15104" width="11.3984375" style="16"/>
    <col min="15105" max="15105" width="3.296875" style="16" customWidth="1"/>
    <col min="15106" max="15106" width="18.59765625" style="16" customWidth="1"/>
    <col min="15107" max="15115" width="11.796875" style="16" customWidth="1"/>
    <col min="15116" max="15360" width="11.3984375" style="16"/>
    <col min="15361" max="15361" width="3.296875" style="16" customWidth="1"/>
    <col min="15362" max="15362" width="18.59765625" style="16" customWidth="1"/>
    <col min="15363" max="15371" width="11.796875" style="16" customWidth="1"/>
    <col min="15372" max="15616" width="11.3984375" style="16"/>
    <col min="15617" max="15617" width="3.296875" style="16" customWidth="1"/>
    <col min="15618" max="15618" width="18.59765625" style="16" customWidth="1"/>
    <col min="15619" max="15627" width="11.796875" style="16" customWidth="1"/>
    <col min="15628" max="15872" width="11.3984375" style="16"/>
    <col min="15873" max="15873" width="3.296875" style="16" customWidth="1"/>
    <col min="15874" max="15874" width="18.59765625" style="16" customWidth="1"/>
    <col min="15875" max="15883" width="11.796875" style="16" customWidth="1"/>
    <col min="15884" max="16128" width="11.3984375" style="16"/>
    <col min="16129" max="16129" width="3.296875" style="16" customWidth="1"/>
    <col min="16130" max="16130" width="18.59765625" style="16" customWidth="1"/>
    <col min="16131" max="16139" width="11.796875" style="16" customWidth="1"/>
    <col min="16140" max="16384" width="11.3984375" style="16"/>
  </cols>
  <sheetData>
    <row r="1" spans="1:11" s="1" customFormat="1" ht="18" customHeight="1" x14ac:dyDescent="0.2">
      <c r="A1" s="1" t="s">
        <v>98</v>
      </c>
      <c r="D1" s="2" t="s">
        <v>21</v>
      </c>
      <c r="E1" s="2"/>
      <c r="G1" s="1" t="s">
        <v>108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4" t="s">
        <v>10</v>
      </c>
      <c r="B5" s="45" t="s">
        <v>8</v>
      </c>
      <c r="C5" s="47">
        <f>SUM(D5+H5)</f>
        <v>552</v>
      </c>
      <c r="D5" s="47">
        <f>SUM(E5:G5)</f>
        <v>1</v>
      </c>
      <c r="E5" s="47">
        <v>0</v>
      </c>
      <c r="F5" s="47">
        <v>1</v>
      </c>
      <c r="G5" s="47">
        <v>0</v>
      </c>
      <c r="H5" s="47">
        <f>SUM(I5:K5)</f>
        <v>551</v>
      </c>
      <c r="I5" s="47">
        <v>146</v>
      </c>
      <c r="J5" s="47">
        <v>0</v>
      </c>
      <c r="K5" s="48">
        <v>405</v>
      </c>
    </row>
    <row r="6" spans="1:11" ht="15" customHeight="1" x14ac:dyDescent="0.15">
      <c r="A6" s="98"/>
      <c r="B6" s="79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8"/>
      <c r="B7" s="79" t="s">
        <v>9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8"/>
      <c r="B8" s="79" t="s">
        <v>5</v>
      </c>
      <c r="C8" s="51">
        <f>+D8+H8</f>
        <v>110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110</v>
      </c>
      <c r="I8" s="51">
        <v>110</v>
      </c>
      <c r="J8" s="51">
        <v>0</v>
      </c>
      <c r="K8" s="52">
        <v>0</v>
      </c>
    </row>
    <row r="9" spans="1:11" ht="15" customHeight="1" x14ac:dyDescent="0.15">
      <c r="A9" s="98"/>
      <c r="B9" s="79" t="s">
        <v>4</v>
      </c>
      <c r="C9" s="51">
        <f>+D9+H9</f>
        <v>120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120</v>
      </c>
      <c r="I9" s="51">
        <v>27</v>
      </c>
      <c r="J9" s="51">
        <v>0</v>
      </c>
      <c r="K9" s="52">
        <v>93</v>
      </c>
    </row>
    <row r="10" spans="1:11" ht="15" customHeight="1" x14ac:dyDescent="0.15">
      <c r="A10" s="98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8"/>
      <c r="B11" s="53" t="s">
        <v>2</v>
      </c>
      <c r="C11" s="55">
        <f>+D11+H11</f>
        <v>0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0</v>
      </c>
      <c r="I11" s="55">
        <v>0</v>
      </c>
      <c r="J11" s="55">
        <v>0</v>
      </c>
      <c r="K11" s="56">
        <v>0</v>
      </c>
    </row>
    <row r="12" spans="1:11" ht="15" customHeight="1" x14ac:dyDescent="0.15">
      <c r="A12" s="98"/>
      <c r="B12" s="80" t="s">
        <v>1</v>
      </c>
      <c r="C12" s="76">
        <f>SUM(C7:C11)</f>
        <v>230</v>
      </c>
      <c r="D12" s="76">
        <f t="shared" ref="D12:K12" si="0">SUM(D7:D11)</f>
        <v>0</v>
      </c>
      <c r="E12" s="76">
        <f t="shared" si="0"/>
        <v>0</v>
      </c>
      <c r="F12" s="76">
        <f t="shared" si="0"/>
        <v>0</v>
      </c>
      <c r="G12" s="76">
        <f t="shared" si="0"/>
        <v>0</v>
      </c>
      <c r="H12" s="76">
        <f t="shared" si="0"/>
        <v>230</v>
      </c>
      <c r="I12" s="76">
        <f t="shared" si="0"/>
        <v>137</v>
      </c>
      <c r="J12" s="76">
        <f t="shared" si="0"/>
        <v>0</v>
      </c>
      <c r="K12" s="77">
        <f t="shared" si="0"/>
        <v>93</v>
      </c>
    </row>
    <row r="13" spans="1:11" ht="15" customHeight="1" x14ac:dyDescent="0.15">
      <c r="A13" s="98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782</v>
      </c>
      <c r="D14" s="64">
        <f t="shared" ref="D14:K14" si="1">+D5+D12</f>
        <v>1</v>
      </c>
      <c r="E14" s="64">
        <f t="shared" si="1"/>
        <v>0</v>
      </c>
      <c r="F14" s="64">
        <f t="shared" si="1"/>
        <v>1</v>
      </c>
      <c r="G14" s="64">
        <f t="shared" si="1"/>
        <v>0</v>
      </c>
      <c r="H14" s="64">
        <f t="shared" si="1"/>
        <v>781</v>
      </c>
      <c r="I14" s="64">
        <f t="shared" si="1"/>
        <v>283</v>
      </c>
      <c r="J14" s="64">
        <f t="shared" si="1"/>
        <v>0</v>
      </c>
      <c r="K14" s="59">
        <f t="shared" si="1"/>
        <v>498</v>
      </c>
    </row>
    <row r="15" spans="1:11" ht="15" customHeight="1" x14ac:dyDescent="0.15">
      <c r="A15" s="81"/>
      <c r="B15" s="82" t="s">
        <v>8</v>
      </c>
      <c r="C15" s="47">
        <f>SUM(D15+H15)</f>
        <v>57453</v>
      </c>
      <c r="D15" s="47">
        <f>SUM(E15:G15)</f>
        <v>62</v>
      </c>
      <c r="E15" s="47">
        <v>0</v>
      </c>
      <c r="F15" s="47">
        <v>62</v>
      </c>
      <c r="G15" s="47">
        <v>0</v>
      </c>
      <c r="H15" s="47">
        <f>SUM(I15:K15)</f>
        <v>57391</v>
      </c>
      <c r="I15" s="47">
        <v>15228</v>
      </c>
      <c r="J15" s="47">
        <v>0</v>
      </c>
      <c r="K15" s="48">
        <v>42163</v>
      </c>
    </row>
    <row r="16" spans="1:11" ht="15" customHeight="1" x14ac:dyDescent="0.15">
      <c r="A16" s="100" t="s">
        <v>7</v>
      </c>
      <c r="B16" s="79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79" t="s">
        <v>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79" t="s">
        <v>5</v>
      </c>
      <c r="C18" s="51">
        <f>+D18+H18</f>
        <v>8433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8433</v>
      </c>
      <c r="I18" s="51">
        <v>8433</v>
      </c>
      <c r="J18" s="51">
        <v>0</v>
      </c>
      <c r="K18" s="52">
        <v>0</v>
      </c>
    </row>
    <row r="19" spans="1:11" ht="15" customHeight="1" x14ac:dyDescent="0.15">
      <c r="A19" s="100"/>
      <c r="B19" s="79" t="s">
        <v>4</v>
      </c>
      <c r="C19" s="51">
        <f>+D19+H19</f>
        <v>9849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9849</v>
      </c>
      <c r="I19" s="51">
        <v>1710</v>
      </c>
      <c r="J19" s="51">
        <v>0</v>
      </c>
      <c r="K19" s="52">
        <v>8139</v>
      </c>
    </row>
    <row r="20" spans="1:11" ht="15" customHeight="1" x14ac:dyDescent="0.15">
      <c r="A20" s="100"/>
      <c r="B20" s="83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84" t="s">
        <v>2</v>
      </c>
      <c r="C21" s="55">
        <f>+D21+H21</f>
        <v>0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0</v>
      </c>
      <c r="I21" s="55">
        <v>0</v>
      </c>
      <c r="J21" s="55">
        <v>0</v>
      </c>
      <c r="K21" s="56">
        <v>0</v>
      </c>
    </row>
    <row r="22" spans="1:11" ht="15" customHeight="1" x14ac:dyDescent="0.15">
      <c r="A22" s="100"/>
      <c r="B22" s="80" t="s">
        <v>1</v>
      </c>
      <c r="C22" s="76">
        <f t="shared" ref="C22:K22" si="2">SUM(C17:C21)</f>
        <v>18282</v>
      </c>
      <c r="D22" s="76">
        <f t="shared" si="2"/>
        <v>0</v>
      </c>
      <c r="E22" s="76">
        <f t="shared" si="2"/>
        <v>0</v>
      </c>
      <c r="F22" s="76">
        <f t="shared" si="2"/>
        <v>0</v>
      </c>
      <c r="G22" s="76">
        <f t="shared" si="2"/>
        <v>0</v>
      </c>
      <c r="H22" s="76">
        <f t="shared" si="2"/>
        <v>18282</v>
      </c>
      <c r="I22" s="76">
        <f t="shared" si="2"/>
        <v>10143</v>
      </c>
      <c r="J22" s="76">
        <f t="shared" si="2"/>
        <v>0</v>
      </c>
      <c r="K22" s="77">
        <f t="shared" si="2"/>
        <v>8139</v>
      </c>
    </row>
    <row r="23" spans="1:11" ht="15" customHeight="1" x14ac:dyDescent="0.15">
      <c r="A23" s="85" t="s">
        <v>30</v>
      </c>
      <c r="B23" s="84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75735</v>
      </c>
      <c r="D24" s="65">
        <f t="shared" ref="D24:K24" si="3">+D15+D22</f>
        <v>62</v>
      </c>
      <c r="E24" s="65">
        <f t="shared" si="3"/>
        <v>0</v>
      </c>
      <c r="F24" s="65">
        <f t="shared" si="3"/>
        <v>62</v>
      </c>
      <c r="G24" s="65">
        <f t="shared" si="3"/>
        <v>0</v>
      </c>
      <c r="H24" s="65">
        <f t="shared" si="3"/>
        <v>75673</v>
      </c>
      <c r="I24" s="65">
        <f t="shared" si="3"/>
        <v>25371</v>
      </c>
      <c r="J24" s="65">
        <f t="shared" si="3"/>
        <v>0</v>
      </c>
      <c r="K24" s="63">
        <f t="shared" si="3"/>
        <v>50302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2023-06-21T00:00:06Z</dcterms:modified>
</cp:coreProperties>
</file>