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rentai.local\fssroot2\3006健康福祉部\0535高齢福祉課\020 長寿社会推進係\★★介護人材育成事業者認定制度（R2～　H31までは暗号化フォルダ）\R04\13   全体案内【次年度に向けて】\00定量的指標年度更新\02算出方法\"/>
    </mc:Choice>
  </mc:AlternateContent>
  <bookViews>
    <workbookView xWindow="0" yWindow="0" windowWidth="17256" windowHeight="5784"/>
  </bookViews>
  <sheets>
    <sheet name="定量的指標計算表" sheetId="1" r:id="rId1"/>
    <sheet name="定量的指標計算表【記入例】" sheetId="7" r:id="rId2"/>
    <sheet name="【入力不要】サービス種別【データベース】" sheetId="6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7" l="1"/>
  <c r="F13" i="7"/>
  <c r="F9" i="7"/>
  <c r="F17" i="1"/>
  <c r="F13" i="1"/>
  <c r="F9" i="1"/>
  <c r="N38" i="7" l="1"/>
  <c r="N34" i="7"/>
  <c r="N30" i="7"/>
  <c r="N25" i="7"/>
  <c r="N16" i="7"/>
  <c r="F16" i="7"/>
  <c r="C16" i="7"/>
  <c r="N12" i="7"/>
  <c r="F12" i="7"/>
  <c r="C12" i="7"/>
  <c r="N8" i="7"/>
  <c r="F8" i="7"/>
  <c r="C8" i="7"/>
  <c r="N21" i="7" l="1"/>
  <c r="N8" i="1" l="1"/>
  <c r="C16" i="1" l="1"/>
  <c r="N38" i="1"/>
  <c r="N34" i="1"/>
  <c r="N30" i="1"/>
  <c r="N25" i="1"/>
  <c r="C8" i="1"/>
  <c r="F16" i="1"/>
  <c r="F12" i="1"/>
  <c r="C12" i="1"/>
  <c r="N16" i="1"/>
  <c r="N12" i="1"/>
  <c r="F8" i="1"/>
  <c r="N21" i="1" l="1"/>
</calcChain>
</file>

<file path=xl/sharedStrings.xml><?xml version="1.0" encoding="utf-8"?>
<sst xmlns="http://schemas.openxmlformats.org/spreadsheetml/2006/main" count="264" uniqueCount="61">
  <si>
    <t>①過去３年間の平均離職率が県内平均値を下回っている</t>
    <phoneticPr fontId="3"/>
  </si>
  <si>
    <t>定量的指標計算表</t>
    <rPh sb="0" eb="3">
      <t>テイリョウテキ</t>
    </rPh>
    <rPh sb="3" eb="5">
      <t>シヒョウ</t>
    </rPh>
    <rPh sb="5" eb="8">
      <t>ケイサンヒョウ</t>
    </rPh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</si>
  <si>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</si>
  <si>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</si>
  <si>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〇</t>
    <phoneticPr fontId="3"/>
  </si>
  <si>
    <t>の離職率</t>
    <rPh sb="1" eb="4">
      <t>リショクリツ</t>
    </rPh>
    <phoneticPr fontId="3"/>
  </si>
  <si>
    <t>10月1日から令和</t>
    <rPh sb="2" eb="3">
      <t>ガツ</t>
    </rPh>
    <rPh sb="4" eb="5">
      <t>ニチ</t>
    </rPh>
    <rPh sb="7" eb="9">
      <t>レイワ</t>
    </rPh>
    <phoneticPr fontId="3"/>
  </si>
  <si>
    <t>9月30日までの離職者数：</t>
    <rPh sb="1" eb="2">
      <t>ガツ</t>
    </rPh>
    <rPh sb="4" eb="5">
      <t>ニチ</t>
    </rPh>
    <rPh sb="8" eb="12">
      <t>リショクシャスウ</t>
    </rPh>
    <phoneticPr fontId="3"/>
  </si>
  <si>
    <t>×</t>
    <phoneticPr fontId="3"/>
  </si>
  <si>
    <t>＝</t>
    <phoneticPr fontId="3"/>
  </si>
  <si>
    <t>9月30日の在職者数：</t>
    <rPh sb="1" eb="2">
      <t>ガツ</t>
    </rPh>
    <rPh sb="4" eb="5">
      <t>ニチ</t>
    </rPh>
    <rPh sb="6" eb="10">
      <t>ザイショクシャスウ</t>
    </rPh>
    <phoneticPr fontId="3"/>
  </si>
  <si>
    <t>＜各年の離職率＞</t>
    <rPh sb="1" eb="2">
      <t>カク</t>
    </rPh>
    <rPh sb="2" eb="3">
      <t>ネン</t>
    </rPh>
    <rPh sb="4" eb="7">
      <t>リショクリツ</t>
    </rPh>
    <phoneticPr fontId="3"/>
  </si>
  <si>
    <t>÷</t>
    <phoneticPr fontId="3"/>
  </si>
  <si>
    <t>＋</t>
    <phoneticPr fontId="3"/>
  </si>
  <si>
    <t>３か年の平均値</t>
    <rPh sb="2" eb="3">
      <t>ネン</t>
    </rPh>
    <rPh sb="4" eb="7">
      <t>ヘイキンチ</t>
    </rPh>
    <phoneticPr fontId="3"/>
  </si>
  <si>
    <t>②過去１年間の有給休暇取得率が県内平均値を上回っている</t>
    <phoneticPr fontId="3"/>
  </si>
  <si>
    <t>日</t>
    <rPh sb="0" eb="1">
      <t>ニチ</t>
    </rPh>
    <phoneticPr fontId="3"/>
  </si>
  <si>
    <t>取得日数計</t>
    <rPh sb="0" eb="4">
      <t>シュトクニッスウ</t>
    </rPh>
    <rPh sb="4" eb="5">
      <t>ケイ</t>
    </rPh>
    <phoneticPr fontId="3"/>
  </si>
  <si>
    <t>付与日数計</t>
    <rPh sb="0" eb="4">
      <t>フヨニッスウ</t>
    </rPh>
    <rPh sb="4" eb="5">
      <t>ケイ</t>
    </rPh>
    <phoneticPr fontId="3"/>
  </si>
  <si>
    <t>有給休暇取得率</t>
    <rPh sb="0" eb="4">
      <t>ユウキュウキュウカ</t>
    </rPh>
    <rPh sb="4" eb="7">
      <t>シュトクリツ</t>
    </rPh>
    <phoneticPr fontId="3"/>
  </si>
  <si>
    <t>③資格（介護福祉士）保有率が全国平均値を上回っている</t>
    <phoneticPr fontId="3"/>
  </si>
  <si>
    <t>介護福祉士数</t>
    <rPh sb="0" eb="6">
      <t>カイゴフクシシスウ</t>
    </rPh>
    <phoneticPr fontId="3"/>
  </si>
  <si>
    <t>介護職員数</t>
    <rPh sb="0" eb="5">
      <t>カイゴショクインスウ</t>
    </rPh>
    <phoneticPr fontId="3"/>
  </si>
  <si>
    <t>資格保有率</t>
    <rPh sb="0" eb="2">
      <t>シカク</t>
    </rPh>
    <rPh sb="2" eb="4">
      <t>ホユウ</t>
    </rPh>
    <rPh sb="4" eb="5">
      <t>リツ</t>
    </rPh>
    <phoneticPr fontId="3"/>
  </si>
  <si>
    <t>④過去１年間の月平均所定外労働時間４５時間を超える従業員がゼロかつ年間所定外労働時間３６０時間を超える従業員がゼロ</t>
    <phoneticPr fontId="3"/>
  </si>
  <si>
    <t>人</t>
    <rPh sb="0" eb="1">
      <t>ニン</t>
    </rPh>
    <phoneticPr fontId="3"/>
  </si>
  <si>
    <t>所定外労働時間が基準を超えている従業員数</t>
    <rPh sb="0" eb="3">
      <t>ショテイガイ</t>
    </rPh>
    <rPh sb="3" eb="7">
      <t>ロウドウジカン</t>
    </rPh>
    <rPh sb="8" eb="10">
      <t>キジュン</t>
    </rPh>
    <rPh sb="11" eb="12">
      <t>コ</t>
    </rPh>
    <rPh sb="16" eb="20">
      <t>ジュウギョウインスウ</t>
    </rPh>
    <phoneticPr fontId="3"/>
  </si>
  <si>
    <t>年間所定外労働時間が360時間以上の従業員数</t>
    <rPh sb="0" eb="5">
      <t>ネンカンショテイガイ</t>
    </rPh>
    <rPh sb="5" eb="9">
      <t>ロウドウジカン</t>
    </rPh>
    <rPh sb="13" eb="15">
      <t>ジカン</t>
    </rPh>
    <rPh sb="15" eb="17">
      <t>イジョウ</t>
    </rPh>
    <rPh sb="18" eb="21">
      <t>ジュウギョウイン</t>
    </rPh>
    <rPh sb="21" eb="22">
      <t>スウ</t>
    </rPh>
    <phoneticPr fontId="3"/>
  </si>
  <si>
    <t>月平均所定外労働時間が45時間以上の従業員数</t>
    <rPh sb="0" eb="1">
      <t>ツキ</t>
    </rPh>
    <rPh sb="1" eb="3">
      <t>ヘイキン</t>
    </rPh>
    <rPh sb="3" eb="6">
      <t>ショテイガイ</t>
    </rPh>
    <rPh sb="6" eb="10">
      <t>ロウドウジカン</t>
    </rPh>
    <rPh sb="13" eb="15">
      <t>ジカン</t>
    </rPh>
    <rPh sb="15" eb="17">
      <t>イジョウ</t>
    </rPh>
    <rPh sb="18" eb="21">
      <t>ジュウギョウイン</t>
    </rPh>
    <rPh sb="21" eb="22">
      <t>スウ</t>
    </rPh>
    <phoneticPr fontId="3"/>
  </si>
  <si>
    <t>事業者名</t>
    <rPh sb="0" eb="4">
      <t>ジギョウシャメイ</t>
    </rPh>
    <phoneticPr fontId="3"/>
  </si>
  <si>
    <t>％</t>
    <phoneticPr fontId="3"/>
  </si>
  <si>
    <t>〇所定外労働時間が基準を超えた理由　※所定外労働時間が基準を超えた従業員がいる場合のみ記入</t>
    <rPh sb="1" eb="8">
      <t>ショテイガイロウドウジカン</t>
    </rPh>
    <rPh sb="9" eb="11">
      <t>キジュン</t>
    </rPh>
    <rPh sb="12" eb="13">
      <t>コ</t>
    </rPh>
    <rPh sb="15" eb="17">
      <t>リユウ</t>
    </rPh>
    <rPh sb="19" eb="26">
      <t>ショテイガイロウドウジカン</t>
    </rPh>
    <rPh sb="27" eb="29">
      <t>キジュン</t>
    </rPh>
    <rPh sb="30" eb="31">
      <t>コ</t>
    </rPh>
    <rPh sb="33" eb="36">
      <t>ジュウギョウイン</t>
    </rPh>
    <rPh sb="39" eb="41">
      <t>バアイ</t>
    </rPh>
    <rPh sb="43" eb="45">
      <t>キニュウ</t>
    </rPh>
    <phoneticPr fontId="3"/>
  </si>
  <si>
    <t>※計算式なし、要記入</t>
    <rPh sb="1" eb="4">
      <t>ケイサンシキ</t>
    </rPh>
    <rPh sb="7" eb="10">
      <t>ヨウキニュウ</t>
    </rPh>
    <phoneticPr fontId="3"/>
  </si>
  <si>
    <t>社会福祉法人〇〇</t>
    <rPh sb="0" eb="6">
      <t>シャカイフクシホウジン</t>
    </rPh>
    <phoneticPr fontId="3"/>
  </si>
  <si>
    <t>サービス種別</t>
    <rPh sb="4" eb="6">
      <t>シュベツ</t>
    </rPh>
    <phoneticPr fontId="3"/>
  </si>
  <si>
    <t>訪問介護</t>
    <rPh sb="0" eb="4">
      <t>ホウモンカイゴ</t>
    </rPh>
    <phoneticPr fontId="3"/>
  </si>
  <si>
    <t>訪問入浴介護</t>
    <rPh sb="0" eb="6">
      <t>ホウモンニュウヨクカイゴ</t>
    </rPh>
    <phoneticPr fontId="3"/>
  </si>
  <si>
    <t>通所介護</t>
    <rPh sb="0" eb="4">
      <t>ツウショカイゴ</t>
    </rPh>
    <phoneticPr fontId="3"/>
  </si>
  <si>
    <t>通所リハビリテーション</t>
    <rPh sb="0" eb="2">
      <t>ツウショ</t>
    </rPh>
    <phoneticPr fontId="3"/>
  </si>
  <si>
    <t>短期入所生活介護</t>
    <rPh sb="0" eb="4">
      <t>タンキニュウショ</t>
    </rPh>
    <rPh sb="4" eb="8">
      <t>セイカツカイゴ</t>
    </rPh>
    <phoneticPr fontId="3"/>
  </si>
  <si>
    <t>特定施設入居者生活介護</t>
    <rPh sb="0" eb="4">
      <t>トクテイシセツ</t>
    </rPh>
    <rPh sb="4" eb="7">
      <t>ニュウキョシャ</t>
    </rPh>
    <rPh sb="7" eb="11">
      <t>セイカツカイゴ</t>
    </rPh>
    <phoneticPr fontId="3"/>
  </si>
  <si>
    <t>地域密着型通所介護</t>
    <rPh sb="0" eb="5">
      <t>チイキミッチャクガタ</t>
    </rPh>
    <rPh sb="5" eb="9">
      <t>ツウショカイゴ</t>
    </rPh>
    <phoneticPr fontId="3"/>
  </si>
  <si>
    <t>定期巡回・随時対応型訪問介護看護</t>
    <rPh sb="0" eb="4">
      <t>テイキジュンカイ</t>
    </rPh>
    <rPh sb="5" eb="7">
      <t>ズイジ</t>
    </rPh>
    <rPh sb="7" eb="10">
      <t>タイオウガタ</t>
    </rPh>
    <rPh sb="10" eb="14">
      <t>ホウモンカイゴ</t>
    </rPh>
    <rPh sb="14" eb="16">
      <t>カンゴ</t>
    </rPh>
    <phoneticPr fontId="3"/>
  </si>
  <si>
    <t>認知症対応型通所介護</t>
    <rPh sb="0" eb="3">
      <t>ニンチショウ</t>
    </rPh>
    <rPh sb="3" eb="6">
      <t>タイオウガタ</t>
    </rPh>
    <rPh sb="6" eb="10">
      <t>ツウショカイゴ</t>
    </rPh>
    <phoneticPr fontId="3"/>
  </si>
  <si>
    <t>小規模多機能型居宅介護</t>
    <rPh sb="0" eb="6">
      <t>ショウキボタキノウ</t>
    </rPh>
    <rPh sb="6" eb="7">
      <t>ガタ</t>
    </rPh>
    <rPh sb="7" eb="11">
      <t>キョタクカイゴ</t>
    </rPh>
    <phoneticPr fontId="3"/>
  </si>
  <si>
    <t>看護小規模多機能型居宅介護</t>
    <rPh sb="0" eb="2">
      <t>カンゴ</t>
    </rPh>
    <rPh sb="2" eb="9">
      <t>ショウキボタキノウガタ</t>
    </rPh>
    <rPh sb="9" eb="13">
      <t>キョタクカイゴ</t>
    </rPh>
    <phoneticPr fontId="3"/>
  </si>
  <si>
    <t>認知症対応型共同生活介護</t>
    <rPh sb="0" eb="6">
      <t>ニンチショウタイオウガタ</t>
    </rPh>
    <rPh sb="6" eb="12">
      <t>キョウドウセイカツカイゴ</t>
    </rPh>
    <phoneticPr fontId="3"/>
  </si>
  <si>
    <t>地域密着型特定施設入所者生活介護</t>
    <rPh sb="0" eb="5">
      <t>チイキミッチャクガタ</t>
    </rPh>
    <rPh sb="5" eb="9">
      <t>トクテイシセツ</t>
    </rPh>
    <rPh sb="9" eb="12">
      <t>ニュウショシャ</t>
    </rPh>
    <rPh sb="12" eb="16">
      <t>セイカツカイゴ</t>
    </rPh>
    <phoneticPr fontId="3"/>
  </si>
  <si>
    <t>地域密着型介護老人福祉施設入居者生活介護</t>
    <rPh sb="0" eb="5">
      <t>チイキミッチャクガタ</t>
    </rPh>
    <rPh sb="5" eb="7">
      <t>カイゴ</t>
    </rPh>
    <rPh sb="7" eb="9">
      <t>ロウジン</t>
    </rPh>
    <rPh sb="9" eb="11">
      <t>フクシ</t>
    </rPh>
    <rPh sb="11" eb="13">
      <t>シセツ</t>
    </rPh>
    <rPh sb="13" eb="16">
      <t>ニュウキョシャ</t>
    </rPh>
    <rPh sb="16" eb="18">
      <t>セイカツ</t>
    </rPh>
    <rPh sb="18" eb="20">
      <t>カイゴ</t>
    </rPh>
    <phoneticPr fontId="3"/>
  </si>
  <si>
    <t>介護老人福祉施設</t>
    <rPh sb="0" eb="8">
      <t>カイゴロウジンフクシシセツ</t>
    </rPh>
    <phoneticPr fontId="3"/>
  </si>
  <si>
    <t>介護老人保健施設</t>
    <rPh sb="0" eb="2">
      <t>カイゴ</t>
    </rPh>
    <rPh sb="2" eb="8">
      <t>ロウジンホケンシセツ</t>
    </rPh>
    <phoneticPr fontId="3"/>
  </si>
  <si>
    <t>介護医療院（介護療養型医療施設）</t>
    <rPh sb="0" eb="5">
      <t>カイゴイリョウイン</t>
    </rPh>
    <rPh sb="6" eb="8">
      <t>カイゴ</t>
    </rPh>
    <rPh sb="8" eb="11">
      <t>リョウヨウガタ</t>
    </rPh>
    <rPh sb="11" eb="15">
      <t>イリョウシセツ</t>
    </rPh>
    <phoneticPr fontId="3"/>
  </si>
  <si>
    <t>施設名：</t>
  </si>
  <si>
    <t>事業所①　</t>
    <rPh sb="0" eb="3">
      <t>ジギョウショ</t>
    </rPh>
    <phoneticPr fontId="3"/>
  </si>
  <si>
    <t>サービス種別：</t>
    <phoneticPr fontId="3"/>
  </si>
  <si>
    <t>事業所②　</t>
    <rPh sb="0" eb="3">
      <t>ジギョウショ</t>
    </rPh>
    <phoneticPr fontId="3"/>
  </si>
  <si>
    <t>事業所③　</t>
    <rPh sb="0" eb="3">
      <t>ジギョウショ</t>
    </rPh>
    <phoneticPr fontId="3"/>
  </si>
  <si>
    <t>老人福祉施設★★</t>
    <rPh sb="0" eb="2">
      <t>ロウジン</t>
    </rPh>
    <rPh sb="2" eb="6">
      <t>フクシシセツ</t>
    </rPh>
    <phoneticPr fontId="3"/>
  </si>
  <si>
    <t>訪問介護ステーション★★</t>
    <rPh sb="0" eb="4">
      <t>ホウモンカイゴ</t>
    </rPh>
    <phoneticPr fontId="3"/>
  </si>
  <si>
    <t>1月2月に、新型コロナのクラスターが発生し、対応が必要となったため。
複数の新規採用者がおり、指導とフォローが必要だったため。</t>
    <rPh sb="1" eb="2">
      <t>ガツ</t>
    </rPh>
    <rPh sb="3" eb="4">
      <t>ガツ</t>
    </rPh>
    <rPh sb="6" eb="8">
      <t>シンガタ</t>
    </rPh>
    <rPh sb="18" eb="20">
      <t>ハッセイ</t>
    </rPh>
    <rPh sb="22" eb="24">
      <t>タイオウ</t>
    </rPh>
    <rPh sb="25" eb="27">
      <t>ヒツヨウ</t>
    </rPh>
    <rPh sb="35" eb="37">
      <t>フクスウ</t>
    </rPh>
    <rPh sb="38" eb="40">
      <t>シンキ</t>
    </rPh>
    <rPh sb="40" eb="43">
      <t>サイヨウシャ</t>
    </rPh>
    <rPh sb="47" eb="49">
      <t>シドウ</t>
    </rPh>
    <rPh sb="55" eb="57">
      <t>ヒツヨウ</t>
    </rPh>
    <phoneticPr fontId="3"/>
  </si>
  <si>
    <t>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</si>
</sst>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b/>
      <sz val="11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6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right" vertical="center"/>
    </xf>
    <xf numFmtId="0" fontId="2" fillId="0" borderId="3" xfId="0" applyFont="1" applyBorder="1">
      <alignment vertical="center"/>
    </xf>
    <xf numFmtId="0" fontId="2" fillId="0" borderId="3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4" xfId="0" applyFont="1" applyBorder="1" applyAlignment="1">
      <alignment horizontal="center" vertical="center" textRotation="255"/>
    </xf>
    <xf numFmtId="0" fontId="0" fillId="0" borderId="5" xfId="0" applyBorder="1">
      <alignment vertical="center"/>
    </xf>
    <xf numFmtId="176" fontId="4" fillId="3" borderId="6" xfId="0" applyNumberFormat="1" applyFont="1" applyFill="1" applyBorder="1" applyAlignment="1">
      <alignment horizontal="center" vertical="center" shrinkToFit="1"/>
    </xf>
    <xf numFmtId="0" fontId="0" fillId="0" borderId="0" xfId="0" applyBorder="1">
      <alignment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" fillId="0" borderId="7" xfId="0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2" fillId="4" borderId="20" xfId="0" applyFont="1" applyFill="1" applyBorder="1" applyAlignment="1">
      <alignment horizontal="center" vertical="center"/>
    </xf>
    <xf numFmtId="0" fontId="2" fillId="0" borderId="20" xfId="0" applyFont="1" applyBorder="1">
      <alignment vertical="center"/>
    </xf>
    <xf numFmtId="0" fontId="2" fillId="0" borderId="10" xfId="0" applyFont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Border="1">
      <alignment vertical="center"/>
    </xf>
    <xf numFmtId="0" fontId="2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2" fillId="0" borderId="14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left" vertical="center" wrapText="1"/>
    </xf>
    <xf numFmtId="0" fontId="2" fillId="0" borderId="18" xfId="0" applyFont="1" applyBorder="1" applyAlignment="1">
      <alignment horizontal="left" vertical="center" wrapText="1"/>
    </xf>
    <xf numFmtId="0" fontId="2" fillId="0" borderId="19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shrinkToFit="1"/>
    </xf>
    <xf numFmtId="0" fontId="2" fillId="0" borderId="10" xfId="0" applyFont="1" applyBorder="1" applyAlignment="1">
      <alignment horizontal="left" vertical="center" shrinkToFit="1"/>
    </xf>
    <xf numFmtId="0" fontId="2" fillId="0" borderId="11" xfId="0" applyFont="1" applyBorder="1" applyAlignment="1">
      <alignment horizontal="left" vertical="center" shrinkToFit="1"/>
    </xf>
    <xf numFmtId="0" fontId="2" fillId="0" borderId="21" xfId="0" applyFont="1" applyBorder="1" applyAlignment="1">
      <alignment horizontal="center" vertical="center" shrinkToFit="1"/>
    </xf>
    <xf numFmtId="0" fontId="2" fillId="0" borderId="13" xfId="0" applyFont="1" applyBorder="1" applyAlignment="1">
      <alignment horizontal="center" vertical="center" shrinkToFit="1"/>
    </xf>
    <xf numFmtId="0" fontId="2" fillId="0" borderId="0" xfId="0" applyFont="1" applyAlignment="1">
      <alignment horizontal="right" vertical="center"/>
    </xf>
    <xf numFmtId="0" fontId="2" fillId="0" borderId="13" xfId="0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0" xfId="0" applyFont="1" applyBorder="1" applyAlignment="1">
      <alignment horizontal="left" vertical="center"/>
    </xf>
    <xf numFmtId="0" fontId="2" fillId="0" borderId="13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8" xfId="0" applyFont="1" applyBorder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0" fontId="1" fillId="0" borderId="0" xfId="0" applyFont="1" applyAlignment="1">
      <alignment horizontal="left" vertical="center" shrinkToFit="1"/>
    </xf>
    <xf numFmtId="0" fontId="2" fillId="0" borderId="0" xfId="0" applyFont="1" applyAlignment="1">
      <alignment horizontal="right" vertical="center" shrinkToFit="1"/>
    </xf>
    <xf numFmtId="0" fontId="2" fillId="0" borderId="13" xfId="0" applyFont="1" applyBorder="1" applyAlignment="1">
      <alignment horizontal="righ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CC99"/>
      <color rgb="FFFFCCFF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198120</xdr:colOff>
      <xdr:row>0</xdr:row>
      <xdr:rowOff>15240</xdr:rowOff>
    </xdr:from>
    <xdr:to>
      <xdr:col>14</xdr:col>
      <xdr:colOff>152400</xdr:colOff>
      <xdr:row>2</xdr:row>
      <xdr:rowOff>205740</xdr:rowOff>
    </xdr:to>
    <xdr:sp macro="" textlink="">
      <xdr:nvSpPr>
        <xdr:cNvPr id="2" name="角丸四角形 1"/>
        <xdr:cNvSpPr/>
      </xdr:nvSpPr>
      <xdr:spPr>
        <a:xfrm>
          <a:off x="5516880" y="15240"/>
          <a:ext cx="1737360" cy="57150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400"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記入例</a:t>
          </a:r>
          <a:endParaRPr kumimoji="1" lang="en-US" altLang="ja-JP" sz="1400">
            <a:latin typeface="HGP創英角ﾎﾟｯﾌﾟ体" panose="040B0A00000000000000" pitchFamily="50" charset="-128"/>
            <a:ea typeface="HGP創英角ﾎﾟｯﾌﾟ体" panose="040B0A00000000000000" pitchFamily="50" charset="-128"/>
          </a:endParaRPr>
        </a:p>
        <a:p>
          <a:pPr algn="ctr"/>
          <a:r>
            <a:rPr kumimoji="1" lang="en-US" altLang="ja-JP" sz="105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r>
            <a:rPr kumimoji="1" lang="ja-JP" altLang="en-US" sz="1050">
              <a:latin typeface="ＭＳ Ｐ明朝" panose="02020600040205080304" pitchFamily="18" charset="-128"/>
              <a:ea typeface="ＭＳ Ｐ明朝" panose="02020600040205080304" pitchFamily="18" charset="-128"/>
            </a:rPr>
            <a:t>色付き部分は計算式有</a:t>
          </a:r>
          <a:endParaRPr kumimoji="1" lang="en-US" altLang="ja-JP" sz="105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3</xdr:col>
      <xdr:colOff>99060</xdr:colOff>
      <xdr:row>2</xdr:row>
      <xdr:rowOff>83820</xdr:rowOff>
    </xdr:from>
    <xdr:to>
      <xdr:col>7</xdr:col>
      <xdr:colOff>723900</xdr:colOff>
      <xdr:row>5</xdr:row>
      <xdr:rowOff>121920</xdr:rowOff>
    </xdr:to>
    <xdr:sp macro="" textlink="">
      <xdr:nvSpPr>
        <xdr:cNvPr id="3" name="四角形吹き出し 2"/>
        <xdr:cNvSpPr/>
      </xdr:nvSpPr>
      <xdr:spPr>
        <a:xfrm>
          <a:off x="1135380" y="464820"/>
          <a:ext cx="2750820" cy="647700"/>
        </a:xfrm>
        <a:prstGeom prst="wedgeRectCallout">
          <a:avLst>
            <a:gd name="adj1" fmla="val -54935"/>
            <a:gd name="adj2" fmla="val 76912"/>
          </a:avLst>
        </a:prstGeom>
        <a:solidFill>
          <a:srgbClr val="FFCC99"/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過去</a:t>
          </a:r>
          <a:r>
            <a:rPr kumimoji="1" lang="en-US" altLang="ja-JP" sz="105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3</a:t>
          </a:r>
          <a:r>
            <a:rPr kumimoji="1" lang="ja-JP" altLang="en-US" sz="105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年の状況を記入してください。</a:t>
          </a:r>
          <a:endParaRPr kumimoji="1" lang="en-US" altLang="ja-JP" sz="1050">
            <a:solidFill>
              <a:schemeClr val="tx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05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例）令和</a:t>
          </a:r>
          <a:r>
            <a:rPr kumimoji="1" lang="en-US" altLang="ja-JP" sz="105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5</a:t>
          </a:r>
          <a:r>
            <a:rPr kumimoji="1" lang="ja-JP" altLang="en-US" sz="105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年に申請する場合</a:t>
          </a:r>
          <a:endParaRPr kumimoji="1" lang="en-US" altLang="ja-JP" sz="1050">
            <a:solidFill>
              <a:schemeClr val="tx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05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　　　　→令和</a:t>
          </a:r>
          <a:r>
            <a:rPr kumimoji="1" lang="en-US" altLang="ja-JP" sz="105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2</a:t>
          </a:r>
          <a:r>
            <a:rPr kumimoji="1" lang="ja-JP" altLang="en-US" sz="105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～</a:t>
          </a:r>
          <a:r>
            <a:rPr kumimoji="1" lang="en-US" altLang="ja-JP" sz="105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4</a:t>
          </a:r>
          <a:r>
            <a:rPr kumimoji="1" lang="ja-JP" altLang="en-US" sz="105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年分について記入</a:t>
          </a:r>
        </a:p>
      </xdr:txBody>
    </xdr:sp>
    <xdr:clientData/>
  </xdr:twoCellAnchor>
  <xdr:twoCellAnchor>
    <xdr:from>
      <xdr:col>8</xdr:col>
      <xdr:colOff>342900</xdr:colOff>
      <xdr:row>3</xdr:row>
      <xdr:rowOff>38100</xdr:rowOff>
    </xdr:from>
    <xdr:to>
      <xdr:col>14</xdr:col>
      <xdr:colOff>175260</xdr:colOff>
      <xdr:row>6</xdr:row>
      <xdr:rowOff>68580</xdr:rowOff>
    </xdr:to>
    <xdr:sp macro="" textlink="">
      <xdr:nvSpPr>
        <xdr:cNvPr id="4" name="四角形吹き出し 3"/>
        <xdr:cNvSpPr/>
      </xdr:nvSpPr>
      <xdr:spPr>
        <a:xfrm>
          <a:off x="5151120" y="647700"/>
          <a:ext cx="2125980" cy="647700"/>
        </a:xfrm>
        <a:prstGeom prst="wedgeRectCallout">
          <a:avLst>
            <a:gd name="adj1" fmla="val -54935"/>
            <a:gd name="adj2" fmla="val 76912"/>
          </a:avLst>
        </a:prstGeom>
        <a:solidFill>
          <a:srgbClr val="FFCCFF"/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定年退職者、同一企業内での転出入、産休・育児休暇取得中の者は除いてください。</a:t>
          </a:r>
          <a:endParaRPr kumimoji="1" lang="en-US" altLang="ja-JP" sz="1050">
            <a:solidFill>
              <a:schemeClr val="tx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2</xdr:col>
      <xdr:colOff>228600</xdr:colOff>
      <xdr:row>17</xdr:row>
      <xdr:rowOff>83820</xdr:rowOff>
    </xdr:from>
    <xdr:to>
      <xdr:col>8</xdr:col>
      <xdr:colOff>426720</xdr:colOff>
      <xdr:row>18</xdr:row>
      <xdr:rowOff>215220</xdr:rowOff>
    </xdr:to>
    <xdr:sp macro="" textlink="">
      <xdr:nvSpPr>
        <xdr:cNvPr id="5" name="正方形/長方形 4"/>
        <xdr:cNvSpPr/>
      </xdr:nvSpPr>
      <xdr:spPr>
        <a:xfrm>
          <a:off x="891540" y="3909060"/>
          <a:ext cx="4343400" cy="360000"/>
        </a:xfrm>
        <a:prstGeom prst="rect">
          <a:avLst/>
        </a:prstGeom>
        <a:solidFill>
          <a:srgbClr val="FFCCFF"/>
        </a:solidFill>
        <a:ln w="95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5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パートタイムを含む常用労働者について、記入してください。</a:t>
          </a:r>
        </a:p>
      </xdr:txBody>
    </xdr:sp>
    <xdr:clientData/>
  </xdr:twoCellAnchor>
  <xdr:twoCellAnchor>
    <xdr:from>
      <xdr:col>2</xdr:col>
      <xdr:colOff>251460</xdr:colOff>
      <xdr:row>20</xdr:row>
      <xdr:rowOff>106680</xdr:rowOff>
    </xdr:from>
    <xdr:to>
      <xdr:col>8</xdr:col>
      <xdr:colOff>426720</xdr:colOff>
      <xdr:row>23</xdr:row>
      <xdr:rowOff>190500</xdr:rowOff>
    </xdr:to>
    <xdr:sp macro="" textlink="">
      <xdr:nvSpPr>
        <xdr:cNvPr id="6" name="正方形/長方形 5"/>
        <xdr:cNvSpPr/>
      </xdr:nvSpPr>
      <xdr:spPr>
        <a:xfrm>
          <a:off x="914400" y="4625340"/>
          <a:ext cx="4320540" cy="800100"/>
        </a:xfrm>
        <a:prstGeom prst="rect">
          <a:avLst/>
        </a:prstGeom>
        <a:solidFill>
          <a:srgbClr val="FFCCFF"/>
        </a:solidFill>
        <a:ln w="95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5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①付与日が労働者ごとで異なる場合は、各々の直近</a:t>
          </a:r>
          <a:r>
            <a:rPr kumimoji="1" lang="en-US" altLang="ja-JP" sz="105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1</a:t>
          </a:r>
          <a:r>
            <a:rPr kumimoji="1" lang="ja-JP" altLang="en-US" sz="105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年間の取得</a:t>
          </a:r>
          <a:endParaRPr kumimoji="1" lang="en-US" altLang="ja-JP" sz="1050">
            <a:solidFill>
              <a:schemeClr val="tx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05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　状況を計算してください。</a:t>
          </a:r>
          <a:endParaRPr kumimoji="1" lang="en-US" altLang="ja-JP" sz="1050">
            <a:solidFill>
              <a:schemeClr val="tx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05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②特別休暇は除いてください。</a:t>
          </a:r>
          <a:endParaRPr kumimoji="1" lang="en-US" altLang="ja-JP" sz="1050">
            <a:solidFill>
              <a:schemeClr val="tx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05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③時間単位で取得した場合は、合計時間数を日換算してください。</a:t>
          </a:r>
        </a:p>
      </xdr:txBody>
    </xdr:sp>
    <xdr:clientData/>
  </xdr:twoCellAnchor>
  <xdr:twoCellAnchor>
    <xdr:from>
      <xdr:col>7</xdr:col>
      <xdr:colOff>1158240</xdr:colOff>
      <xdr:row>28</xdr:row>
      <xdr:rowOff>129540</xdr:rowOff>
    </xdr:from>
    <xdr:to>
      <xdr:col>13</xdr:col>
      <xdr:colOff>15240</xdr:colOff>
      <xdr:row>31</xdr:row>
      <xdr:rowOff>228600</xdr:rowOff>
    </xdr:to>
    <xdr:sp macro="" textlink="">
      <xdr:nvSpPr>
        <xdr:cNvPr id="7" name="四角形吹き出し 6"/>
        <xdr:cNvSpPr/>
      </xdr:nvSpPr>
      <xdr:spPr>
        <a:xfrm>
          <a:off x="4320540" y="6553200"/>
          <a:ext cx="2125980" cy="647700"/>
        </a:xfrm>
        <a:prstGeom prst="wedgeRectCallout">
          <a:avLst>
            <a:gd name="adj1" fmla="val 59043"/>
            <a:gd name="adj2" fmla="val -77205"/>
          </a:avLst>
        </a:prstGeom>
        <a:solidFill>
          <a:srgbClr val="FFCCFF"/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選択できるようになっていますので、該当サービスを選択してください。</a:t>
          </a:r>
          <a:endParaRPr kumimoji="1" lang="en-US" altLang="ja-JP" sz="1050">
            <a:solidFill>
              <a:schemeClr val="tx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0</xdr:col>
      <xdr:colOff>236220</xdr:colOff>
      <xdr:row>37</xdr:row>
      <xdr:rowOff>0</xdr:rowOff>
    </xdr:from>
    <xdr:to>
      <xdr:col>12</xdr:col>
      <xdr:colOff>152400</xdr:colOff>
      <xdr:row>38</xdr:row>
      <xdr:rowOff>108540</xdr:rowOff>
    </xdr:to>
    <xdr:sp macro="" textlink="">
      <xdr:nvSpPr>
        <xdr:cNvPr id="8" name="正方形/長方形 7"/>
        <xdr:cNvSpPr/>
      </xdr:nvSpPr>
      <xdr:spPr>
        <a:xfrm>
          <a:off x="236220" y="8229600"/>
          <a:ext cx="6103620" cy="360000"/>
        </a:xfrm>
        <a:prstGeom prst="rect">
          <a:avLst/>
        </a:prstGeom>
        <a:solidFill>
          <a:srgbClr val="FFCCFF"/>
        </a:solidFill>
        <a:ln w="95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5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任意の３事業所を選出し、各事業所単位で割合を算出してください（サービス種別の重複可）。</a:t>
          </a:r>
          <a:endParaRPr kumimoji="1" lang="en-US" altLang="ja-JP" sz="1050">
            <a:solidFill>
              <a:schemeClr val="tx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1</xdr:col>
      <xdr:colOff>76200</xdr:colOff>
      <xdr:row>25</xdr:row>
      <xdr:rowOff>114300</xdr:rowOff>
    </xdr:from>
    <xdr:to>
      <xdr:col>7</xdr:col>
      <xdr:colOff>1463040</xdr:colOff>
      <xdr:row>26</xdr:row>
      <xdr:rowOff>198120</xdr:rowOff>
    </xdr:to>
    <xdr:sp macro="" textlink="">
      <xdr:nvSpPr>
        <xdr:cNvPr id="10" name="四角形吹き出し 9"/>
        <xdr:cNvSpPr/>
      </xdr:nvSpPr>
      <xdr:spPr>
        <a:xfrm>
          <a:off x="358140" y="5836920"/>
          <a:ext cx="4267200" cy="312420"/>
        </a:xfrm>
        <a:prstGeom prst="wedgeRectCallout">
          <a:avLst>
            <a:gd name="adj1" fmla="val -7365"/>
            <a:gd name="adj2" fmla="val -96224"/>
          </a:avLst>
        </a:prstGeom>
        <a:solidFill>
          <a:srgbClr val="FFCC99"/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5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申請年の前年</a:t>
          </a:r>
          <a:r>
            <a:rPr kumimoji="1" lang="en-US" altLang="ja-JP" sz="105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1</a:t>
          </a:r>
          <a:r>
            <a:rPr kumimoji="1" lang="ja-JP" altLang="en-US" sz="105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月以降の任意の</a:t>
          </a:r>
          <a:r>
            <a:rPr kumimoji="1" lang="en-US" altLang="ja-JP" sz="105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12</a:t>
          </a:r>
          <a:r>
            <a:rPr kumimoji="1" lang="ja-JP" altLang="en-US" sz="105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ヶ月の実績から算出してください。</a:t>
          </a:r>
        </a:p>
      </xdr:txBody>
    </xdr:sp>
    <xdr:clientData/>
  </xdr:twoCellAnchor>
  <xdr:twoCellAnchor>
    <xdr:from>
      <xdr:col>1</xdr:col>
      <xdr:colOff>76200</xdr:colOff>
      <xdr:row>31</xdr:row>
      <xdr:rowOff>22860</xdr:rowOff>
    </xdr:from>
    <xdr:to>
      <xdr:col>6</xdr:col>
      <xdr:colOff>60960</xdr:colOff>
      <xdr:row>32</xdr:row>
      <xdr:rowOff>99060</xdr:rowOff>
    </xdr:to>
    <xdr:sp macro="" textlink="">
      <xdr:nvSpPr>
        <xdr:cNvPr id="12" name="四角形吹き出し 11"/>
        <xdr:cNvSpPr/>
      </xdr:nvSpPr>
      <xdr:spPr>
        <a:xfrm>
          <a:off x="358140" y="6995160"/>
          <a:ext cx="2621280" cy="312420"/>
        </a:xfrm>
        <a:prstGeom prst="wedgeRectCallout">
          <a:avLst>
            <a:gd name="adj1" fmla="val 7751"/>
            <a:gd name="adj2" fmla="val -98663"/>
          </a:avLst>
        </a:prstGeom>
        <a:solidFill>
          <a:srgbClr val="FFCC99"/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5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申請時点の人数を記入してください。</a:t>
          </a:r>
        </a:p>
      </xdr:txBody>
    </xdr:sp>
    <xdr:clientData/>
  </xdr:twoCellAnchor>
  <xdr:twoCellAnchor>
    <xdr:from>
      <xdr:col>6</xdr:col>
      <xdr:colOff>152400</xdr:colOff>
      <xdr:row>38</xdr:row>
      <xdr:rowOff>220980</xdr:rowOff>
    </xdr:from>
    <xdr:to>
      <xdr:col>14</xdr:col>
      <xdr:colOff>236220</xdr:colOff>
      <xdr:row>40</xdr:row>
      <xdr:rowOff>76200</xdr:rowOff>
    </xdr:to>
    <xdr:sp macro="" textlink="">
      <xdr:nvSpPr>
        <xdr:cNvPr id="13" name="四角形吹き出し 12"/>
        <xdr:cNvSpPr/>
      </xdr:nvSpPr>
      <xdr:spPr>
        <a:xfrm>
          <a:off x="3070860" y="8702040"/>
          <a:ext cx="4267200" cy="312420"/>
        </a:xfrm>
        <a:prstGeom prst="wedgeRectCallout">
          <a:avLst>
            <a:gd name="adj1" fmla="val -25936"/>
            <a:gd name="adj2" fmla="val 111093"/>
          </a:avLst>
        </a:prstGeom>
        <a:solidFill>
          <a:srgbClr val="FFCC99"/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5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申請年の前年</a:t>
          </a:r>
          <a:r>
            <a:rPr kumimoji="1" lang="en-US" altLang="ja-JP" sz="105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1</a:t>
          </a:r>
          <a:r>
            <a:rPr kumimoji="1" lang="ja-JP" altLang="en-US" sz="105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月以降の任意の</a:t>
          </a:r>
          <a:r>
            <a:rPr kumimoji="1" lang="en-US" altLang="ja-JP" sz="105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12</a:t>
          </a:r>
          <a:r>
            <a:rPr kumimoji="1" lang="ja-JP" altLang="en-US" sz="105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ヶ月の実績から算出してください。</a:t>
          </a:r>
        </a:p>
      </xdr:txBody>
    </xdr:sp>
    <xdr:clientData/>
  </xdr:twoCellAnchor>
  <xdr:twoCellAnchor>
    <xdr:from>
      <xdr:col>8</xdr:col>
      <xdr:colOff>259080</xdr:colOff>
      <xdr:row>41</xdr:row>
      <xdr:rowOff>114300</xdr:rowOff>
    </xdr:from>
    <xdr:to>
      <xdr:col>14</xdr:col>
      <xdr:colOff>198120</xdr:colOff>
      <xdr:row>43</xdr:row>
      <xdr:rowOff>114300</xdr:rowOff>
    </xdr:to>
    <xdr:sp macro="" textlink="">
      <xdr:nvSpPr>
        <xdr:cNvPr id="15" name="四角形吹き出し 14"/>
        <xdr:cNvSpPr/>
      </xdr:nvSpPr>
      <xdr:spPr>
        <a:xfrm>
          <a:off x="5067300" y="9288780"/>
          <a:ext cx="2232660" cy="472440"/>
        </a:xfrm>
        <a:prstGeom prst="wedgeRectCallout">
          <a:avLst>
            <a:gd name="adj1" fmla="val -71782"/>
            <a:gd name="adj2" fmla="val 66325"/>
          </a:avLst>
        </a:prstGeom>
        <a:solidFill>
          <a:srgbClr val="FFCCFF"/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色付きですが、計算式が入っていませんので、各自ご記入願います。</a:t>
          </a:r>
          <a:endParaRPr kumimoji="1" lang="en-US" altLang="ja-JP" sz="1050">
            <a:solidFill>
              <a:schemeClr val="tx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2</xdr:col>
      <xdr:colOff>190500</xdr:colOff>
      <xdr:row>40</xdr:row>
      <xdr:rowOff>45720</xdr:rowOff>
    </xdr:from>
    <xdr:to>
      <xdr:col>6</xdr:col>
      <xdr:colOff>60960</xdr:colOff>
      <xdr:row>44</xdr:row>
      <xdr:rowOff>0</xdr:rowOff>
    </xdr:to>
    <xdr:sp macro="" textlink="">
      <xdr:nvSpPr>
        <xdr:cNvPr id="16" name="四角形吹き出し 15"/>
        <xdr:cNvSpPr/>
      </xdr:nvSpPr>
      <xdr:spPr>
        <a:xfrm>
          <a:off x="853440" y="8983980"/>
          <a:ext cx="2125980" cy="815340"/>
        </a:xfrm>
        <a:prstGeom prst="wedgeRectCallout">
          <a:avLst>
            <a:gd name="adj1" fmla="val 69078"/>
            <a:gd name="adj2" fmla="val 54450"/>
          </a:avLst>
        </a:prstGeom>
        <a:solidFill>
          <a:srgbClr val="FFCCFF"/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月平均</a:t>
          </a:r>
          <a:r>
            <a:rPr kumimoji="1" lang="en-US" altLang="ja-JP" sz="105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45</a:t>
          </a:r>
          <a:r>
            <a:rPr kumimoji="1" lang="ja-JP" altLang="en-US" sz="105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時間超え、かつ年間</a:t>
          </a:r>
          <a:r>
            <a:rPr kumimoji="1" lang="en-US" altLang="ja-JP" sz="105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360</a:t>
          </a:r>
          <a:r>
            <a:rPr kumimoji="1" lang="ja-JP" altLang="en-US" sz="105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時間超えの従業員がいる場合は、２人とカウントするのではなく、</a:t>
          </a:r>
          <a:r>
            <a:rPr kumimoji="1" lang="en-US" altLang="ja-JP" sz="105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1</a:t>
          </a:r>
          <a:r>
            <a:rPr kumimoji="1" lang="ja-JP" altLang="en-US" sz="105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人としてください。</a:t>
          </a:r>
          <a:endParaRPr kumimoji="1" lang="en-US" altLang="ja-JP" sz="1050">
            <a:solidFill>
              <a:schemeClr val="tx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9"/>
  <sheetViews>
    <sheetView tabSelected="1" workbookViewId="0">
      <selection activeCell="H6" sqref="H6"/>
    </sheetView>
  </sheetViews>
  <sheetFormatPr defaultRowHeight="18" x14ac:dyDescent="0.45"/>
  <cols>
    <col min="1" max="1" width="3.69921875" customWidth="1"/>
    <col min="2" max="2" width="5" bestFit="1" customWidth="1"/>
    <col min="3" max="3" width="4.8984375" customWidth="1"/>
    <col min="4" max="4" width="3.19921875" bestFit="1" customWidth="1"/>
    <col min="5" max="5" width="14.796875" bestFit="1" customWidth="1"/>
    <col min="6" max="6" width="6.69921875" customWidth="1"/>
    <col min="7" max="7" width="3.19921875" bestFit="1" customWidth="1"/>
    <col min="8" max="8" width="21.59765625" bestFit="1" customWidth="1"/>
    <col min="9" max="9" width="6.69921875" customWidth="1"/>
    <col min="10" max="10" width="3.19921875" bestFit="1" customWidth="1"/>
    <col min="11" max="12" width="4.09765625" bestFit="1" customWidth="1"/>
    <col min="13" max="13" width="3.19921875" bestFit="1" customWidth="1"/>
    <col min="15" max="15" width="3.19921875" bestFit="1" customWidth="1"/>
  </cols>
  <sheetData>
    <row r="1" spans="1:16" x14ac:dyDescent="0.45">
      <c r="A1" s="56" t="s">
        <v>1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</row>
    <row r="2" spans="1:16" ht="12" customHeight="1" x14ac:dyDescent="0.45"/>
    <row r="3" spans="1:16" x14ac:dyDescent="0.45">
      <c r="A3" s="57" t="s">
        <v>29</v>
      </c>
      <c r="B3" s="57"/>
      <c r="C3" s="57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</row>
    <row r="4" spans="1:16" ht="12" customHeight="1" x14ac:dyDescent="0.45"/>
    <row r="5" spans="1:16" x14ac:dyDescent="0.45">
      <c r="A5" s="1" t="s">
        <v>0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1:16" ht="18.600000000000001" thickBot="1" x14ac:dyDescent="0.5">
      <c r="A6" s="2" t="s">
        <v>11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P6" s="19"/>
    </row>
    <row r="7" spans="1:16" ht="18.600000000000001" thickBot="1" x14ac:dyDescent="0.5">
      <c r="A7" s="3" t="s">
        <v>4</v>
      </c>
      <c r="B7" s="2" t="s">
        <v>2</v>
      </c>
      <c r="C7" s="11"/>
      <c r="D7" s="2" t="s">
        <v>3</v>
      </c>
      <c r="E7" s="2" t="s">
        <v>5</v>
      </c>
      <c r="F7" s="2"/>
      <c r="G7" s="2"/>
      <c r="H7" s="2"/>
      <c r="I7" s="2"/>
      <c r="J7" s="2"/>
      <c r="K7" s="2"/>
      <c r="L7" s="2"/>
      <c r="M7" s="2"/>
      <c r="N7" s="2"/>
    </row>
    <row r="8" spans="1:16" ht="18.600000000000001" thickBot="1" x14ac:dyDescent="0.5">
      <c r="A8" s="2"/>
      <c r="B8" s="6" t="s">
        <v>2</v>
      </c>
      <c r="C8" s="12" t="str">
        <f>IF(ISBLANK(C7),"",C7-1)</f>
        <v/>
      </c>
      <c r="D8" s="6" t="s">
        <v>3</v>
      </c>
      <c r="E8" s="28" t="s">
        <v>6</v>
      </c>
      <c r="F8" s="12" t="str">
        <f>IF(ISBLANK(C7),"",C7)</f>
        <v/>
      </c>
      <c r="G8" s="6" t="s">
        <v>3</v>
      </c>
      <c r="H8" s="6" t="s">
        <v>7</v>
      </c>
      <c r="I8" s="10"/>
      <c r="J8" s="7" t="s">
        <v>25</v>
      </c>
      <c r="K8" s="50" t="s">
        <v>8</v>
      </c>
      <c r="L8" s="50">
        <v>100</v>
      </c>
      <c r="M8" s="50" t="s">
        <v>9</v>
      </c>
      <c r="N8" s="55" t="str">
        <f>IF(ISBLANK(I8),"",ROUND(I8/I9*L8,1))</f>
        <v/>
      </c>
      <c r="O8" s="54" t="s">
        <v>30</v>
      </c>
    </row>
    <row r="9" spans="1:16" ht="18.600000000000001" thickBot="1" x14ac:dyDescent="0.5">
      <c r="A9" s="2"/>
      <c r="B9" s="8"/>
      <c r="C9" s="13"/>
      <c r="D9" s="8"/>
      <c r="E9" s="9" t="s">
        <v>2</v>
      </c>
      <c r="F9" s="14" t="str">
        <f>IF(ISBLANK(C7),"",C7-1)</f>
        <v/>
      </c>
      <c r="G9" s="8" t="s">
        <v>3</v>
      </c>
      <c r="H9" s="8" t="s">
        <v>10</v>
      </c>
      <c r="I9" s="10"/>
      <c r="J9" s="5" t="s">
        <v>25</v>
      </c>
      <c r="K9" s="50"/>
      <c r="L9" s="50"/>
      <c r="M9" s="50"/>
      <c r="N9" s="55"/>
      <c r="O9" s="54"/>
    </row>
    <row r="10" spans="1:16" ht="18.600000000000001" thickBot="1" x14ac:dyDescent="0.5">
      <c r="A10" s="2"/>
      <c r="B10" s="2"/>
      <c r="C10" s="3"/>
      <c r="D10" s="2"/>
      <c r="E10" s="2"/>
      <c r="F10" s="3"/>
      <c r="G10" s="2"/>
      <c r="H10" s="2"/>
      <c r="I10" s="2"/>
      <c r="J10" s="2"/>
      <c r="K10" s="3"/>
      <c r="L10" s="2"/>
      <c r="M10" s="2"/>
      <c r="N10" s="50" t="s">
        <v>13</v>
      </c>
    </row>
    <row r="11" spans="1:16" ht="18.600000000000001" thickBot="1" x14ac:dyDescent="0.5">
      <c r="A11" s="3" t="s">
        <v>4</v>
      </c>
      <c r="B11" s="2" t="s">
        <v>2</v>
      </c>
      <c r="C11" s="11"/>
      <c r="D11" s="2" t="s">
        <v>3</v>
      </c>
      <c r="E11" s="2" t="s">
        <v>5</v>
      </c>
      <c r="F11" s="3"/>
      <c r="G11" s="2"/>
      <c r="H11" s="2"/>
      <c r="I11" s="2"/>
      <c r="J11" s="2"/>
      <c r="K11" s="3"/>
      <c r="L11" s="2"/>
      <c r="M11" s="2"/>
      <c r="N11" s="50"/>
    </row>
    <row r="12" spans="1:16" ht="18.600000000000001" thickBot="1" x14ac:dyDescent="0.5">
      <c r="A12" s="2"/>
      <c r="B12" s="6" t="s">
        <v>2</v>
      </c>
      <c r="C12" s="12" t="str">
        <f>IF(ISBLANK(C11),"",C11-1)</f>
        <v/>
      </c>
      <c r="D12" s="6" t="s">
        <v>3</v>
      </c>
      <c r="E12" s="28" t="s">
        <v>6</v>
      </c>
      <c r="F12" s="12" t="str">
        <f>IF(ISBLANK(C11),"",C11)</f>
        <v/>
      </c>
      <c r="G12" s="6" t="s">
        <v>3</v>
      </c>
      <c r="H12" s="6" t="s">
        <v>7</v>
      </c>
      <c r="I12" s="10"/>
      <c r="J12" s="7" t="s">
        <v>25</v>
      </c>
      <c r="K12" s="50" t="s">
        <v>8</v>
      </c>
      <c r="L12" s="50">
        <v>100</v>
      </c>
      <c r="M12" s="50" t="s">
        <v>9</v>
      </c>
      <c r="N12" s="55" t="str">
        <f>IF(ISBLANK(I12),"",ROUND(I12/I13*L12,1))</f>
        <v/>
      </c>
      <c r="O12" s="54" t="s">
        <v>60</v>
      </c>
    </row>
    <row r="13" spans="1:16" ht="18.600000000000001" thickBot="1" x14ac:dyDescent="0.5">
      <c r="A13" s="2"/>
      <c r="B13" s="8"/>
      <c r="C13" s="8"/>
      <c r="D13" s="8"/>
      <c r="E13" s="9" t="s">
        <v>2</v>
      </c>
      <c r="F13" s="14" t="str">
        <f>IF(ISBLANK(C11),"",C11-1)</f>
        <v/>
      </c>
      <c r="G13" s="8" t="s">
        <v>3</v>
      </c>
      <c r="H13" s="8" t="s">
        <v>10</v>
      </c>
      <c r="I13" s="10"/>
      <c r="J13" s="5" t="s">
        <v>25</v>
      </c>
      <c r="K13" s="50"/>
      <c r="L13" s="50"/>
      <c r="M13" s="50"/>
      <c r="N13" s="55"/>
      <c r="O13" s="54"/>
    </row>
    <row r="14" spans="1:16" ht="18.600000000000001" thickBot="1" x14ac:dyDescent="0.5">
      <c r="A14" s="2"/>
      <c r="B14" s="2"/>
      <c r="C14" s="2"/>
      <c r="D14" s="2"/>
      <c r="E14" s="2"/>
      <c r="F14" s="2"/>
      <c r="G14" s="2"/>
      <c r="H14" s="2"/>
      <c r="I14" s="2"/>
      <c r="J14" s="2"/>
      <c r="K14" s="3"/>
      <c r="L14" s="2"/>
      <c r="M14" s="2"/>
      <c r="N14" s="50" t="s">
        <v>13</v>
      </c>
    </row>
    <row r="15" spans="1:16" ht="18.600000000000001" thickBot="1" x14ac:dyDescent="0.5">
      <c r="A15" s="3" t="s">
        <v>4</v>
      </c>
      <c r="B15" s="2" t="s">
        <v>2</v>
      </c>
      <c r="C15" s="11"/>
      <c r="D15" s="2" t="s">
        <v>3</v>
      </c>
      <c r="E15" s="2" t="s">
        <v>5</v>
      </c>
      <c r="F15" s="3"/>
      <c r="G15" s="2"/>
      <c r="H15" s="2"/>
      <c r="I15" s="2"/>
      <c r="J15" s="2"/>
      <c r="K15" s="3"/>
      <c r="L15" s="2"/>
      <c r="M15" s="2"/>
      <c r="N15" s="50"/>
    </row>
    <row r="16" spans="1:16" ht="18.600000000000001" thickBot="1" x14ac:dyDescent="0.5">
      <c r="A16" s="2"/>
      <c r="B16" s="6" t="s">
        <v>2</v>
      </c>
      <c r="C16" s="12" t="str">
        <f>IF(ISBLANK(C15),"",C15-1)</f>
        <v/>
      </c>
      <c r="D16" s="6" t="s">
        <v>3</v>
      </c>
      <c r="E16" s="28" t="s">
        <v>6</v>
      </c>
      <c r="F16" s="12" t="str">
        <f>IF(ISBLANK(C15),"",C15)</f>
        <v/>
      </c>
      <c r="G16" s="6" t="s">
        <v>3</v>
      </c>
      <c r="H16" s="6" t="s">
        <v>7</v>
      </c>
      <c r="I16" s="10"/>
      <c r="J16" s="7" t="s">
        <v>25</v>
      </c>
      <c r="K16" s="50" t="s">
        <v>8</v>
      </c>
      <c r="L16" s="50">
        <v>100</v>
      </c>
      <c r="M16" s="50" t="s">
        <v>9</v>
      </c>
      <c r="N16" s="55" t="str">
        <f>IF(ISBLANK(I16),"",ROUND(I16/I17*L16,1))</f>
        <v/>
      </c>
      <c r="O16" s="54" t="s">
        <v>60</v>
      </c>
    </row>
    <row r="17" spans="1:18" ht="18.600000000000001" thickBot="1" x14ac:dyDescent="0.5">
      <c r="A17" s="2"/>
      <c r="B17" s="8"/>
      <c r="C17" s="8"/>
      <c r="D17" s="8"/>
      <c r="E17" s="9" t="s">
        <v>2</v>
      </c>
      <c r="F17" s="14" t="str">
        <f>IF(ISBLANK(C15),"",C15-1)</f>
        <v/>
      </c>
      <c r="G17" s="8" t="s">
        <v>3</v>
      </c>
      <c r="H17" s="8" t="s">
        <v>10</v>
      </c>
      <c r="I17" s="10"/>
      <c r="J17" s="5" t="s">
        <v>25</v>
      </c>
      <c r="K17" s="50"/>
      <c r="L17" s="50"/>
      <c r="M17" s="50"/>
      <c r="N17" s="55"/>
      <c r="O17" s="54"/>
      <c r="R17" s="19"/>
    </row>
    <row r="18" spans="1:18" x14ac:dyDescent="0.4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3" t="s">
        <v>12</v>
      </c>
    </row>
    <row r="19" spans="1:18" x14ac:dyDescent="0.4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3">
        <v>3</v>
      </c>
    </row>
    <row r="20" spans="1:18" ht="18.600000000000001" thickBot="1" x14ac:dyDescent="0.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16" t="s">
        <v>9</v>
      </c>
    </row>
    <row r="21" spans="1:18" ht="19.95" customHeight="1" thickTop="1" thickBot="1" x14ac:dyDescent="0.5">
      <c r="A21" s="2"/>
      <c r="B21" s="15"/>
      <c r="C21" s="2"/>
      <c r="D21" s="2"/>
      <c r="E21" s="2"/>
      <c r="F21" s="2"/>
      <c r="G21" s="2"/>
      <c r="H21" s="2"/>
      <c r="I21" s="60" t="s">
        <v>14</v>
      </c>
      <c r="J21" s="60"/>
      <c r="K21" s="60"/>
      <c r="L21" s="60"/>
      <c r="M21" s="61"/>
      <c r="N21" s="18" t="str">
        <f>IFERROR(ROUND((N8+N12+N16)/3,1),"")</f>
        <v/>
      </c>
      <c r="O21" s="24" t="s">
        <v>60</v>
      </c>
    </row>
    <row r="22" spans="1:18" ht="18.600000000000001" thickTop="1" x14ac:dyDescent="0.4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17"/>
    </row>
    <row r="23" spans="1:18" x14ac:dyDescent="0.45">
      <c r="A23" s="1" t="s">
        <v>15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8" ht="18.600000000000001" thickBot="1" x14ac:dyDescent="0.5">
      <c r="A24" s="2"/>
      <c r="B24" s="2"/>
      <c r="C24" s="50" t="s">
        <v>17</v>
      </c>
      <c r="D24" s="50"/>
      <c r="E24" s="50"/>
      <c r="F24" s="3"/>
      <c r="G24" s="3"/>
      <c r="H24" s="3" t="s">
        <v>18</v>
      </c>
      <c r="I24" s="3"/>
      <c r="J24" s="3"/>
      <c r="K24" s="3"/>
      <c r="L24" s="2"/>
      <c r="M24" s="2"/>
      <c r="N24" s="22" t="s">
        <v>19</v>
      </c>
    </row>
    <row r="25" spans="1:18" ht="19.95" customHeight="1" thickTop="1" thickBot="1" x14ac:dyDescent="0.5">
      <c r="A25" s="2"/>
      <c r="B25" s="2"/>
      <c r="C25" s="51"/>
      <c r="D25" s="52"/>
      <c r="E25" s="53"/>
      <c r="F25" s="3" t="s">
        <v>16</v>
      </c>
      <c r="G25" s="3" t="s">
        <v>12</v>
      </c>
      <c r="H25" s="11"/>
      <c r="I25" s="3" t="s">
        <v>16</v>
      </c>
      <c r="J25" s="3" t="s">
        <v>8</v>
      </c>
      <c r="K25" s="50">
        <v>100</v>
      </c>
      <c r="L25" s="50"/>
      <c r="M25" s="3" t="s">
        <v>9</v>
      </c>
      <c r="N25" s="20" t="str">
        <f>IFERROR(ROUND(C25/H25*K25,1),"")</f>
        <v/>
      </c>
      <c r="O25" s="24" t="s">
        <v>30</v>
      </c>
    </row>
    <row r="26" spans="1:18" x14ac:dyDescent="0.4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3"/>
    </row>
    <row r="27" spans="1:18" ht="18.600000000000001" thickBot="1" x14ac:dyDescent="0.5">
      <c r="A27" s="1" t="s">
        <v>20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</row>
    <row r="28" spans="1:18" ht="18.600000000000001" thickBot="1" x14ac:dyDescent="0.5">
      <c r="A28" s="26" t="s">
        <v>4</v>
      </c>
      <c r="B28" s="5" t="s">
        <v>53</v>
      </c>
      <c r="C28" s="5"/>
      <c r="D28" s="48" t="s">
        <v>52</v>
      </c>
      <c r="E28" s="49"/>
      <c r="F28" s="43"/>
      <c r="G28" s="44"/>
      <c r="H28" s="45"/>
      <c r="I28" s="46" t="s">
        <v>54</v>
      </c>
      <c r="J28" s="47"/>
      <c r="K28" s="43"/>
      <c r="L28" s="44"/>
      <c r="M28" s="44"/>
      <c r="N28" s="44"/>
      <c r="O28" s="45"/>
    </row>
    <row r="29" spans="1:18" ht="18.600000000000001" thickBot="1" x14ac:dyDescent="0.5">
      <c r="A29" s="5"/>
      <c r="B29" s="5"/>
      <c r="C29" s="50" t="s">
        <v>21</v>
      </c>
      <c r="D29" s="50"/>
      <c r="E29" s="50"/>
      <c r="F29" s="3"/>
      <c r="G29" s="3"/>
      <c r="H29" s="3" t="s">
        <v>22</v>
      </c>
      <c r="I29" s="3"/>
      <c r="J29" s="3"/>
      <c r="K29" s="3"/>
      <c r="L29" s="2"/>
      <c r="M29" s="2"/>
      <c r="N29" s="22" t="s">
        <v>23</v>
      </c>
    </row>
    <row r="30" spans="1:18" ht="19.95" customHeight="1" thickTop="1" thickBot="1" x14ac:dyDescent="0.5">
      <c r="A30" s="50"/>
      <c r="B30" s="59"/>
      <c r="C30" s="51"/>
      <c r="D30" s="52"/>
      <c r="E30" s="53"/>
      <c r="F30" s="3" t="s">
        <v>25</v>
      </c>
      <c r="G30" s="3" t="s">
        <v>12</v>
      </c>
      <c r="H30" s="11"/>
      <c r="I30" s="3" t="s">
        <v>25</v>
      </c>
      <c r="J30" s="3" t="s">
        <v>8</v>
      </c>
      <c r="K30" s="50">
        <v>100</v>
      </c>
      <c r="L30" s="50"/>
      <c r="M30" s="3" t="s">
        <v>9</v>
      </c>
      <c r="N30" s="21" t="str">
        <f>IFERROR(ROUND(C30/H30*K30,1),"")</f>
        <v/>
      </c>
      <c r="O30" s="24" t="s">
        <v>30</v>
      </c>
    </row>
    <row r="31" spans="1:18" ht="4.95" customHeight="1" thickBot="1" x14ac:dyDescent="0.5">
      <c r="A31" s="26"/>
      <c r="B31" s="25"/>
      <c r="C31" s="33"/>
      <c r="D31" s="33"/>
      <c r="E31" s="33"/>
      <c r="F31" s="26"/>
      <c r="G31" s="26"/>
      <c r="H31" s="27"/>
      <c r="I31" s="35"/>
      <c r="J31" s="35"/>
      <c r="K31" s="35"/>
      <c r="L31" s="35"/>
      <c r="M31" s="35"/>
      <c r="N31" s="36"/>
      <c r="O31" s="34"/>
    </row>
    <row r="32" spans="1:18" ht="18.600000000000001" thickBot="1" x14ac:dyDescent="0.5">
      <c r="A32" s="26" t="s">
        <v>4</v>
      </c>
      <c r="B32" s="5" t="s">
        <v>55</v>
      </c>
      <c r="C32" s="5"/>
      <c r="D32" s="48" t="s">
        <v>52</v>
      </c>
      <c r="E32" s="49"/>
      <c r="F32" s="43"/>
      <c r="G32" s="44"/>
      <c r="H32" s="45"/>
      <c r="I32" s="46" t="s">
        <v>54</v>
      </c>
      <c r="J32" s="47"/>
      <c r="K32" s="43"/>
      <c r="L32" s="44"/>
      <c r="M32" s="44"/>
      <c r="N32" s="44"/>
      <c r="O32" s="45"/>
    </row>
    <row r="33" spans="1:15" ht="18.600000000000001" thickBot="1" x14ac:dyDescent="0.5">
      <c r="B33" s="5"/>
      <c r="C33" s="50" t="s">
        <v>21</v>
      </c>
      <c r="D33" s="50"/>
      <c r="E33" s="50"/>
      <c r="F33" s="3"/>
      <c r="G33" s="3"/>
      <c r="H33" s="3" t="s">
        <v>22</v>
      </c>
      <c r="I33" s="3"/>
      <c r="J33" s="3"/>
      <c r="K33" s="3"/>
      <c r="L33" s="2"/>
      <c r="M33" s="2"/>
      <c r="N33" s="22" t="s">
        <v>23</v>
      </c>
    </row>
    <row r="34" spans="1:15" ht="19.95" customHeight="1" thickTop="1" thickBot="1" x14ac:dyDescent="0.5">
      <c r="A34" s="50"/>
      <c r="B34" s="59"/>
      <c r="C34" s="51"/>
      <c r="D34" s="52"/>
      <c r="E34" s="53"/>
      <c r="F34" s="3" t="s">
        <v>25</v>
      </c>
      <c r="G34" s="3" t="s">
        <v>12</v>
      </c>
      <c r="H34" s="11"/>
      <c r="I34" s="3" t="s">
        <v>25</v>
      </c>
      <c r="J34" s="3" t="s">
        <v>8</v>
      </c>
      <c r="K34" s="50">
        <v>100</v>
      </c>
      <c r="L34" s="50"/>
      <c r="M34" s="3" t="s">
        <v>9</v>
      </c>
      <c r="N34" s="21" t="str">
        <f>IFERROR(ROUND(C34/H34*K34,1),"")</f>
        <v/>
      </c>
      <c r="O34" s="24" t="s">
        <v>30</v>
      </c>
    </row>
    <row r="35" spans="1:15" ht="4.95" customHeight="1" thickBot="1" x14ac:dyDescent="0.5">
      <c r="A35" s="26"/>
      <c r="B35" s="25"/>
      <c r="C35" s="33"/>
      <c r="D35" s="33"/>
      <c r="E35" s="33"/>
      <c r="F35" s="26"/>
      <c r="G35" s="26"/>
      <c r="H35" s="31"/>
      <c r="I35" s="33"/>
      <c r="J35" s="35"/>
      <c r="K35" s="35"/>
      <c r="L35" s="35"/>
      <c r="M35" s="35"/>
      <c r="N35" s="36"/>
      <c r="O35" s="34"/>
    </row>
    <row r="36" spans="1:15" ht="18.600000000000001" thickBot="1" x14ac:dyDescent="0.5">
      <c r="A36" s="26" t="s">
        <v>4</v>
      </c>
      <c r="B36" s="5" t="s">
        <v>56</v>
      </c>
      <c r="C36" s="5"/>
      <c r="D36" s="48" t="s">
        <v>52</v>
      </c>
      <c r="E36" s="49"/>
      <c r="F36" s="43"/>
      <c r="G36" s="44"/>
      <c r="H36" s="45"/>
      <c r="I36" s="46" t="s">
        <v>54</v>
      </c>
      <c r="J36" s="47"/>
      <c r="K36" s="43"/>
      <c r="L36" s="44"/>
      <c r="M36" s="44"/>
      <c r="N36" s="44"/>
      <c r="O36" s="45"/>
    </row>
    <row r="37" spans="1:15" ht="18.600000000000001" thickBot="1" x14ac:dyDescent="0.5">
      <c r="B37" s="5"/>
      <c r="C37" s="50" t="s">
        <v>21</v>
      </c>
      <c r="D37" s="50"/>
      <c r="E37" s="50"/>
      <c r="F37" s="3"/>
      <c r="G37" s="3"/>
      <c r="H37" s="3" t="s">
        <v>22</v>
      </c>
      <c r="I37" s="3"/>
      <c r="J37" s="3"/>
      <c r="K37" s="3"/>
      <c r="L37" s="2"/>
      <c r="M37" s="2"/>
      <c r="N37" s="22" t="s">
        <v>23</v>
      </c>
    </row>
    <row r="38" spans="1:15" ht="19.95" customHeight="1" thickTop="1" thickBot="1" x14ac:dyDescent="0.5">
      <c r="A38" s="50"/>
      <c r="B38" s="59"/>
      <c r="C38" s="51"/>
      <c r="D38" s="52"/>
      <c r="E38" s="53"/>
      <c r="F38" s="3" t="s">
        <v>25</v>
      </c>
      <c r="G38" s="3" t="s">
        <v>12</v>
      </c>
      <c r="H38" s="11"/>
      <c r="I38" s="3" t="s">
        <v>25</v>
      </c>
      <c r="J38" s="3" t="s">
        <v>8</v>
      </c>
      <c r="K38" s="50">
        <v>100</v>
      </c>
      <c r="L38" s="50"/>
      <c r="M38" s="3" t="s">
        <v>9</v>
      </c>
      <c r="N38" s="21" t="str">
        <f>IFERROR(ROUND(C38/H38*K38,1),"")</f>
        <v/>
      </c>
      <c r="O38" s="24" t="s">
        <v>30</v>
      </c>
    </row>
    <row r="39" spans="1:15" x14ac:dyDescent="0.4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</row>
    <row r="40" spans="1:15" x14ac:dyDescent="0.45">
      <c r="A40" s="63" t="s">
        <v>24</v>
      </c>
      <c r="B40" s="63"/>
      <c r="C40" s="63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</row>
    <row r="41" spans="1:15" ht="18.600000000000001" thickBot="1" x14ac:dyDescent="0.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</row>
    <row r="42" spans="1:15" ht="18.600000000000001" thickBot="1" x14ac:dyDescent="0.5">
      <c r="A42" s="64" t="s">
        <v>28</v>
      </c>
      <c r="B42" s="64"/>
      <c r="C42" s="64"/>
      <c r="D42" s="64"/>
      <c r="E42" s="64"/>
      <c r="F42" s="64"/>
      <c r="G42" s="65"/>
      <c r="H42" s="11"/>
      <c r="I42" s="3" t="s">
        <v>25</v>
      </c>
      <c r="J42" s="2"/>
      <c r="K42" s="2"/>
      <c r="L42" s="2"/>
      <c r="M42" s="2"/>
    </row>
    <row r="43" spans="1:15" ht="18.600000000000001" thickBot="1" x14ac:dyDescent="0.5">
      <c r="A43" s="64" t="s">
        <v>27</v>
      </c>
      <c r="B43" s="64"/>
      <c r="C43" s="64"/>
      <c r="D43" s="64"/>
      <c r="E43" s="64"/>
      <c r="F43" s="64"/>
      <c r="G43" s="65"/>
      <c r="H43" s="11"/>
      <c r="I43" s="3" t="s">
        <v>25</v>
      </c>
      <c r="J43" s="2"/>
      <c r="K43" s="2"/>
      <c r="L43" s="2"/>
      <c r="M43" s="2"/>
    </row>
    <row r="44" spans="1:15" ht="12" customHeight="1" thickBot="1" x14ac:dyDescent="0.5">
      <c r="H44" s="4"/>
    </row>
    <row r="45" spans="1:15" ht="19.95" customHeight="1" thickTop="1" thickBot="1" x14ac:dyDescent="0.5">
      <c r="A45" s="62" t="s">
        <v>26</v>
      </c>
      <c r="B45" s="62"/>
      <c r="C45" s="62"/>
      <c r="D45" s="62"/>
      <c r="E45" s="62"/>
      <c r="F45" s="62"/>
      <c r="G45" s="61"/>
      <c r="H45" s="21"/>
      <c r="I45" s="3" t="s">
        <v>25</v>
      </c>
      <c r="J45" t="s">
        <v>32</v>
      </c>
    </row>
    <row r="46" spans="1:15" ht="12" customHeight="1" thickTop="1" x14ac:dyDescent="0.45"/>
    <row r="47" spans="1:15" ht="18.600000000000001" thickBot="1" x14ac:dyDescent="0.5">
      <c r="A47" s="2" t="s">
        <v>31</v>
      </c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</row>
    <row r="48" spans="1:15" x14ac:dyDescent="0.45">
      <c r="A48" s="37"/>
      <c r="B48" s="38"/>
      <c r="C48" s="38"/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9"/>
    </row>
    <row r="49" spans="1:15" ht="18.600000000000001" thickBot="1" x14ac:dyDescent="0.5">
      <c r="A49" s="40"/>
      <c r="B49" s="41"/>
      <c r="C49" s="41"/>
      <c r="D49" s="41"/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42"/>
    </row>
  </sheetData>
  <mergeCells count="53">
    <mergeCell ref="K38:L38"/>
    <mergeCell ref="A38:B38"/>
    <mergeCell ref="A40:O40"/>
    <mergeCell ref="A42:G42"/>
    <mergeCell ref="A43:G43"/>
    <mergeCell ref="F32:H32"/>
    <mergeCell ref="A45:G45"/>
    <mergeCell ref="C37:E37"/>
    <mergeCell ref="C38:E38"/>
    <mergeCell ref="C33:E33"/>
    <mergeCell ref="C34:E34"/>
    <mergeCell ref="F36:H36"/>
    <mergeCell ref="I21:M21"/>
    <mergeCell ref="C25:E25"/>
    <mergeCell ref="C24:E24"/>
    <mergeCell ref="K25:L25"/>
    <mergeCell ref="F28:H28"/>
    <mergeCell ref="A1:N1"/>
    <mergeCell ref="A3:C3"/>
    <mergeCell ref="D3:N3"/>
    <mergeCell ref="N10:N11"/>
    <mergeCell ref="N14:N15"/>
    <mergeCell ref="N12:N13"/>
    <mergeCell ref="K12:K13"/>
    <mergeCell ref="L12:L13"/>
    <mergeCell ref="M12:M13"/>
    <mergeCell ref="O8:O9"/>
    <mergeCell ref="O12:O13"/>
    <mergeCell ref="O16:O17"/>
    <mergeCell ref="K8:K9"/>
    <mergeCell ref="L8:L9"/>
    <mergeCell ref="M8:M9"/>
    <mergeCell ref="N8:N9"/>
    <mergeCell ref="N16:N17"/>
    <mergeCell ref="K16:K17"/>
    <mergeCell ref="L16:L17"/>
    <mergeCell ref="M16:M17"/>
    <mergeCell ref="A48:O49"/>
    <mergeCell ref="K28:O28"/>
    <mergeCell ref="I28:J28"/>
    <mergeCell ref="D28:E28"/>
    <mergeCell ref="D32:E32"/>
    <mergeCell ref="I32:J32"/>
    <mergeCell ref="K32:O32"/>
    <mergeCell ref="D36:E36"/>
    <mergeCell ref="I36:J36"/>
    <mergeCell ref="K36:O36"/>
    <mergeCell ref="C29:E29"/>
    <mergeCell ref="C30:E30"/>
    <mergeCell ref="K30:L30"/>
    <mergeCell ref="K34:L34"/>
    <mergeCell ref="A30:B30"/>
    <mergeCell ref="A34:B34"/>
  </mergeCells>
  <phoneticPr fontId="3"/>
  <pageMargins left="0.51181102362204722" right="0.31496062992125984" top="0.55118110236220474" bottom="0.55118110236220474" header="0.31496062992125984" footer="0.31496062992125984"/>
  <pageSetup paperSize="9" scale="86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【入力不要】サービス種別【データベース】!$B$3:$B$20</xm:f>
          </x14:formula1>
          <xm:sqref>K32:O32 K28:O28 K36:O36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9"/>
  <sheetViews>
    <sheetView workbookViewId="0">
      <selection activeCell="F18" sqref="F18"/>
    </sheetView>
  </sheetViews>
  <sheetFormatPr defaultRowHeight="18" x14ac:dyDescent="0.45"/>
  <cols>
    <col min="1" max="1" width="3.69921875" customWidth="1"/>
    <col min="2" max="2" width="5" bestFit="1" customWidth="1"/>
    <col min="3" max="3" width="4.8984375" customWidth="1"/>
    <col min="4" max="4" width="3.19921875" bestFit="1" customWidth="1"/>
    <col min="5" max="5" width="14.796875" bestFit="1" customWidth="1"/>
    <col min="6" max="6" width="6.69921875" customWidth="1"/>
    <col min="7" max="7" width="3.19921875" bestFit="1" customWidth="1"/>
    <col min="8" max="8" width="21.59765625" bestFit="1" customWidth="1"/>
    <col min="9" max="9" width="6.69921875" customWidth="1"/>
    <col min="10" max="10" width="3.19921875" bestFit="1" customWidth="1"/>
    <col min="11" max="12" width="4.09765625" bestFit="1" customWidth="1"/>
    <col min="13" max="13" width="3.19921875" bestFit="1" customWidth="1"/>
    <col min="15" max="15" width="3.19921875" bestFit="1" customWidth="1"/>
  </cols>
  <sheetData>
    <row r="1" spans="1:16" x14ac:dyDescent="0.45">
      <c r="A1" s="56" t="s">
        <v>1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</row>
    <row r="2" spans="1:16" ht="12" customHeight="1" x14ac:dyDescent="0.45"/>
    <row r="3" spans="1:16" x14ac:dyDescent="0.45">
      <c r="A3" s="57" t="s">
        <v>29</v>
      </c>
      <c r="B3" s="57"/>
      <c r="C3" s="57"/>
      <c r="D3" s="58" t="s">
        <v>33</v>
      </c>
      <c r="E3" s="58"/>
      <c r="F3" s="58"/>
      <c r="G3" s="58"/>
      <c r="H3" s="58"/>
      <c r="I3" s="58"/>
      <c r="J3" s="58"/>
      <c r="K3" s="58"/>
      <c r="L3" s="58"/>
      <c r="M3" s="58"/>
      <c r="N3" s="58"/>
    </row>
    <row r="4" spans="1:16" ht="12" customHeight="1" x14ac:dyDescent="0.45"/>
    <row r="5" spans="1:16" x14ac:dyDescent="0.45">
      <c r="A5" s="1" t="s">
        <v>0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1:16" ht="18.600000000000001" thickBot="1" x14ac:dyDescent="0.5">
      <c r="A6" s="2" t="s">
        <v>11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P6" s="19"/>
    </row>
    <row r="7" spans="1:16" ht="18.600000000000001" thickBot="1" x14ac:dyDescent="0.5">
      <c r="A7" s="26" t="s">
        <v>4</v>
      </c>
      <c r="B7" s="2" t="s">
        <v>2</v>
      </c>
      <c r="C7" s="11">
        <v>2</v>
      </c>
      <c r="D7" s="2" t="s">
        <v>3</v>
      </c>
      <c r="E7" s="2" t="s">
        <v>5</v>
      </c>
      <c r="F7" s="2"/>
      <c r="G7" s="2"/>
      <c r="H7" s="2"/>
      <c r="I7" s="2"/>
      <c r="J7" s="2"/>
      <c r="K7" s="2"/>
      <c r="L7" s="2"/>
      <c r="M7" s="2"/>
      <c r="N7" s="2"/>
    </row>
    <row r="8" spans="1:16" ht="18.600000000000001" thickBot="1" x14ac:dyDescent="0.5">
      <c r="A8" s="2"/>
      <c r="B8" s="6" t="s">
        <v>2</v>
      </c>
      <c r="C8" s="12">
        <f>IF(ISBLANK(C7),"",C7-1)</f>
        <v>1</v>
      </c>
      <c r="D8" s="6" t="s">
        <v>3</v>
      </c>
      <c r="E8" s="28" t="s">
        <v>6</v>
      </c>
      <c r="F8" s="12">
        <f>IF(ISBLANK(C7),"",C7)</f>
        <v>2</v>
      </c>
      <c r="G8" s="6" t="s">
        <v>3</v>
      </c>
      <c r="H8" s="6" t="s">
        <v>7</v>
      </c>
      <c r="I8" s="10">
        <v>0</v>
      </c>
      <c r="J8" s="7" t="s">
        <v>25</v>
      </c>
      <c r="K8" s="50" t="s">
        <v>8</v>
      </c>
      <c r="L8" s="50">
        <v>100</v>
      </c>
      <c r="M8" s="50" t="s">
        <v>9</v>
      </c>
      <c r="N8" s="55">
        <f>IF(ISBLANK(I8),"",ROUND(I8/I9*L8,1))</f>
        <v>0</v>
      </c>
      <c r="O8" s="54" t="s">
        <v>60</v>
      </c>
    </row>
    <row r="9" spans="1:16" ht="18.600000000000001" thickBot="1" x14ac:dyDescent="0.5">
      <c r="A9" s="2"/>
      <c r="B9" s="8"/>
      <c r="C9" s="13"/>
      <c r="D9" s="8"/>
      <c r="E9" s="9" t="s">
        <v>2</v>
      </c>
      <c r="F9" s="14">
        <f>IF(ISBLANK(C7),"",C7-1)</f>
        <v>1</v>
      </c>
      <c r="G9" s="8" t="s">
        <v>3</v>
      </c>
      <c r="H9" s="8" t="s">
        <v>10</v>
      </c>
      <c r="I9" s="10">
        <v>50</v>
      </c>
      <c r="J9" s="5" t="s">
        <v>25</v>
      </c>
      <c r="K9" s="50"/>
      <c r="L9" s="50"/>
      <c r="M9" s="50"/>
      <c r="N9" s="55"/>
      <c r="O9" s="54"/>
    </row>
    <row r="10" spans="1:16" ht="18.600000000000001" thickBot="1" x14ac:dyDescent="0.5">
      <c r="A10" s="2"/>
      <c r="B10" s="2"/>
      <c r="C10" s="26"/>
      <c r="D10" s="2"/>
      <c r="E10" s="2"/>
      <c r="F10" s="26"/>
      <c r="G10" s="2"/>
      <c r="H10" s="2"/>
      <c r="I10" s="2"/>
      <c r="J10" s="2"/>
      <c r="K10" s="26"/>
      <c r="L10" s="2"/>
      <c r="M10" s="2"/>
      <c r="N10" s="50" t="s">
        <v>13</v>
      </c>
    </row>
    <row r="11" spans="1:16" ht="18.600000000000001" thickBot="1" x14ac:dyDescent="0.5">
      <c r="A11" s="26" t="s">
        <v>4</v>
      </c>
      <c r="B11" s="2" t="s">
        <v>2</v>
      </c>
      <c r="C11" s="11">
        <v>3</v>
      </c>
      <c r="D11" s="2" t="s">
        <v>3</v>
      </c>
      <c r="E11" s="2" t="s">
        <v>5</v>
      </c>
      <c r="F11" s="26"/>
      <c r="G11" s="2"/>
      <c r="H11" s="2"/>
      <c r="I11" s="2"/>
      <c r="J11" s="2"/>
      <c r="K11" s="26"/>
      <c r="L11" s="2"/>
      <c r="M11" s="2"/>
      <c r="N11" s="50"/>
    </row>
    <row r="12" spans="1:16" ht="18.600000000000001" thickBot="1" x14ac:dyDescent="0.5">
      <c r="A12" s="2"/>
      <c r="B12" s="6" t="s">
        <v>2</v>
      </c>
      <c r="C12" s="12">
        <f>IF(ISBLANK(C11),"",C11-1)</f>
        <v>2</v>
      </c>
      <c r="D12" s="6" t="s">
        <v>3</v>
      </c>
      <c r="E12" s="28" t="s">
        <v>6</v>
      </c>
      <c r="F12" s="12">
        <f>IF(ISBLANK(C11),"",C11)</f>
        <v>3</v>
      </c>
      <c r="G12" s="6" t="s">
        <v>3</v>
      </c>
      <c r="H12" s="6" t="s">
        <v>7</v>
      </c>
      <c r="I12" s="10">
        <v>2</v>
      </c>
      <c r="J12" s="7" t="s">
        <v>25</v>
      </c>
      <c r="K12" s="50" t="s">
        <v>8</v>
      </c>
      <c r="L12" s="50">
        <v>100</v>
      </c>
      <c r="M12" s="50" t="s">
        <v>9</v>
      </c>
      <c r="N12" s="55">
        <f>IF(ISBLANK(I12),"",ROUND(I12/I13*L12,1))</f>
        <v>3.8</v>
      </c>
      <c r="O12" s="54" t="s">
        <v>60</v>
      </c>
    </row>
    <row r="13" spans="1:16" ht="18.600000000000001" thickBot="1" x14ac:dyDescent="0.5">
      <c r="A13" s="2"/>
      <c r="B13" s="8"/>
      <c r="C13" s="8"/>
      <c r="D13" s="8"/>
      <c r="E13" s="9" t="s">
        <v>2</v>
      </c>
      <c r="F13" s="14">
        <f>IF(ISBLANK(C11),"",C11-1)</f>
        <v>2</v>
      </c>
      <c r="G13" s="8" t="s">
        <v>3</v>
      </c>
      <c r="H13" s="8" t="s">
        <v>10</v>
      </c>
      <c r="I13" s="10">
        <v>52</v>
      </c>
      <c r="J13" s="5" t="s">
        <v>25</v>
      </c>
      <c r="K13" s="50"/>
      <c r="L13" s="50"/>
      <c r="M13" s="50"/>
      <c r="N13" s="55"/>
      <c r="O13" s="54"/>
    </row>
    <row r="14" spans="1:16" ht="18.600000000000001" thickBot="1" x14ac:dyDescent="0.5">
      <c r="A14" s="2"/>
      <c r="B14" s="2"/>
      <c r="C14" s="2"/>
      <c r="D14" s="2"/>
      <c r="E14" s="2"/>
      <c r="F14" s="2"/>
      <c r="G14" s="2"/>
      <c r="H14" s="2"/>
      <c r="I14" s="2"/>
      <c r="J14" s="2"/>
      <c r="K14" s="26"/>
      <c r="L14" s="2"/>
      <c r="M14" s="2"/>
      <c r="N14" s="50" t="s">
        <v>13</v>
      </c>
    </row>
    <row r="15" spans="1:16" ht="18.600000000000001" thickBot="1" x14ac:dyDescent="0.5">
      <c r="A15" s="26" t="s">
        <v>4</v>
      </c>
      <c r="B15" s="2" t="s">
        <v>2</v>
      </c>
      <c r="C15" s="11">
        <v>4</v>
      </c>
      <c r="D15" s="2" t="s">
        <v>3</v>
      </c>
      <c r="E15" s="2" t="s">
        <v>5</v>
      </c>
      <c r="F15" s="26"/>
      <c r="G15" s="2"/>
      <c r="H15" s="2"/>
      <c r="I15" s="2"/>
      <c r="J15" s="2"/>
      <c r="K15" s="26"/>
      <c r="L15" s="2"/>
      <c r="M15" s="2"/>
      <c r="N15" s="50"/>
    </row>
    <row r="16" spans="1:16" ht="18.600000000000001" thickBot="1" x14ac:dyDescent="0.5">
      <c r="A16" s="2"/>
      <c r="B16" s="6" t="s">
        <v>2</v>
      </c>
      <c r="C16" s="12">
        <f>IF(ISBLANK(C15),"",C15-1)</f>
        <v>3</v>
      </c>
      <c r="D16" s="6" t="s">
        <v>3</v>
      </c>
      <c r="E16" s="28" t="s">
        <v>6</v>
      </c>
      <c r="F16" s="12">
        <f>IF(ISBLANK(C15),"",C15)</f>
        <v>4</v>
      </c>
      <c r="G16" s="6" t="s">
        <v>3</v>
      </c>
      <c r="H16" s="6" t="s">
        <v>7</v>
      </c>
      <c r="I16" s="10">
        <v>5</v>
      </c>
      <c r="J16" s="7" t="s">
        <v>25</v>
      </c>
      <c r="K16" s="50" t="s">
        <v>8</v>
      </c>
      <c r="L16" s="50">
        <v>100</v>
      </c>
      <c r="M16" s="50" t="s">
        <v>9</v>
      </c>
      <c r="N16" s="55">
        <f>IF(ISBLANK(I16),"",ROUND(I16/I17*L16,1))</f>
        <v>9.1</v>
      </c>
      <c r="O16" s="54" t="s">
        <v>60</v>
      </c>
    </row>
    <row r="17" spans="1:18" ht="18.600000000000001" thickBot="1" x14ac:dyDescent="0.5">
      <c r="A17" s="2"/>
      <c r="B17" s="8"/>
      <c r="C17" s="8"/>
      <c r="D17" s="8"/>
      <c r="E17" s="9" t="s">
        <v>2</v>
      </c>
      <c r="F17" s="14">
        <f>IF(ISBLANK(C15),"",C15-1)</f>
        <v>3</v>
      </c>
      <c r="G17" s="8" t="s">
        <v>3</v>
      </c>
      <c r="H17" s="8" t="s">
        <v>10</v>
      </c>
      <c r="I17" s="10">
        <v>55</v>
      </c>
      <c r="J17" s="5" t="s">
        <v>25</v>
      </c>
      <c r="K17" s="50"/>
      <c r="L17" s="50"/>
      <c r="M17" s="50"/>
      <c r="N17" s="55"/>
      <c r="O17" s="54"/>
      <c r="R17" s="19"/>
    </row>
    <row r="18" spans="1:18" x14ac:dyDescent="0.4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6" t="s">
        <v>12</v>
      </c>
    </row>
    <row r="19" spans="1:18" x14ac:dyDescent="0.4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6">
        <v>3</v>
      </c>
    </row>
    <row r="20" spans="1:18" ht="18.600000000000001" thickBot="1" x14ac:dyDescent="0.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16" t="s">
        <v>9</v>
      </c>
    </row>
    <row r="21" spans="1:18" ht="19.95" customHeight="1" thickTop="1" thickBot="1" x14ac:dyDescent="0.5">
      <c r="A21" s="2"/>
      <c r="B21" s="15"/>
      <c r="C21" s="2"/>
      <c r="D21" s="2"/>
      <c r="E21" s="2"/>
      <c r="F21" s="2"/>
      <c r="G21" s="2"/>
      <c r="H21" s="2"/>
      <c r="I21" s="60" t="s">
        <v>14</v>
      </c>
      <c r="J21" s="60"/>
      <c r="K21" s="60"/>
      <c r="L21" s="60"/>
      <c r="M21" s="61"/>
      <c r="N21" s="18">
        <f>IFERROR(ROUND((N8+N12+N16)/3,1),"")</f>
        <v>4.3</v>
      </c>
      <c r="O21" s="24" t="s">
        <v>60</v>
      </c>
    </row>
    <row r="22" spans="1:18" ht="18.600000000000001" thickTop="1" x14ac:dyDescent="0.4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17"/>
    </row>
    <row r="23" spans="1:18" x14ac:dyDescent="0.45">
      <c r="A23" s="1" t="s">
        <v>15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8" ht="18.600000000000001" thickBot="1" x14ac:dyDescent="0.5">
      <c r="A24" s="2"/>
      <c r="B24" s="2"/>
      <c r="C24" s="50" t="s">
        <v>17</v>
      </c>
      <c r="D24" s="50"/>
      <c r="E24" s="50"/>
      <c r="F24" s="26"/>
      <c r="G24" s="26"/>
      <c r="H24" s="26" t="s">
        <v>18</v>
      </c>
      <c r="I24" s="26"/>
      <c r="J24" s="26"/>
      <c r="K24" s="26"/>
      <c r="L24" s="2"/>
      <c r="M24" s="2"/>
      <c r="N24" s="22" t="s">
        <v>19</v>
      </c>
    </row>
    <row r="25" spans="1:18" ht="19.95" customHeight="1" thickTop="1" thickBot="1" x14ac:dyDescent="0.5">
      <c r="A25" s="2"/>
      <c r="B25" s="2"/>
      <c r="C25" s="51">
        <v>378</v>
      </c>
      <c r="D25" s="52"/>
      <c r="E25" s="53"/>
      <c r="F25" s="26" t="s">
        <v>16</v>
      </c>
      <c r="G25" s="26" t="s">
        <v>12</v>
      </c>
      <c r="H25" s="11">
        <v>825</v>
      </c>
      <c r="I25" s="26" t="s">
        <v>16</v>
      </c>
      <c r="J25" s="26" t="s">
        <v>8</v>
      </c>
      <c r="K25" s="50">
        <v>100</v>
      </c>
      <c r="L25" s="50"/>
      <c r="M25" s="26" t="s">
        <v>9</v>
      </c>
      <c r="N25" s="20">
        <f>IFERROR(ROUND(C25/H25*K25,1),"")</f>
        <v>45.8</v>
      </c>
      <c r="O25" s="24" t="s">
        <v>30</v>
      </c>
    </row>
    <row r="26" spans="1:18" x14ac:dyDescent="0.4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6"/>
    </row>
    <row r="27" spans="1:18" ht="18.600000000000001" thickBot="1" x14ac:dyDescent="0.5">
      <c r="A27" s="1" t="s">
        <v>20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</row>
    <row r="28" spans="1:18" ht="18.600000000000001" thickBot="1" x14ac:dyDescent="0.5">
      <c r="A28" s="26" t="s">
        <v>4</v>
      </c>
      <c r="B28" s="5" t="s">
        <v>53</v>
      </c>
      <c r="C28" s="5"/>
      <c r="D28" s="48" t="s">
        <v>52</v>
      </c>
      <c r="E28" s="49"/>
      <c r="F28" s="43" t="s">
        <v>57</v>
      </c>
      <c r="G28" s="44"/>
      <c r="H28" s="45"/>
      <c r="I28" s="46" t="s">
        <v>54</v>
      </c>
      <c r="J28" s="47"/>
      <c r="K28" s="43" t="s">
        <v>49</v>
      </c>
      <c r="L28" s="44"/>
      <c r="M28" s="44"/>
      <c r="N28" s="44"/>
      <c r="O28" s="45"/>
    </row>
    <row r="29" spans="1:18" ht="18.600000000000001" thickBot="1" x14ac:dyDescent="0.5">
      <c r="A29" s="5"/>
      <c r="B29" s="5"/>
      <c r="C29" s="50" t="s">
        <v>21</v>
      </c>
      <c r="D29" s="50"/>
      <c r="E29" s="50"/>
      <c r="F29" s="26"/>
      <c r="G29" s="26"/>
      <c r="H29" s="26" t="s">
        <v>22</v>
      </c>
      <c r="I29" s="26"/>
      <c r="J29" s="26"/>
      <c r="K29" s="26"/>
      <c r="L29" s="2"/>
      <c r="M29" s="2"/>
      <c r="N29" s="22" t="s">
        <v>23</v>
      </c>
    </row>
    <row r="30" spans="1:18" ht="19.95" customHeight="1" thickTop="1" thickBot="1" x14ac:dyDescent="0.5">
      <c r="A30" s="50"/>
      <c r="B30" s="59"/>
      <c r="C30" s="51">
        <v>22</v>
      </c>
      <c r="D30" s="52"/>
      <c r="E30" s="53"/>
      <c r="F30" s="26" t="s">
        <v>25</v>
      </c>
      <c r="G30" s="26" t="s">
        <v>12</v>
      </c>
      <c r="H30" s="11">
        <v>30</v>
      </c>
      <c r="I30" s="26" t="s">
        <v>25</v>
      </c>
      <c r="J30" s="26" t="s">
        <v>8</v>
      </c>
      <c r="K30" s="50">
        <v>100</v>
      </c>
      <c r="L30" s="50"/>
      <c r="M30" s="26" t="s">
        <v>9</v>
      </c>
      <c r="N30" s="21">
        <f>IFERROR(ROUND(C30/H30*K30,1),"")</f>
        <v>73.3</v>
      </c>
      <c r="O30" s="24" t="s">
        <v>30</v>
      </c>
    </row>
    <row r="31" spans="1:18" ht="4.95" customHeight="1" thickBot="1" x14ac:dyDescent="0.5">
      <c r="A31" s="26"/>
      <c r="B31" s="25"/>
      <c r="C31" s="33"/>
      <c r="D31" s="33"/>
      <c r="E31" s="33"/>
      <c r="F31" s="26"/>
      <c r="G31" s="26"/>
      <c r="H31" s="27"/>
      <c r="I31" s="35"/>
      <c r="J31" s="35"/>
      <c r="K31" s="35"/>
      <c r="L31" s="35"/>
      <c r="M31" s="35"/>
      <c r="N31" s="36"/>
      <c r="O31" s="34"/>
    </row>
    <row r="32" spans="1:18" ht="18.600000000000001" thickBot="1" x14ac:dyDescent="0.5">
      <c r="A32" s="26" t="s">
        <v>4</v>
      </c>
      <c r="B32" s="5" t="s">
        <v>55</v>
      </c>
      <c r="C32" s="5"/>
      <c r="D32" s="48" t="s">
        <v>52</v>
      </c>
      <c r="E32" s="49"/>
      <c r="F32" s="43" t="s">
        <v>58</v>
      </c>
      <c r="G32" s="44"/>
      <c r="H32" s="45"/>
      <c r="I32" s="46" t="s">
        <v>54</v>
      </c>
      <c r="J32" s="47"/>
      <c r="K32" s="43" t="s">
        <v>35</v>
      </c>
      <c r="L32" s="44"/>
      <c r="M32" s="44"/>
      <c r="N32" s="44"/>
      <c r="O32" s="45"/>
    </row>
    <row r="33" spans="1:15" ht="18.600000000000001" thickBot="1" x14ac:dyDescent="0.5">
      <c r="B33" s="5"/>
      <c r="C33" s="50" t="s">
        <v>21</v>
      </c>
      <c r="D33" s="50"/>
      <c r="E33" s="50"/>
      <c r="F33" s="26"/>
      <c r="G33" s="26"/>
      <c r="H33" s="26" t="s">
        <v>22</v>
      </c>
      <c r="I33" s="26"/>
      <c r="J33" s="26"/>
      <c r="K33" s="26"/>
      <c r="L33" s="2"/>
      <c r="M33" s="2"/>
      <c r="N33" s="22" t="s">
        <v>23</v>
      </c>
    </row>
    <row r="34" spans="1:15" ht="19.95" customHeight="1" thickTop="1" thickBot="1" x14ac:dyDescent="0.5">
      <c r="A34" s="50"/>
      <c r="B34" s="59"/>
      <c r="C34" s="51">
        <v>15</v>
      </c>
      <c r="D34" s="52"/>
      <c r="E34" s="53"/>
      <c r="F34" s="26" t="s">
        <v>25</v>
      </c>
      <c r="G34" s="26" t="s">
        <v>12</v>
      </c>
      <c r="H34" s="11">
        <v>15</v>
      </c>
      <c r="I34" s="26" t="s">
        <v>25</v>
      </c>
      <c r="J34" s="26" t="s">
        <v>8</v>
      </c>
      <c r="K34" s="50">
        <v>100</v>
      </c>
      <c r="L34" s="50"/>
      <c r="M34" s="26" t="s">
        <v>9</v>
      </c>
      <c r="N34" s="21">
        <f>IFERROR(ROUND(C34/H34*K34,1),"")</f>
        <v>100</v>
      </c>
      <c r="O34" s="24" t="s">
        <v>30</v>
      </c>
    </row>
    <row r="35" spans="1:15" ht="4.95" customHeight="1" thickBot="1" x14ac:dyDescent="0.5">
      <c r="A35" s="26"/>
      <c r="B35" s="25"/>
      <c r="C35" s="33"/>
      <c r="D35" s="33"/>
      <c r="E35" s="33"/>
      <c r="F35" s="26"/>
      <c r="G35" s="26"/>
      <c r="H35" s="31"/>
      <c r="I35" s="33"/>
      <c r="J35" s="35"/>
      <c r="K35" s="35"/>
      <c r="L35" s="35"/>
      <c r="M35" s="35"/>
      <c r="N35" s="36"/>
      <c r="O35" s="34"/>
    </row>
    <row r="36" spans="1:15" ht="18.600000000000001" thickBot="1" x14ac:dyDescent="0.5">
      <c r="A36" s="26" t="s">
        <v>4</v>
      </c>
      <c r="B36" s="5" t="s">
        <v>56</v>
      </c>
      <c r="C36" s="5"/>
      <c r="D36" s="48" t="s">
        <v>52</v>
      </c>
      <c r="E36" s="49"/>
      <c r="F36" s="43"/>
      <c r="G36" s="44"/>
      <c r="H36" s="45"/>
      <c r="I36" s="46" t="s">
        <v>54</v>
      </c>
      <c r="J36" s="47"/>
      <c r="K36" s="43"/>
      <c r="L36" s="44"/>
      <c r="M36" s="44"/>
      <c r="N36" s="44"/>
      <c r="O36" s="45"/>
    </row>
    <row r="37" spans="1:15" ht="18.600000000000001" thickBot="1" x14ac:dyDescent="0.5">
      <c r="B37" s="5"/>
      <c r="C37" s="50" t="s">
        <v>21</v>
      </c>
      <c r="D37" s="50"/>
      <c r="E37" s="50"/>
      <c r="F37" s="26"/>
      <c r="G37" s="26"/>
      <c r="H37" s="26" t="s">
        <v>22</v>
      </c>
      <c r="I37" s="26"/>
      <c r="J37" s="26"/>
      <c r="K37" s="26"/>
      <c r="L37" s="2"/>
      <c r="M37" s="2"/>
      <c r="N37" s="22" t="s">
        <v>23</v>
      </c>
    </row>
    <row r="38" spans="1:15" ht="19.95" customHeight="1" thickTop="1" thickBot="1" x14ac:dyDescent="0.5">
      <c r="A38" s="50"/>
      <c r="B38" s="59"/>
      <c r="C38" s="51"/>
      <c r="D38" s="52"/>
      <c r="E38" s="53"/>
      <c r="F38" s="26" t="s">
        <v>25</v>
      </c>
      <c r="G38" s="26" t="s">
        <v>12</v>
      </c>
      <c r="H38" s="11"/>
      <c r="I38" s="26" t="s">
        <v>25</v>
      </c>
      <c r="J38" s="26" t="s">
        <v>8</v>
      </c>
      <c r="K38" s="50">
        <v>100</v>
      </c>
      <c r="L38" s="50"/>
      <c r="M38" s="26" t="s">
        <v>9</v>
      </c>
      <c r="N38" s="21" t="str">
        <f>IFERROR(ROUND(C38/H38*K38,1),"")</f>
        <v/>
      </c>
      <c r="O38" s="24" t="s">
        <v>30</v>
      </c>
    </row>
    <row r="39" spans="1:15" x14ac:dyDescent="0.4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</row>
    <row r="40" spans="1:15" x14ac:dyDescent="0.45">
      <c r="A40" s="63" t="s">
        <v>24</v>
      </c>
      <c r="B40" s="63"/>
      <c r="C40" s="63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</row>
    <row r="41" spans="1:15" ht="18.600000000000001" thickBot="1" x14ac:dyDescent="0.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</row>
    <row r="42" spans="1:15" ht="18.600000000000001" thickBot="1" x14ac:dyDescent="0.5">
      <c r="A42" s="64" t="s">
        <v>28</v>
      </c>
      <c r="B42" s="64"/>
      <c r="C42" s="64"/>
      <c r="D42" s="64"/>
      <c r="E42" s="64"/>
      <c r="F42" s="64"/>
      <c r="G42" s="65"/>
      <c r="H42" s="11">
        <v>2</v>
      </c>
      <c r="I42" s="26" t="s">
        <v>25</v>
      </c>
      <c r="J42" s="2"/>
      <c r="K42" s="2"/>
      <c r="L42" s="2"/>
      <c r="M42" s="2"/>
    </row>
    <row r="43" spans="1:15" ht="18.600000000000001" thickBot="1" x14ac:dyDescent="0.5">
      <c r="A43" s="64" t="s">
        <v>27</v>
      </c>
      <c r="B43" s="64"/>
      <c r="C43" s="64"/>
      <c r="D43" s="64"/>
      <c r="E43" s="64"/>
      <c r="F43" s="64"/>
      <c r="G43" s="65"/>
      <c r="H43" s="11">
        <v>1</v>
      </c>
      <c r="I43" s="26" t="s">
        <v>25</v>
      </c>
      <c r="J43" s="2"/>
      <c r="K43" s="2"/>
      <c r="L43" s="2"/>
      <c r="M43" s="2"/>
    </row>
    <row r="44" spans="1:15" ht="12" customHeight="1" thickBot="1" x14ac:dyDescent="0.5">
      <c r="H44" s="4"/>
    </row>
    <row r="45" spans="1:15" ht="19.95" customHeight="1" thickTop="1" thickBot="1" x14ac:dyDescent="0.5">
      <c r="A45" s="62" t="s">
        <v>26</v>
      </c>
      <c r="B45" s="62"/>
      <c r="C45" s="62"/>
      <c r="D45" s="62"/>
      <c r="E45" s="62"/>
      <c r="F45" s="62"/>
      <c r="G45" s="61"/>
      <c r="H45" s="21">
        <v>2</v>
      </c>
      <c r="I45" s="26" t="s">
        <v>25</v>
      </c>
      <c r="J45" t="s">
        <v>32</v>
      </c>
    </row>
    <row r="46" spans="1:15" ht="12" customHeight="1" thickTop="1" x14ac:dyDescent="0.45"/>
    <row r="47" spans="1:15" ht="18.600000000000001" thickBot="1" x14ac:dyDescent="0.5">
      <c r="A47" s="2" t="s">
        <v>31</v>
      </c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</row>
    <row r="48" spans="1:15" x14ac:dyDescent="0.45">
      <c r="A48" s="37" t="s">
        <v>59</v>
      </c>
      <c r="B48" s="38"/>
      <c r="C48" s="38"/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9"/>
    </row>
    <row r="49" spans="1:15" ht="18.600000000000001" thickBot="1" x14ac:dyDescent="0.5">
      <c r="A49" s="40"/>
      <c r="B49" s="41"/>
      <c r="C49" s="41"/>
      <c r="D49" s="41"/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42"/>
    </row>
  </sheetData>
  <mergeCells count="53">
    <mergeCell ref="A1:N1"/>
    <mergeCell ref="A3:C3"/>
    <mergeCell ref="D3:N3"/>
    <mergeCell ref="K8:K9"/>
    <mergeCell ref="L8:L9"/>
    <mergeCell ref="M8:M9"/>
    <mergeCell ref="N8:N9"/>
    <mergeCell ref="O16:O17"/>
    <mergeCell ref="O8:O9"/>
    <mergeCell ref="N10:N11"/>
    <mergeCell ref="K12:K13"/>
    <mergeCell ref="L12:L13"/>
    <mergeCell ref="M12:M13"/>
    <mergeCell ref="N12:N13"/>
    <mergeCell ref="O12:O13"/>
    <mergeCell ref="C29:E29"/>
    <mergeCell ref="N14:N15"/>
    <mergeCell ref="K16:K17"/>
    <mergeCell ref="L16:L17"/>
    <mergeCell ref="M16:M17"/>
    <mergeCell ref="N16:N17"/>
    <mergeCell ref="I21:M21"/>
    <mergeCell ref="C24:E24"/>
    <mergeCell ref="C25:E25"/>
    <mergeCell ref="K25:L25"/>
    <mergeCell ref="F28:H28"/>
    <mergeCell ref="D36:E36"/>
    <mergeCell ref="I36:J36"/>
    <mergeCell ref="K36:O36"/>
    <mergeCell ref="A30:B30"/>
    <mergeCell ref="C30:E30"/>
    <mergeCell ref="K30:L30"/>
    <mergeCell ref="F32:H32"/>
    <mergeCell ref="C33:E33"/>
    <mergeCell ref="A34:B34"/>
    <mergeCell ref="C34:E34"/>
    <mergeCell ref="K34:L34"/>
    <mergeCell ref="A42:G42"/>
    <mergeCell ref="A43:G43"/>
    <mergeCell ref="A45:G45"/>
    <mergeCell ref="A48:O49"/>
    <mergeCell ref="D28:E28"/>
    <mergeCell ref="I28:J28"/>
    <mergeCell ref="K28:O28"/>
    <mergeCell ref="D32:E32"/>
    <mergeCell ref="I32:J32"/>
    <mergeCell ref="K32:O32"/>
    <mergeCell ref="F36:H36"/>
    <mergeCell ref="C37:E37"/>
    <mergeCell ref="A38:B38"/>
    <mergeCell ref="C38:E38"/>
    <mergeCell ref="K38:L38"/>
    <mergeCell ref="A40:O40"/>
  </mergeCells>
  <phoneticPr fontId="3"/>
  <pageMargins left="0.51181102362204722" right="0.31496062992125984" top="0.55118110236220474" bottom="0.55118110236220474" header="0.31496062992125984" footer="0.31496062992125984"/>
  <pageSetup paperSize="9" scale="86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【入力不要】サービス種別【データベース】!$B$3:$B$20</xm:f>
          </x14:formula1>
          <xm:sqref>K32:O32 K28:O28 K36:O36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20"/>
  <sheetViews>
    <sheetView workbookViewId="0">
      <selection activeCell="D9" sqref="D9"/>
    </sheetView>
  </sheetViews>
  <sheetFormatPr defaultRowHeight="18" x14ac:dyDescent="0.45"/>
  <cols>
    <col min="2" max="2" width="39.796875" bestFit="1" customWidth="1"/>
  </cols>
  <sheetData>
    <row r="2" spans="2:2" x14ac:dyDescent="0.45">
      <c r="B2" s="29" t="s">
        <v>34</v>
      </c>
    </row>
    <row r="3" spans="2:2" x14ac:dyDescent="0.45">
      <c r="B3" s="32"/>
    </row>
    <row r="4" spans="2:2" x14ac:dyDescent="0.45">
      <c r="B4" s="30" t="s">
        <v>35</v>
      </c>
    </row>
    <row r="5" spans="2:2" x14ac:dyDescent="0.45">
      <c r="B5" s="30" t="s">
        <v>36</v>
      </c>
    </row>
    <row r="6" spans="2:2" x14ac:dyDescent="0.45">
      <c r="B6" s="30" t="s">
        <v>37</v>
      </c>
    </row>
    <row r="7" spans="2:2" x14ac:dyDescent="0.45">
      <c r="B7" s="30" t="s">
        <v>38</v>
      </c>
    </row>
    <row r="8" spans="2:2" x14ac:dyDescent="0.45">
      <c r="B8" s="30" t="s">
        <v>39</v>
      </c>
    </row>
    <row r="9" spans="2:2" x14ac:dyDescent="0.45">
      <c r="B9" s="30" t="s">
        <v>40</v>
      </c>
    </row>
    <row r="10" spans="2:2" x14ac:dyDescent="0.45">
      <c r="B10" s="30" t="s">
        <v>41</v>
      </c>
    </row>
    <row r="11" spans="2:2" x14ac:dyDescent="0.45">
      <c r="B11" s="30" t="s">
        <v>42</v>
      </c>
    </row>
    <row r="12" spans="2:2" x14ac:dyDescent="0.45">
      <c r="B12" s="30" t="s">
        <v>43</v>
      </c>
    </row>
    <row r="13" spans="2:2" x14ac:dyDescent="0.45">
      <c r="B13" s="30" t="s">
        <v>44</v>
      </c>
    </row>
    <row r="14" spans="2:2" x14ac:dyDescent="0.45">
      <c r="B14" s="30" t="s">
        <v>45</v>
      </c>
    </row>
    <row r="15" spans="2:2" x14ac:dyDescent="0.45">
      <c r="B15" s="30" t="s">
        <v>46</v>
      </c>
    </row>
    <row r="16" spans="2:2" x14ac:dyDescent="0.45">
      <c r="B16" s="30" t="s">
        <v>47</v>
      </c>
    </row>
    <row r="17" spans="2:2" x14ac:dyDescent="0.45">
      <c r="B17" s="30" t="s">
        <v>48</v>
      </c>
    </row>
    <row r="18" spans="2:2" x14ac:dyDescent="0.45">
      <c r="B18" s="30" t="s">
        <v>49</v>
      </c>
    </row>
    <row r="19" spans="2:2" x14ac:dyDescent="0.45">
      <c r="B19" s="30" t="s">
        <v>50</v>
      </c>
    </row>
    <row r="20" spans="2:2" x14ac:dyDescent="0.45">
      <c r="B20" s="30" t="s">
        <v>51</v>
      </c>
    </row>
  </sheetData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定量的指標計算表</vt:lpstr>
      <vt:lpstr>定量的指標計算表【記入例】</vt:lpstr>
      <vt:lpstr>【入力不要】サービス種別【データベース】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Gifu</dc:creator>
  <cp:lastModifiedBy>Gifu</cp:lastModifiedBy>
  <cp:lastPrinted>2023-01-12T08:32:22Z</cp:lastPrinted>
  <dcterms:created xsi:type="dcterms:W3CDTF">2023-01-06T04:53:47Z</dcterms:created>
  <dcterms:modified xsi:type="dcterms:W3CDTF">2023-04-19T07:51:33Z</dcterms:modified>
</cp:coreProperties>
</file>