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58082\Box\11336_10_庁内用\データ格納先フォルダ\デジマケ係\0320 デジタルマーケティング\R5デジマケ\11_デジマケ補助金\01_交付要綱・募集要項\02_最終版\R5要綱・様式_230414完成ver\"/>
    </mc:Choice>
  </mc:AlternateContent>
  <bookViews>
    <workbookView xWindow="0" yWindow="0" windowWidth="23040" windowHeight="9240"/>
  </bookViews>
  <sheets>
    <sheet name="経費明細書（別紙1-2　交付申請添付用）" sheetId="8" r:id="rId1"/>
    <sheet name="【記載例】経費明細書" sheetId="10" r:id="rId2"/>
  </sheets>
  <definedNames>
    <definedName name="_xlnm.Print_Area" localSheetId="1">【記載例】経費明細書!$A$1:$M$14</definedName>
    <definedName name="_xlnm.Print_Area" localSheetId="0">'経費明細書（別紙1-2　交付申請添付用）'!$A$1:$M$14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0" l="1"/>
  <c r="F6" i="10"/>
  <c r="F7" i="10"/>
  <c r="F8" i="10"/>
  <c r="F9" i="10"/>
  <c r="D10" i="10"/>
  <c r="C10" i="10"/>
  <c r="E9" i="10"/>
  <c r="E8" i="10"/>
  <c r="E7" i="10"/>
  <c r="E6" i="10"/>
  <c r="E5" i="10"/>
  <c r="G6" i="10" l="1"/>
  <c r="G7" i="10"/>
  <c r="G8" i="10"/>
  <c r="G9" i="10"/>
  <c r="F10" i="10"/>
  <c r="G5" i="10"/>
  <c r="E10" i="10"/>
  <c r="D10" i="8"/>
  <c r="C10" i="8"/>
  <c r="E9" i="8"/>
  <c r="F9" i="8" s="1"/>
  <c r="G9" i="8" s="1"/>
  <c r="E8" i="8"/>
  <c r="F8" i="8" s="1"/>
  <c r="G8" i="8" s="1"/>
  <c r="E7" i="8"/>
  <c r="F7" i="8" s="1"/>
  <c r="G7" i="8" s="1"/>
  <c r="E6" i="8"/>
  <c r="F6" i="8" s="1"/>
  <c r="G6" i="8" s="1"/>
  <c r="E5" i="8"/>
  <c r="F5" i="8" s="1"/>
  <c r="G5" i="8" s="1"/>
  <c r="G10" i="8" s="1"/>
  <c r="H10" i="8" s="1"/>
  <c r="G10" i="10" l="1"/>
  <c r="H10" i="10" s="1"/>
  <c r="J10" i="10" s="1"/>
  <c r="E10" i="8"/>
  <c r="F10" i="8"/>
  <c r="J10" i="8"/>
</calcChain>
</file>

<file path=xl/comments1.xml><?xml version="1.0" encoding="utf-8"?>
<comments xmlns="http://schemas.openxmlformats.org/spreadsheetml/2006/main">
  <authors>
    <author>Gifu</author>
  </authors>
  <commentList>
    <comment ref="F5" authorId="0" shapeId="0">
      <text>
        <r>
          <rPr>
            <sz val="11"/>
            <color indexed="81"/>
            <rFont val="MS P ゴシック"/>
            <family val="3"/>
            <charset val="128"/>
          </rPr>
          <t>自動計算されますが、添付する見積書と金額が一致しない場合は、直接入力で修正してください。</t>
        </r>
      </text>
    </comment>
    <comment ref="L5" authorId="0" shapeId="0">
      <text>
        <r>
          <rPr>
            <sz val="11"/>
            <color indexed="81"/>
            <rFont val="MS P ゴシック"/>
            <family val="3"/>
            <charset val="128"/>
          </rPr>
          <t>根拠書類を添付したら「OK」を表示して下さい。</t>
        </r>
      </text>
    </comment>
  </commentList>
</comments>
</file>

<file path=xl/sharedStrings.xml><?xml version="1.0" encoding="utf-8"?>
<sst xmlns="http://schemas.openxmlformats.org/spreadsheetml/2006/main" count="108" uniqueCount="51">
  <si>
    <t>経費区分</t>
    <rPh sb="0" eb="2">
      <t>ケイヒ</t>
    </rPh>
    <rPh sb="2" eb="4">
      <t>クブン</t>
    </rPh>
    <phoneticPr fontId="1"/>
  </si>
  <si>
    <t>合計</t>
    <rPh sb="0" eb="2">
      <t>ゴウケイ</t>
    </rPh>
    <phoneticPr fontId="1"/>
  </si>
  <si>
    <t>単位：円</t>
    <rPh sb="0" eb="2">
      <t>タンイ</t>
    </rPh>
    <rPh sb="3" eb="4">
      <t>エン</t>
    </rPh>
    <phoneticPr fontId="1"/>
  </si>
  <si>
    <t>上限額</t>
    <rPh sb="0" eb="3">
      <t>ジョウゲンガク</t>
    </rPh>
    <phoneticPr fontId="1"/>
  </si>
  <si>
    <t>Ａ</t>
    <phoneticPr fontId="1"/>
  </si>
  <si>
    <t>Ｂ</t>
    <phoneticPr fontId="1"/>
  </si>
  <si>
    <t>Ｄ</t>
    <phoneticPr fontId="1"/>
  </si>
  <si>
    <t>Ｃ（Ａ－Ｂ）</t>
    <phoneticPr fontId="1"/>
  </si>
  <si>
    <t>Ｆ</t>
    <phoneticPr fontId="1"/>
  </si>
  <si>
    <t>Ｇ</t>
    <phoneticPr fontId="1"/>
  </si>
  <si>
    <t>Ｈ</t>
    <phoneticPr fontId="1"/>
  </si>
  <si>
    <t>補助事業に要する経費</t>
    <rPh sb="0" eb="4">
      <t>ホジョジギョウ</t>
    </rPh>
    <rPh sb="5" eb="6">
      <t>ヨウ</t>
    </rPh>
    <rPh sb="8" eb="10">
      <t>ケイヒ</t>
    </rPh>
    <phoneticPr fontId="1"/>
  </si>
  <si>
    <t>補助対象外経費</t>
    <rPh sb="0" eb="2">
      <t>ホジョ</t>
    </rPh>
    <rPh sb="2" eb="4">
      <t>タイショウ</t>
    </rPh>
    <rPh sb="4" eb="5">
      <t>ソト</t>
    </rPh>
    <rPh sb="5" eb="7">
      <t>ケイヒ</t>
    </rPh>
    <phoneticPr fontId="1"/>
  </si>
  <si>
    <t>補助対象経費</t>
    <rPh sb="0" eb="6">
      <t>ホジョタイショウケイヒ</t>
    </rPh>
    <phoneticPr fontId="1"/>
  </si>
  <si>
    <t>補助対象経費
※Ｃのうち、税抜き経費</t>
    <rPh sb="0" eb="6">
      <t>ホジョタイショウケイヒ</t>
    </rPh>
    <rPh sb="13" eb="15">
      <t>ゼイヌ</t>
    </rPh>
    <rPh sb="16" eb="18">
      <t>ケイヒ</t>
    </rPh>
    <phoneticPr fontId="1"/>
  </si>
  <si>
    <t>Ｅのうち、千円未満を切り捨てた額</t>
    <rPh sb="5" eb="7">
      <t>センエン</t>
    </rPh>
    <rPh sb="7" eb="9">
      <t>ミマン</t>
    </rPh>
    <rPh sb="10" eb="11">
      <t>キ</t>
    </rPh>
    <rPh sb="12" eb="13">
      <t>ス</t>
    </rPh>
    <rPh sb="15" eb="16">
      <t>ガク</t>
    </rPh>
    <phoneticPr fontId="1"/>
  </si>
  <si>
    <t>補助金申請額
※ＦとＧのうち、低い方の額</t>
    <rPh sb="0" eb="3">
      <t>ホジョキン</t>
    </rPh>
    <rPh sb="3" eb="6">
      <t>シンセイガク</t>
    </rPh>
    <phoneticPr fontId="1"/>
  </si>
  <si>
    <t>（税込み）</t>
    <rPh sb="1" eb="3">
      <t>ゼイコ</t>
    </rPh>
    <phoneticPr fontId="1"/>
  </si>
  <si>
    <t>（税抜き）</t>
    <rPh sb="1" eb="3">
      <t>ゼイヌ</t>
    </rPh>
    <phoneticPr fontId="1"/>
  </si>
  <si>
    <t>（チェック欄）</t>
    <rPh sb="5" eb="6">
      <t>ラン</t>
    </rPh>
    <phoneticPr fontId="1"/>
  </si>
  <si>
    <t>（備考）</t>
    <rPh sb="1" eb="3">
      <t>ビコウ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</si>
  <si>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</si>
  <si>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</si>
  <si>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</si>
  <si>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</si>
  <si>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</si>
  <si>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「根拠書類」の添付チェック
※見積書　等</t>
    <rPh sb="1" eb="3">
      <t>コンキョ</t>
    </rPh>
    <rPh sb="3" eb="5">
      <t>ショルイ</t>
    </rPh>
    <rPh sb="7" eb="9">
      <t>テンプ</t>
    </rPh>
    <rPh sb="16" eb="19">
      <t>ミツモリショ</t>
    </rPh>
    <phoneticPr fontId="1"/>
  </si>
  <si>
    <t>根拠書類の右上に「①」と記載してください</t>
    <rPh sb="0" eb="2">
      <t>コンキョ</t>
    </rPh>
    <rPh sb="2" eb="4">
      <t>ショルイ</t>
    </rPh>
    <rPh sb="5" eb="7">
      <t>ミギウエ</t>
    </rPh>
    <rPh sb="12" eb="14">
      <t>キサイ</t>
    </rPh>
    <phoneticPr fontId="1"/>
  </si>
  <si>
    <t>根拠書類の右上に「②」と記載してください</t>
    <rPh sb="0" eb="2">
      <t>コンキョ</t>
    </rPh>
    <rPh sb="2" eb="4">
      <t>ショルイ</t>
    </rPh>
    <rPh sb="5" eb="7">
      <t>ミギウエ</t>
    </rPh>
    <rPh sb="12" eb="14">
      <t>キサイ</t>
    </rPh>
    <phoneticPr fontId="1"/>
  </si>
  <si>
    <t>根拠書類の右上に「③」と記載してください</t>
    <rPh sb="0" eb="2">
      <t>コンキョ</t>
    </rPh>
    <rPh sb="2" eb="4">
      <t>ショルイ</t>
    </rPh>
    <rPh sb="5" eb="7">
      <t>ミギウエ</t>
    </rPh>
    <rPh sb="12" eb="14">
      <t>キサイ</t>
    </rPh>
    <phoneticPr fontId="1"/>
  </si>
  <si>
    <t>根拠書類の右上に「④」と記載してください</t>
    <rPh sb="0" eb="2">
      <t>コンキョ</t>
    </rPh>
    <rPh sb="2" eb="4">
      <t>ショルイ</t>
    </rPh>
    <rPh sb="5" eb="7">
      <t>ミギウエ</t>
    </rPh>
    <rPh sb="12" eb="14">
      <t>キサイ</t>
    </rPh>
    <phoneticPr fontId="1"/>
  </si>
  <si>
    <t>根拠書類の右上に「⑤」と記載してください</t>
    <rPh sb="0" eb="2">
      <t>コンキョ</t>
    </rPh>
    <rPh sb="2" eb="4">
      <t>ショルイ</t>
    </rPh>
    <rPh sb="5" eb="7">
      <t>ミギウエ</t>
    </rPh>
    <rPh sb="12" eb="14">
      <t>キサイ</t>
    </rPh>
    <phoneticPr fontId="1"/>
  </si>
  <si>
    <t>ok</t>
    <phoneticPr fontId="1"/>
  </si>
  <si>
    <t>※１：見積書は、「一式」などではなく、費用明細、業務の工数や作業内容が分かるものを提出してください。</t>
    <rPh sb="3" eb="6">
      <t>ミツモリショ</t>
    </rPh>
    <rPh sb="9" eb="11">
      <t>イッシキ</t>
    </rPh>
    <rPh sb="19" eb="21">
      <t>ヒヨウ</t>
    </rPh>
    <rPh sb="21" eb="23">
      <t>メイサイ</t>
    </rPh>
    <rPh sb="24" eb="26">
      <t>ギョウム</t>
    </rPh>
    <rPh sb="27" eb="29">
      <t>コウスウ</t>
    </rPh>
    <rPh sb="30" eb="32">
      <t>サギョウ</t>
    </rPh>
    <rPh sb="32" eb="34">
      <t>ナイヨウ</t>
    </rPh>
    <rPh sb="35" eb="36">
      <t>ワ</t>
    </rPh>
    <rPh sb="41" eb="43">
      <t>テイシュツ</t>
    </rPh>
    <phoneticPr fontId="1"/>
  </si>
  <si>
    <t>※２：１件１００万円（税抜）以上の契約がある場合は、原則として２社以上の見積書の写しを提出してください。</t>
    <phoneticPr fontId="1"/>
  </si>
  <si>
    <t>　　　２社以上の見積書を徴しない場合は、当該１社と随意契約する理由書を提出してください。（様式は任意）</t>
    <phoneticPr fontId="1"/>
  </si>
  <si>
    <t>オンライン広告配信事業費
＜委託費＞</t>
    <rPh sb="5" eb="7">
      <t>コウコク</t>
    </rPh>
    <rPh sb="7" eb="9">
      <t>ハイシン</t>
    </rPh>
    <rPh sb="9" eb="11">
      <t>ジギョウ</t>
    </rPh>
    <rPh sb="11" eb="12">
      <t>ヒ</t>
    </rPh>
    <rPh sb="14" eb="17">
      <t>イタクヒ</t>
    </rPh>
    <phoneticPr fontId="1"/>
  </si>
  <si>
    <t>SEO対策事業費
＜委託費＞</t>
    <rPh sb="5" eb="7">
      <t>ジギョウ</t>
    </rPh>
    <rPh sb="7" eb="8">
      <t>ヒ</t>
    </rPh>
    <phoneticPr fontId="1"/>
  </si>
  <si>
    <t>MEO対策に係るコンサルティング等事業費
＜委託費＞</t>
    <rPh sb="16" eb="17">
      <t>トウ</t>
    </rPh>
    <rPh sb="17" eb="19">
      <t>ジギョウ</t>
    </rPh>
    <rPh sb="19" eb="20">
      <t>ヒ</t>
    </rPh>
    <phoneticPr fontId="1"/>
  </si>
  <si>
    <t>SNS登録・運用に係るコンサルティング等事業費
＜委託費＞</t>
    <rPh sb="3" eb="5">
      <t>トウロク</t>
    </rPh>
    <rPh sb="19" eb="20">
      <t>トウ</t>
    </rPh>
    <rPh sb="20" eb="22">
      <t>ジギョウ</t>
    </rPh>
    <rPh sb="22" eb="23">
      <t>ヒ</t>
    </rPh>
    <phoneticPr fontId="1"/>
  </si>
  <si>
    <t>（別記第1号様式 別紙1-2）経費明細書（交付申請添付用）</t>
    <rPh sb="15" eb="17">
      <t>ケイヒ</t>
    </rPh>
    <rPh sb="17" eb="20">
      <t>メイサイショ</t>
    </rPh>
    <rPh sb="21" eb="25">
      <t>コウフシンセイ</t>
    </rPh>
    <rPh sb="25" eb="27">
      <t>テンプ</t>
    </rPh>
    <rPh sb="27" eb="28">
      <t>ヨウ</t>
    </rPh>
    <phoneticPr fontId="1"/>
  </si>
  <si>
    <t>Ｅ（Ｄ×1/2）</t>
    <phoneticPr fontId="1"/>
  </si>
  <si>
    <t>補助対象経費×1/2
※１円未満切捨て</t>
    <rPh sb="0" eb="6">
      <t>ホジョタイショウケイヒ</t>
    </rPh>
    <rPh sb="13" eb="14">
      <t>エン</t>
    </rPh>
    <rPh sb="14" eb="16">
      <t>ミマン</t>
    </rPh>
    <rPh sb="16" eb="17">
      <t>キ</t>
    </rPh>
    <rPh sb="17" eb="18">
      <t>ス</t>
    </rPh>
    <phoneticPr fontId="1"/>
  </si>
  <si>
    <t>金額の内訳
※「Ａ　補助事業に要する経費（税込み）」の内訳
※税抜きの場合は、その旨、枠内に記載すること</t>
    <rPh sb="0" eb="2">
      <t>キンガク</t>
    </rPh>
    <rPh sb="3" eb="5">
      <t>ウチワケ</t>
    </rPh>
    <rPh sb="22" eb="24">
      <t>ゼイコ</t>
    </rPh>
    <rPh sb="28" eb="30">
      <t>ウチワケ</t>
    </rPh>
    <rPh sb="33" eb="35">
      <t>ゼイヌ</t>
    </rPh>
    <rPh sb="37" eb="39">
      <t>バアイ</t>
    </rPh>
    <rPh sb="43" eb="44">
      <t>ムネ</t>
    </rPh>
    <rPh sb="45" eb="47">
      <t>ワクナイ</t>
    </rPh>
    <rPh sb="48" eb="50">
      <t>キサイ</t>
    </rPh>
    <phoneticPr fontId="1"/>
  </si>
  <si>
    <t>（バナー広告）
・広告配信に係る経費：**円
・運用管理に係る経費：**円
・初期設定に係る経費：**円
・バナー制作に係る経費：**円
・分析経費：**円
・レポート作成に係る経費：**円
・外部事業者側の打ち合わせ旅費：**円</t>
    <rPh sb="21" eb="22">
      <t>エン</t>
    </rPh>
    <rPh sb="57" eb="59">
      <t>セイサク</t>
    </rPh>
    <rPh sb="60" eb="61">
      <t>カカ</t>
    </rPh>
    <rPh sb="62" eb="64">
      <t>ケイヒ</t>
    </rPh>
    <rPh sb="72" eb="74">
      <t>ケイヒ</t>
    </rPh>
    <phoneticPr fontId="1"/>
  </si>
  <si>
    <t>・分析ツール設定に係る経費：**円
・分析に係る経費：**円
・レポート作成に係る経費：**円
・外部事業者側の打ち合わせ旅費：**円</t>
    <rPh sb="22" eb="23">
      <t>カカ</t>
    </rPh>
    <rPh sb="24" eb="26">
      <t>ケイヒ</t>
    </rPh>
    <phoneticPr fontId="1"/>
  </si>
  <si>
    <t>・SNS登録・設定に係る経費：**円
・SNS運用に係る経費：**円
・研修プログラム開発に係る経費：**円
・研修実施に係る経費：**円
・教材作成に係る経費：**円
・外部事業者側の打ち合わせ旅費：**円
・レポート作成に係る経費：**円</t>
    <phoneticPr fontId="1"/>
  </si>
  <si>
    <t>・GBP登録・設定に係る経費：**円
・GBP運用に係る経費：**円
・GBP多言語化に係る経費：**円
・レポート作成に係る経費：**円</t>
    <rPh sb="4" eb="6">
      <t>トウロク</t>
    </rPh>
    <rPh sb="7" eb="9">
      <t>セッテイ</t>
    </rPh>
    <rPh sb="23" eb="25">
      <t>ウンヨウ</t>
    </rPh>
    <rPh sb="26" eb="27">
      <t>カカ</t>
    </rPh>
    <rPh sb="28" eb="30">
      <t>ケイヒ</t>
    </rPh>
    <rPh sb="33" eb="34">
      <t>エン</t>
    </rPh>
    <rPh sb="39" eb="43">
      <t>タゲンゴカ</t>
    </rPh>
    <rPh sb="44" eb="45">
      <t>カカ</t>
    </rPh>
    <rPh sb="46" eb="48">
      <t>ケイヒ</t>
    </rPh>
    <rPh sb="51" eb="52">
      <t>エン</t>
    </rPh>
    <rPh sb="58" eb="60">
      <t>サクセイ</t>
    </rPh>
    <rPh sb="61" eb="62">
      <t>カカ</t>
    </rPh>
    <rPh sb="63" eb="65">
      <t>ケイヒ</t>
    </rPh>
    <rPh sb="68" eb="69">
      <t>エン</t>
    </rPh>
    <phoneticPr fontId="1"/>
  </si>
  <si>
    <t>ok</t>
  </si>
  <si>
    <t>・コンサルティングに係る経費：**円
・キーワード選定業務に係る経費：**円
・メタタグ設定に係る経費：**円
・分析に係る経費：**円
・レポート作成に係る経費：**円
・外部事業者側の打ち合わせ旅費：**円</t>
    <phoneticPr fontId="1"/>
  </si>
  <si>
    <t>Webサイト診断事業費
＜委託費＞</t>
    <rPh sb="6" eb="8">
      <t>シンダン</t>
    </rPh>
    <rPh sb="8" eb="10">
      <t>ジギョウ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</si>
</sst>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ＭＳ 明朝"/>
      <family val="1"/>
      <charset val="128"/>
    </font>
    <font>
      <i/>
      <sz val="11"/>
      <color theme="4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i/>
      <sz val="18"/>
      <color theme="4"/>
      <name val="ＭＳ 明朝"/>
      <family val="1"/>
      <charset val="128"/>
    </font>
    <font>
      <sz val="11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8" xfId="0" applyFont="1" applyBorder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 shrinkToFit="1"/>
    </xf>
    <xf numFmtId="0" fontId="6" fillId="2" borderId="1" xfId="0" applyFont="1" applyFill="1" applyBorder="1" applyAlignment="1">
      <alignment vertical="center" wrapText="1" shrinkToFi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 shrinkToFit="1"/>
    </xf>
    <xf numFmtId="0" fontId="9" fillId="0" borderId="1" xfId="0" applyFont="1" applyBorder="1" applyAlignment="1">
      <alignment horizontal="left" vertical="center" wrapText="1"/>
    </xf>
    <xf numFmtId="0" fontId="2" fillId="4" borderId="0" xfId="0" applyFont="1" applyFill="1">
      <alignment vertical="center"/>
    </xf>
    <xf numFmtId="0" fontId="3" fillId="4" borderId="0" xfId="0" applyFont="1" applyFill="1">
      <alignment vertical="center"/>
    </xf>
    <xf numFmtId="0" fontId="3" fillId="4" borderId="0" xfId="0" applyFont="1" applyFill="1" applyAlignment="1">
      <alignment horizontal="right"/>
    </xf>
    <xf numFmtId="0" fontId="0" fillId="4" borderId="0" xfId="0" applyFill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 shrinkToFit="1"/>
    </xf>
    <xf numFmtId="0" fontId="3" fillId="4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38" fontId="11" fillId="0" borderId="1" xfId="1" applyFont="1" applyBorder="1" applyAlignment="1">
      <alignment horizontal="right" vertical="center"/>
    </xf>
    <xf numFmtId="38" fontId="11" fillId="3" borderId="1" xfId="1" applyFont="1" applyFill="1" applyBorder="1" applyAlignment="1">
      <alignment horizontal="right" vertical="center"/>
    </xf>
    <xf numFmtId="0" fontId="11" fillId="0" borderId="8" xfId="0" applyFont="1" applyBorder="1" applyAlignment="1">
      <alignment horizontal="center" vertical="center"/>
    </xf>
    <xf numFmtId="38" fontId="11" fillId="0" borderId="1" xfId="1" applyFont="1" applyBorder="1" applyAlignment="1">
      <alignment horizontal="right" vertical="center" shrinkToFit="1"/>
    </xf>
    <xf numFmtId="38" fontId="11" fillId="3" borderId="1" xfId="1" applyFont="1" applyFill="1" applyBorder="1" applyAlignment="1">
      <alignment horizontal="right" vertical="center" shrinkToFit="1"/>
    </xf>
    <xf numFmtId="0" fontId="11" fillId="0" borderId="8" xfId="0" applyFont="1" applyBorder="1" applyAlignment="1">
      <alignment vertical="center" shrinkToFit="1"/>
    </xf>
    <xf numFmtId="38" fontId="11" fillId="3" borderId="1" xfId="1" applyFont="1" applyFill="1" applyBorder="1" applyAlignment="1">
      <alignment vertical="center" shrinkToFit="1"/>
    </xf>
    <xf numFmtId="38" fontId="11" fillId="3" borderId="1" xfId="0" applyNumberFormat="1" applyFont="1" applyFill="1" applyBorder="1" applyAlignment="1">
      <alignment vertical="center" shrinkToFit="1"/>
    </xf>
    <xf numFmtId="176" fontId="11" fillId="3" borderId="1" xfId="0" applyNumberFormat="1" applyFont="1" applyFill="1" applyBorder="1" applyAlignment="1">
      <alignment vertical="center" shrinkToFit="1"/>
    </xf>
    <xf numFmtId="38" fontId="12" fillId="0" borderId="1" xfId="1" applyFont="1" applyBorder="1" applyAlignment="1">
      <alignment horizontal="right" vertical="center"/>
    </xf>
    <xf numFmtId="38" fontId="12" fillId="0" borderId="1" xfId="1" applyFont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view="pageBreakPreview" zoomScale="55" zoomScaleNormal="100" zoomScaleSheetLayoutView="55" workbookViewId="0">
      <pane xSplit="2" ySplit="4" topLeftCell="C5" activePane="bottomRight" state="frozen"/>
      <selection pane="topRight" activeCell="B1" sqref="B1"/>
      <selection pane="bottomLeft" activeCell="A5" sqref="A5"/>
      <selection pane="bottomRight" activeCell="C5" sqref="C5"/>
    </sheetView>
  </sheetViews>
  <sheetFormatPr defaultRowHeight="18.75"/>
  <cols>
    <col min="1" max="1" width="4.5" style="1" customWidth="1"/>
    <col min="2" max="2" width="26.125" customWidth="1"/>
    <col min="3" max="10" width="19.625" customWidth="1"/>
    <col min="11" max="11" width="50.625" customWidth="1"/>
    <col min="12" max="12" width="7.625" customWidth="1"/>
    <col min="13" max="13" width="19.5" style="1" customWidth="1"/>
  </cols>
  <sheetData>
    <row r="1" spans="1:28" s="20" customFormat="1" ht="26.45" customHeight="1">
      <c r="A1" s="17" t="s">
        <v>40</v>
      </c>
      <c r="B1" s="17"/>
      <c r="C1" s="18"/>
      <c r="D1" s="18"/>
      <c r="E1" s="18"/>
      <c r="F1" s="18"/>
      <c r="G1" s="18"/>
      <c r="H1" s="18"/>
      <c r="I1" s="18"/>
      <c r="J1" s="18"/>
      <c r="K1" s="18"/>
      <c r="L1" s="19"/>
      <c r="M1" s="19" t="s">
        <v>2</v>
      </c>
    </row>
    <row r="2" spans="1:28" ht="26.45" customHeight="1">
      <c r="A2" s="41"/>
      <c r="B2" s="41" t="s">
        <v>0</v>
      </c>
      <c r="C2" s="24" t="s">
        <v>4</v>
      </c>
      <c r="D2" s="24" t="s">
        <v>5</v>
      </c>
      <c r="E2" s="24" t="s">
        <v>7</v>
      </c>
      <c r="F2" s="24" t="s">
        <v>6</v>
      </c>
      <c r="G2" s="26" t="s">
        <v>41</v>
      </c>
      <c r="H2" s="24" t="s">
        <v>8</v>
      </c>
      <c r="I2" s="24" t="s">
        <v>9</v>
      </c>
      <c r="J2" s="24" t="s">
        <v>10</v>
      </c>
      <c r="K2" s="42" t="s">
        <v>43</v>
      </c>
      <c r="L2" s="45" t="s">
        <v>26</v>
      </c>
      <c r="M2" s="46"/>
      <c r="AB2" t="s">
        <v>32</v>
      </c>
    </row>
    <row r="3" spans="1:28" ht="56.45" customHeight="1">
      <c r="A3" s="41"/>
      <c r="B3" s="41"/>
      <c r="C3" s="3" t="s">
        <v>11</v>
      </c>
      <c r="D3" s="3" t="s">
        <v>12</v>
      </c>
      <c r="E3" s="3" t="s">
        <v>13</v>
      </c>
      <c r="F3" s="4" t="s">
        <v>14</v>
      </c>
      <c r="G3" s="27" t="s">
        <v>42</v>
      </c>
      <c r="H3" s="4" t="s">
        <v>15</v>
      </c>
      <c r="I3" s="4" t="s">
        <v>3</v>
      </c>
      <c r="J3" s="4" t="s">
        <v>16</v>
      </c>
      <c r="K3" s="43"/>
      <c r="L3" s="47"/>
      <c r="M3" s="48"/>
    </row>
    <row r="4" spans="1:28" ht="33.75" customHeight="1">
      <c r="A4" s="41"/>
      <c r="B4" s="41"/>
      <c r="C4" s="25" t="s">
        <v>17</v>
      </c>
      <c r="D4" s="25" t="s">
        <v>17</v>
      </c>
      <c r="E4" s="25" t="s">
        <v>17</v>
      </c>
      <c r="F4" s="25" t="s">
        <v>18</v>
      </c>
      <c r="G4" s="25" t="s">
        <v>18</v>
      </c>
      <c r="H4" s="25" t="s">
        <v>18</v>
      </c>
      <c r="I4" s="25"/>
      <c r="J4" s="25"/>
      <c r="K4" s="44"/>
      <c r="L4" s="11" t="s">
        <v>19</v>
      </c>
      <c r="M4" s="5" t="s">
        <v>20</v>
      </c>
    </row>
    <row r="5" spans="1:28" ht="130.5" customHeight="1">
      <c r="A5" s="24" t="s">
        <v>21</v>
      </c>
      <c r="B5" s="12" t="s">
        <v>36</v>
      </c>
      <c r="C5" s="30"/>
      <c r="D5" s="30"/>
      <c r="E5" s="31">
        <f>C5-D5</f>
        <v>0</v>
      </c>
      <c r="F5" s="31">
        <f>E5/1.1</f>
        <v>0</v>
      </c>
      <c r="G5" s="31">
        <f>INT(F5*1/2)</f>
        <v>0</v>
      </c>
      <c r="H5" s="32"/>
      <c r="I5" s="32"/>
      <c r="J5" s="32"/>
      <c r="K5" s="16"/>
      <c r="L5" s="9"/>
      <c r="M5" s="10" t="s">
        <v>27</v>
      </c>
    </row>
    <row r="6" spans="1:28" ht="130.5" customHeight="1">
      <c r="A6" s="24" t="s">
        <v>22</v>
      </c>
      <c r="B6" s="14" t="s">
        <v>50</v>
      </c>
      <c r="C6" s="33"/>
      <c r="D6" s="33"/>
      <c r="E6" s="34">
        <f t="shared" ref="E6:E9" si="0">C6-D6</f>
        <v>0</v>
      </c>
      <c r="F6" s="34">
        <f t="shared" ref="F6:F9" si="1">E6/1.1</f>
        <v>0</v>
      </c>
      <c r="G6" s="34">
        <f t="shared" ref="G6:G9" si="2">INT(F6*1/2)</f>
        <v>0</v>
      </c>
      <c r="H6" s="35"/>
      <c r="I6" s="35"/>
      <c r="J6" s="35"/>
      <c r="K6" s="16"/>
      <c r="L6" s="9"/>
      <c r="M6" s="10" t="s">
        <v>28</v>
      </c>
      <c r="N6" s="2"/>
      <c r="O6" s="2"/>
      <c r="P6" s="2"/>
    </row>
    <row r="7" spans="1:28" ht="130.5" customHeight="1">
      <c r="A7" s="24" t="s">
        <v>23</v>
      </c>
      <c r="B7" s="15" t="s">
        <v>37</v>
      </c>
      <c r="C7" s="33"/>
      <c r="D7" s="33"/>
      <c r="E7" s="34">
        <f t="shared" si="0"/>
        <v>0</v>
      </c>
      <c r="F7" s="34">
        <f t="shared" si="1"/>
        <v>0</v>
      </c>
      <c r="G7" s="34">
        <f t="shared" si="2"/>
        <v>0</v>
      </c>
      <c r="H7" s="35"/>
      <c r="I7" s="35"/>
      <c r="J7" s="35"/>
      <c r="K7" s="16"/>
      <c r="L7" s="9"/>
      <c r="M7" s="10" t="s">
        <v>29</v>
      </c>
      <c r="N7" s="2"/>
      <c r="O7" s="2"/>
      <c r="P7" s="2"/>
    </row>
    <row r="8" spans="1:28" ht="130.5" customHeight="1">
      <c r="A8" s="24" t="s">
        <v>24</v>
      </c>
      <c r="B8" s="13" t="s">
        <v>38</v>
      </c>
      <c r="C8" s="33"/>
      <c r="D8" s="33"/>
      <c r="E8" s="34">
        <f t="shared" si="0"/>
        <v>0</v>
      </c>
      <c r="F8" s="34">
        <f t="shared" si="1"/>
        <v>0</v>
      </c>
      <c r="G8" s="34">
        <f t="shared" si="2"/>
        <v>0</v>
      </c>
      <c r="H8" s="35"/>
      <c r="I8" s="35"/>
      <c r="J8" s="35"/>
      <c r="K8" s="16"/>
      <c r="L8" s="9"/>
      <c r="M8" s="10" t="s">
        <v>30</v>
      </c>
    </row>
    <row r="9" spans="1:28" ht="130.5" customHeight="1">
      <c r="A9" s="24" t="s">
        <v>25</v>
      </c>
      <c r="B9" s="13" t="s">
        <v>39</v>
      </c>
      <c r="C9" s="33"/>
      <c r="D9" s="33"/>
      <c r="E9" s="34">
        <f t="shared" si="0"/>
        <v>0</v>
      </c>
      <c r="F9" s="34">
        <f t="shared" si="1"/>
        <v>0</v>
      </c>
      <c r="G9" s="34">
        <f t="shared" si="2"/>
        <v>0</v>
      </c>
      <c r="H9" s="35"/>
      <c r="I9" s="35"/>
      <c r="J9" s="35"/>
      <c r="K9" s="16"/>
      <c r="L9" s="9"/>
      <c r="M9" s="10" t="s">
        <v>31</v>
      </c>
    </row>
    <row r="10" spans="1:28" ht="37.9" customHeight="1">
      <c r="A10" s="7"/>
      <c r="B10" s="8" t="s">
        <v>1</v>
      </c>
      <c r="C10" s="36">
        <f>SUM(C5,C6,C7,C8,C9)</f>
        <v>0</v>
      </c>
      <c r="D10" s="36">
        <f>SUM(D5,D6,D7,D8,D9)</f>
        <v>0</v>
      </c>
      <c r="E10" s="36">
        <f>SUM(E5,E6,E7,E8,E9)</f>
        <v>0</v>
      </c>
      <c r="F10" s="36">
        <f>SUM(F5,F6,F7,F8,F9)</f>
        <v>0</v>
      </c>
      <c r="G10" s="36">
        <f>SUM(G5,G6,G7,G8,G9)</f>
        <v>0</v>
      </c>
      <c r="H10" s="37">
        <f>ROUNDDOWN(G10,-3)</f>
        <v>0</v>
      </c>
      <c r="I10" s="38">
        <v>3000000</v>
      </c>
      <c r="J10" s="38">
        <f>MIN(H10:I10)</f>
        <v>0</v>
      </c>
      <c r="K10" s="6"/>
      <c r="L10" s="6"/>
      <c r="M10" s="6"/>
    </row>
    <row r="11" spans="1:28" s="20" customFormat="1" ht="3.75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28" s="20" customFormat="1">
      <c r="A12" s="18"/>
      <c r="B12" s="21" t="s">
        <v>33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18"/>
    </row>
    <row r="13" spans="1:28" s="20" customFormat="1">
      <c r="A13" s="18"/>
      <c r="B13" s="23" t="s">
        <v>34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18"/>
    </row>
    <row r="14" spans="1:28" s="20" customFormat="1">
      <c r="A14" s="18"/>
      <c r="B14" s="23" t="s">
        <v>35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</sheetData>
  <mergeCells count="4">
    <mergeCell ref="A2:A4"/>
    <mergeCell ref="B2:B4"/>
    <mergeCell ref="K2:K4"/>
    <mergeCell ref="L2:M3"/>
  </mergeCells>
  <phoneticPr fontId="1"/>
  <dataValidations count="1">
    <dataValidation type="list" allowBlank="1" showInputMessage="1" showErrorMessage="1" sqref="L5:L9">
      <formula1>$AB$2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"/>
  <sheetViews>
    <sheetView view="pageBreakPreview" zoomScale="70" zoomScaleNormal="100" zoomScaleSheetLayoutView="70" workbookViewId="0">
      <pane xSplit="2" ySplit="4" topLeftCell="E5" activePane="bottomRight" state="frozen"/>
      <selection pane="topRight" activeCell="B1" sqref="B1"/>
      <selection pane="bottomLeft" activeCell="A5" sqref="A5"/>
      <selection pane="bottomRight" activeCell="G7" sqref="G7"/>
    </sheetView>
  </sheetViews>
  <sheetFormatPr defaultRowHeight="18.75"/>
  <cols>
    <col min="1" max="1" width="4.5" style="1" customWidth="1"/>
    <col min="2" max="2" width="26.125" customWidth="1"/>
    <col min="3" max="10" width="19.625" customWidth="1"/>
    <col min="11" max="11" width="50.625" customWidth="1"/>
    <col min="12" max="12" width="7.625" customWidth="1"/>
    <col min="13" max="13" width="19.5" style="1" customWidth="1"/>
  </cols>
  <sheetData>
    <row r="1" spans="1:28" s="20" customFormat="1" ht="26.45" customHeight="1">
      <c r="A1" s="17" t="s">
        <v>40</v>
      </c>
      <c r="B1" s="17"/>
      <c r="C1" s="18"/>
      <c r="D1" s="18"/>
      <c r="E1" s="18"/>
      <c r="F1" s="18"/>
      <c r="G1" s="18"/>
      <c r="H1" s="18"/>
      <c r="I1" s="18"/>
      <c r="J1" s="18"/>
      <c r="K1" s="18"/>
      <c r="L1" s="19"/>
      <c r="M1" s="19" t="s">
        <v>2</v>
      </c>
    </row>
    <row r="2" spans="1:28" ht="26.45" customHeight="1">
      <c r="A2" s="41"/>
      <c r="B2" s="41" t="s">
        <v>0</v>
      </c>
      <c r="C2" s="28" t="s">
        <v>4</v>
      </c>
      <c r="D2" s="28" t="s">
        <v>5</v>
      </c>
      <c r="E2" s="28" t="s">
        <v>7</v>
      </c>
      <c r="F2" s="28" t="s">
        <v>6</v>
      </c>
      <c r="G2" s="26" t="s">
        <v>41</v>
      </c>
      <c r="H2" s="28" t="s">
        <v>8</v>
      </c>
      <c r="I2" s="28" t="s">
        <v>9</v>
      </c>
      <c r="J2" s="28" t="s">
        <v>10</v>
      </c>
      <c r="K2" s="42" t="s">
        <v>43</v>
      </c>
      <c r="L2" s="45" t="s">
        <v>26</v>
      </c>
      <c r="M2" s="46"/>
      <c r="AB2" t="s">
        <v>32</v>
      </c>
    </row>
    <row r="3" spans="1:28" ht="56.45" customHeight="1">
      <c r="A3" s="41"/>
      <c r="B3" s="41"/>
      <c r="C3" s="3" t="s">
        <v>11</v>
      </c>
      <c r="D3" s="3" t="s">
        <v>12</v>
      </c>
      <c r="E3" s="3" t="s">
        <v>13</v>
      </c>
      <c r="F3" s="4" t="s">
        <v>14</v>
      </c>
      <c r="G3" s="27" t="s">
        <v>42</v>
      </c>
      <c r="H3" s="4" t="s">
        <v>15</v>
      </c>
      <c r="I3" s="4" t="s">
        <v>3</v>
      </c>
      <c r="J3" s="4" t="s">
        <v>16</v>
      </c>
      <c r="K3" s="43"/>
      <c r="L3" s="47"/>
      <c r="M3" s="48"/>
    </row>
    <row r="4" spans="1:28" ht="33.75" customHeight="1">
      <c r="A4" s="41"/>
      <c r="B4" s="41"/>
      <c r="C4" s="29" t="s">
        <v>17</v>
      </c>
      <c r="D4" s="29" t="s">
        <v>17</v>
      </c>
      <c r="E4" s="29" t="s">
        <v>17</v>
      </c>
      <c r="F4" s="29" t="s">
        <v>18</v>
      </c>
      <c r="G4" s="29" t="s">
        <v>18</v>
      </c>
      <c r="H4" s="29" t="s">
        <v>18</v>
      </c>
      <c r="I4" s="29"/>
      <c r="J4" s="29"/>
      <c r="K4" s="44"/>
      <c r="L4" s="11" t="s">
        <v>19</v>
      </c>
      <c r="M4" s="5" t="s">
        <v>20</v>
      </c>
    </row>
    <row r="5" spans="1:28" ht="130.5" customHeight="1">
      <c r="A5" s="28" t="s">
        <v>21</v>
      </c>
      <c r="B5" s="12" t="s">
        <v>36</v>
      </c>
      <c r="C5" s="39">
        <v>2000000</v>
      </c>
      <c r="D5" s="39">
        <v>450000</v>
      </c>
      <c r="E5" s="31">
        <f>C5-D5</f>
        <v>1550000</v>
      </c>
      <c r="F5" s="31">
        <f>E5/1.1</f>
        <v>1409090.9090909089</v>
      </c>
      <c r="G5" s="31">
        <f>INT(F5*1/2)</f>
        <v>704545</v>
      </c>
      <c r="H5" s="32"/>
      <c r="I5" s="32"/>
      <c r="J5" s="32"/>
      <c r="K5" s="16" t="s">
        <v>44</v>
      </c>
      <c r="L5" s="9" t="s">
        <v>48</v>
      </c>
      <c r="M5" s="10" t="s">
        <v>27</v>
      </c>
    </row>
    <row r="6" spans="1:28" ht="130.5" customHeight="1">
      <c r="A6" s="28" t="s">
        <v>22</v>
      </c>
      <c r="B6" s="14" t="s">
        <v>50</v>
      </c>
      <c r="C6" s="40">
        <v>100000</v>
      </c>
      <c r="D6" s="40">
        <v>30000</v>
      </c>
      <c r="E6" s="34">
        <f t="shared" ref="E6:E9" si="0">C6-D6</f>
        <v>70000</v>
      </c>
      <c r="F6" s="34">
        <f t="shared" ref="F6:F9" si="1">E6/1.1</f>
        <v>63636.363636363632</v>
      </c>
      <c r="G6" s="34">
        <f t="shared" ref="G6:G9" si="2">INT(F6*1/2)</f>
        <v>31818</v>
      </c>
      <c r="H6" s="35"/>
      <c r="I6" s="35"/>
      <c r="J6" s="35"/>
      <c r="K6" s="16" t="s">
        <v>45</v>
      </c>
      <c r="L6" s="9" t="s">
        <v>48</v>
      </c>
      <c r="M6" s="10" t="s">
        <v>28</v>
      </c>
      <c r="N6" s="2"/>
      <c r="O6" s="2"/>
      <c r="P6" s="2"/>
    </row>
    <row r="7" spans="1:28" ht="130.5" customHeight="1">
      <c r="A7" s="28" t="s">
        <v>23</v>
      </c>
      <c r="B7" s="15" t="s">
        <v>37</v>
      </c>
      <c r="C7" s="40">
        <v>250000</v>
      </c>
      <c r="D7" s="40">
        <v>200000</v>
      </c>
      <c r="E7" s="34">
        <f t="shared" si="0"/>
        <v>50000</v>
      </c>
      <c r="F7" s="34">
        <f t="shared" si="1"/>
        <v>45454.545454545449</v>
      </c>
      <c r="G7" s="34">
        <f t="shared" si="2"/>
        <v>22727</v>
      </c>
      <c r="H7" s="35"/>
      <c r="I7" s="35"/>
      <c r="J7" s="35"/>
      <c r="K7" s="16" t="s">
        <v>49</v>
      </c>
      <c r="L7" s="9" t="s">
        <v>48</v>
      </c>
      <c r="M7" s="10" t="s">
        <v>29</v>
      </c>
      <c r="N7" s="2"/>
      <c r="O7" s="2"/>
      <c r="P7" s="2"/>
    </row>
    <row r="8" spans="1:28" ht="130.5" customHeight="1">
      <c r="A8" s="28" t="s">
        <v>24</v>
      </c>
      <c r="B8" s="13" t="s">
        <v>38</v>
      </c>
      <c r="C8" s="40">
        <v>1400000</v>
      </c>
      <c r="D8" s="40">
        <v>24000</v>
      </c>
      <c r="E8" s="34">
        <f t="shared" si="0"/>
        <v>1376000</v>
      </c>
      <c r="F8" s="34">
        <f t="shared" si="1"/>
        <v>1250909.0909090908</v>
      </c>
      <c r="G8" s="34">
        <f t="shared" si="2"/>
        <v>625454</v>
      </c>
      <c r="H8" s="35"/>
      <c r="I8" s="35"/>
      <c r="J8" s="35"/>
      <c r="K8" s="16" t="s">
        <v>47</v>
      </c>
      <c r="L8" s="9" t="s">
        <v>48</v>
      </c>
      <c r="M8" s="10" t="s">
        <v>30</v>
      </c>
    </row>
    <row r="9" spans="1:28" ht="130.5" customHeight="1">
      <c r="A9" s="28" t="s">
        <v>25</v>
      </c>
      <c r="B9" s="13" t="s">
        <v>39</v>
      </c>
      <c r="C9" s="40">
        <v>100000</v>
      </c>
      <c r="D9" s="40">
        <v>10000</v>
      </c>
      <c r="E9" s="34">
        <f t="shared" si="0"/>
        <v>90000</v>
      </c>
      <c r="F9" s="34">
        <f t="shared" si="1"/>
        <v>81818.181818181809</v>
      </c>
      <c r="G9" s="34">
        <f t="shared" si="2"/>
        <v>40909</v>
      </c>
      <c r="H9" s="35"/>
      <c r="I9" s="35"/>
      <c r="J9" s="35"/>
      <c r="K9" s="16" t="s">
        <v>46</v>
      </c>
      <c r="L9" s="9" t="s">
        <v>48</v>
      </c>
      <c r="M9" s="10" t="s">
        <v>31</v>
      </c>
    </row>
    <row r="10" spans="1:28" ht="37.9" customHeight="1">
      <c r="A10" s="7"/>
      <c r="B10" s="8" t="s">
        <v>1</v>
      </c>
      <c r="C10" s="36">
        <f>SUM(C5,C6,C7,C8,C9)</f>
        <v>3850000</v>
      </c>
      <c r="D10" s="36">
        <f>SUM(D5,D6,D7,D8,D9)</f>
        <v>714000</v>
      </c>
      <c r="E10" s="36">
        <f>SUM(E5,E6,E7,E8,E9)</f>
        <v>3136000</v>
      </c>
      <c r="F10" s="36">
        <f>SUM(F5,F6,F7,F8,F9)</f>
        <v>2850909.0909090904</v>
      </c>
      <c r="G10" s="36">
        <f>SUM(G5,G6,G7,G8,G9)</f>
        <v>1425453</v>
      </c>
      <c r="H10" s="37">
        <f>ROUNDDOWN(G10,-3)</f>
        <v>1425000</v>
      </c>
      <c r="I10" s="38">
        <v>3000000</v>
      </c>
      <c r="J10" s="38">
        <f>MIN(H10:I10)</f>
        <v>1425000</v>
      </c>
      <c r="K10" s="6"/>
      <c r="L10" s="6"/>
      <c r="M10" s="6"/>
    </row>
    <row r="11" spans="1:28" s="20" customFormat="1" ht="3.75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28" s="20" customFormat="1">
      <c r="A12" s="18"/>
      <c r="B12" s="21" t="s">
        <v>33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18"/>
    </row>
    <row r="13" spans="1:28" s="20" customFormat="1">
      <c r="A13" s="18"/>
      <c r="B13" s="23" t="s">
        <v>34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18"/>
    </row>
    <row r="14" spans="1:28" s="20" customFormat="1">
      <c r="A14" s="18"/>
      <c r="B14" s="23" t="s">
        <v>35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</sheetData>
  <mergeCells count="4">
    <mergeCell ref="A2:A4"/>
    <mergeCell ref="B2:B4"/>
    <mergeCell ref="K2:K4"/>
    <mergeCell ref="L2:M3"/>
  </mergeCells>
  <phoneticPr fontId="1"/>
  <dataValidations count="1">
    <dataValidation type="list" allowBlank="1" showInputMessage="1" showErrorMessage="1" sqref="L5:L9">
      <formula1>$AB$2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6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経費明細書（別紙1-2　交付申請添付用）</vt:lpstr>
      <vt:lpstr>【記載例】経費明細書</vt:lpstr>
      <vt:lpstr>【記載例】経費明細書!Print_Area</vt:lpstr>
      <vt:lpstr>'経費明細書（別紙1-2　交付申請添付用）'!Print_Area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Gifu</cp:lastModifiedBy>
  <cp:lastPrinted>2022-06-07T07:42:35Z</cp:lastPrinted>
  <dcterms:modified xsi:type="dcterms:W3CDTF">2023-04-28T00:07:13Z</dcterms:modified>
</cp:coreProperties>
</file>