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 着工統計\０２ホームページ\R4年度分\R0405HP\"/>
    </mc:Choice>
  </mc:AlternateContent>
  <bookViews>
    <workbookView xWindow="1116" yWindow="48" windowWidth="11712" windowHeight="6072"/>
  </bookViews>
  <sheets>
    <sheet name="(1)" sheetId="1" r:id="rId1"/>
    <sheet name="(2)" sheetId="2" r:id="rId2"/>
    <sheet name="(3)" sheetId="3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fullCalcOnLoad="1"/>
</workbook>
</file>

<file path=xl/calcChain.xml><?xml version="1.0" encoding="utf-8"?>
<calcChain xmlns="http://schemas.openxmlformats.org/spreadsheetml/2006/main">
  <c r="J19" i="2" l="1"/>
  <c r="Q17" i="2"/>
  <c r="P17" i="2"/>
  <c r="O17" i="2"/>
  <c r="N17" i="2"/>
  <c r="M17" i="2"/>
  <c r="L17" i="2"/>
  <c r="K17" i="2"/>
  <c r="J17" i="2"/>
  <c r="I17" i="2"/>
  <c r="H17" i="2"/>
  <c r="G17" i="2"/>
  <c r="B17" i="2"/>
  <c r="F17" i="2"/>
  <c r="E17" i="2"/>
  <c r="D17" i="2"/>
  <c r="C17" i="2"/>
  <c r="Q16" i="2"/>
  <c r="Q19" i="2"/>
  <c r="P16" i="2"/>
  <c r="P19" i="2"/>
  <c r="O16" i="2"/>
  <c r="O19" i="2"/>
  <c r="N16" i="2"/>
  <c r="N19" i="2"/>
  <c r="M16" i="2"/>
  <c r="M19" i="2"/>
  <c r="K16" i="2"/>
  <c r="K19" i="2"/>
  <c r="J16" i="2"/>
  <c r="I16" i="2"/>
  <c r="I19" i="2"/>
  <c r="H16" i="2"/>
  <c r="H19" i="2"/>
  <c r="G19" i="2"/>
  <c r="F16" i="2"/>
  <c r="F19" i="2"/>
  <c r="E16" i="2"/>
  <c r="E19" i="2"/>
  <c r="D16" i="2"/>
  <c r="D19" i="2"/>
  <c r="C16" i="2"/>
  <c r="L14" i="2"/>
  <c r="G14" i="2"/>
  <c r="C14" i="2"/>
  <c r="B14" i="2"/>
  <c r="L13" i="2"/>
  <c r="G13" i="2"/>
  <c r="C13" i="2"/>
  <c r="B13" i="2"/>
  <c r="L12" i="2"/>
  <c r="G12" i="2"/>
  <c r="C12" i="2"/>
  <c r="B12" i="2"/>
  <c r="L11" i="2"/>
  <c r="G11" i="2"/>
  <c r="C11" i="2"/>
  <c r="B11" i="2"/>
  <c r="L10" i="2"/>
  <c r="G10" i="2"/>
  <c r="C10" i="2"/>
  <c r="B10" i="2"/>
  <c r="L9" i="2"/>
  <c r="G9" i="2"/>
  <c r="C9" i="2"/>
  <c r="B9" i="2"/>
  <c r="L8" i="2"/>
  <c r="G8" i="2"/>
  <c r="C8" i="2"/>
  <c r="B8" i="2"/>
  <c r="L7" i="2"/>
  <c r="G7" i="2"/>
  <c r="C7" i="2"/>
  <c r="B7" i="2"/>
  <c r="L6" i="2"/>
  <c r="G6" i="2"/>
  <c r="C6" i="2"/>
  <c r="B6" i="2"/>
  <c r="B69" i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6" i="3"/>
  <c r="C6" i="3"/>
  <c r="G6" i="3"/>
  <c r="L6" i="3"/>
  <c r="C7" i="3"/>
  <c r="B7" i="3"/>
  <c r="G7" i="3"/>
  <c r="L7" i="3"/>
  <c r="B8" i="3"/>
  <c r="C8" i="3"/>
  <c r="G8" i="3"/>
  <c r="L8" i="3"/>
  <c r="C9" i="3"/>
  <c r="B9" i="3"/>
  <c r="G9" i="3"/>
  <c r="L9" i="3"/>
  <c r="B10" i="3"/>
  <c r="C10" i="3"/>
  <c r="G10" i="3"/>
  <c r="L10" i="3"/>
  <c r="C11" i="3"/>
  <c r="B11" i="3"/>
  <c r="G11" i="3"/>
  <c r="L11" i="3"/>
  <c r="B12" i="3"/>
  <c r="C12" i="3"/>
  <c r="G12" i="3"/>
  <c r="L12" i="3"/>
  <c r="C13" i="3"/>
  <c r="B13" i="3"/>
  <c r="G13" i="3"/>
  <c r="L13" i="3"/>
  <c r="B14" i="3"/>
  <c r="C14" i="3"/>
  <c r="G14" i="3"/>
  <c r="L14" i="3"/>
  <c r="D16" i="3"/>
  <c r="C16" i="3"/>
  <c r="E16" i="3"/>
  <c r="F16" i="3"/>
  <c r="H16" i="3"/>
  <c r="G16" i="3"/>
  <c r="I16" i="3"/>
  <c r="J16" i="3"/>
  <c r="K16" i="3"/>
  <c r="M16" i="3"/>
  <c r="L16" i="3"/>
  <c r="N16" i="3"/>
  <c r="O16" i="3"/>
  <c r="P16" i="3"/>
  <c r="Q16" i="3"/>
  <c r="D17" i="3"/>
  <c r="C17" i="3"/>
  <c r="B17" i="3"/>
  <c r="E17" i="3"/>
  <c r="E19" i="3"/>
  <c r="F17" i="3"/>
  <c r="H17" i="3"/>
  <c r="I17" i="3"/>
  <c r="G17" i="3"/>
  <c r="J17" i="3"/>
  <c r="K17" i="3"/>
  <c r="M17" i="3"/>
  <c r="L17" i="3"/>
  <c r="N17" i="3"/>
  <c r="O17" i="3"/>
  <c r="P17" i="3"/>
  <c r="Q17" i="3"/>
  <c r="D19" i="3"/>
  <c r="F19" i="3"/>
  <c r="H19" i="3"/>
  <c r="I19" i="3"/>
  <c r="G19" i="3"/>
  <c r="J19" i="3"/>
  <c r="K19" i="3"/>
  <c r="M19" i="3"/>
  <c r="L19" i="3"/>
  <c r="N19" i="3"/>
  <c r="O19" i="3"/>
  <c r="P19" i="3"/>
  <c r="Q19" i="3"/>
  <c r="C19" i="3"/>
  <c r="B19" i="3"/>
  <c r="B16" i="3"/>
  <c r="L19" i="2"/>
  <c r="C19" i="2"/>
  <c r="B19" i="2"/>
  <c r="L16" i="2"/>
  <c r="G16" i="2"/>
  <c r="B16" i="2"/>
</calcChain>
</file>

<file path=xl/sharedStrings.xml><?xml version="1.0" encoding="utf-8"?>
<sst xmlns="http://schemas.openxmlformats.org/spreadsheetml/2006/main" count="149" uniqueCount="99">
  <si>
    <t>令和  4年  5月分</t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</si>
  <si>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</si>
  <si>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</si>
  <si>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</si>
  <si>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</si>
  <si>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</si>
  <si>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</si>
  <si>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</si>
  <si>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</si>
  <si>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</si>
  <si>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</si>
  <si>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</si>
  <si>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</si>
  <si>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</si>
  <si>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</si>
  <si>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</si>
  <si>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</si>
  <si>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</si>
  <si>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</si>
  <si>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</si>
  <si>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</si>
  <si>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</si>
  <si>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</si>
  <si>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</si>
  <si>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</si>
  <si>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</si>
  <si>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</si>
  <si>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</si>
  <si>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</si>
  <si>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</si>
  <si>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</si>
  <si>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</si>
  <si>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</si>
  <si>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</si>
  <si>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</si>
  <si>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</si>
  <si>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</si>
  <si>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</si>
  <si>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</si>
  <si>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</si>
  <si>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</si>
  <si>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</si>
  <si>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</si>
  <si>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大野郡計</t>
  </si>
  <si>
    <t>市　計</t>
    <phoneticPr fontId="1"/>
  </si>
  <si>
    <t>羽島郡</t>
    <phoneticPr fontId="1"/>
  </si>
  <si>
    <t>養老郡</t>
    <phoneticPr fontId="1"/>
  </si>
  <si>
    <t>不破郡</t>
    <phoneticPr fontId="1"/>
  </si>
  <si>
    <t>安八郡</t>
    <phoneticPr fontId="1"/>
  </si>
  <si>
    <t>揖斐郡</t>
    <phoneticPr fontId="1"/>
  </si>
  <si>
    <t>本巣郡</t>
    <phoneticPr fontId="1"/>
  </si>
  <si>
    <t>加茂郡</t>
    <phoneticPr fontId="1"/>
  </si>
  <si>
    <t>可児郡</t>
    <phoneticPr fontId="1"/>
  </si>
  <si>
    <t>町村計</t>
  </si>
  <si>
    <t>合　計</t>
  </si>
  <si>
    <t>合計</t>
    <rPh sb="0" eb="2">
      <t>ゴウケイ</t>
    </rPh>
    <phoneticPr fontId="1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</si>
  <si>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1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</si>
  <si>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1"/>
  </si>
  <si>
    <t>その他</t>
    <rPh sb="0" eb="3">
      <t>ソノタ</t>
    </rPh>
    <phoneticPr fontId="1"/>
  </si>
  <si>
    <t>公務・文教用</t>
    <rPh sb="0" eb="2">
      <t>コウム</t>
    </rPh>
    <rPh sb="3" eb="5">
      <t>ブンキョウ</t>
    </rPh>
    <rPh sb="5" eb="6">
      <t>ヨウ</t>
    </rPh>
    <phoneticPr fontId="1"/>
  </si>
  <si>
    <t>サービス業用</t>
    <rPh sb="4" eb="5">
      <t>ギョウ</t>
    </rPh>
    <rPh sb="5" eb="6">
      <t>ヨウ</t>
    </rPh>
    <phoneticPr fontId="1"/>
  </si>
  <si>
    <t>商業用</t>
    <rPh sb="0" eb="3">
      <t>ショウギョウヨウ</t>
    </rPh>
    <phoneticPr fontId="1"/>
  </si>
  <si>
    <t>公益事業用</t>
    <rPh sb="0" eb="2">
      <t>コウエキ</t>
    </rPh>
    <rPh sb="2" eb="5">
      <t>ジギョウヨウ</t>
    </rPh>
    <phoneticPr fontId="1"/>
  </si>
  <si>
    <t>鉱工業用</t>
    <rPh sb="0" eb="3">
      <t>コウコウギョウ</t>
    </rPh>
    <rPh sb="3" eb="4">
      <t>ヨウ</t>
    </rPh>
    <phoneticPr fontId="1"/>
  </si>
  <si>
    <t>農林水産業用</t>
    <rPh sb="0" eb="2">
      <t>ノウリン</t>
    </rPh>
    <rPh sb="2" eb="5">
      <t>スイサンギョウ</t>
    </rPh>
    <rPh sb="5" eb="6">
      <t>ヨウ</t>
    </rPh>
    <phoneticPr fontId="1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</si>
  <si>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1"/>
  </si>
  <si>
    <t>居住専用</t>
    <rPh sb="0" eb="1">
      <t>イ</t>
    </rPh>
    <rPh sb="1" eb="2">
      <t>ジュウ</t>
    </rPh>
    <rPh sb="2" eb="4">
      <t>センヨウ</t>
    </rPh>
    <phoneticPr fontId="1"/>
  </si>
  <si>
    <t>ﾌﾞﾛｯｸ造</t>
    <rPh sb="5" eb="6">
      <t>ゾウ</t>
    </rPh>
    <phoneticPr fontId="1"/>
  </si>
  <si>
    <t>鉄骨造</t>
    <rPh sb="0" eb="2">
      <t>テッコツ</t>
    </rPh>
    <rPh sb="2" eb="3">
      <t>ゾウ</t>
    </rPh>
    <phoneticPr fontId="1"/>
  </si>
  <si>
    <t>ｺﾝｸﾘｰﾄ造</t>
    <rPh sb="6" eb="7">
      <t>ゾウ</t>
    </rPh>
    <phoneticPr fontId="1"/>
  </si>
  <si>
    <t>非木造</t>
    <rPh sb="0" eb="1">
      <t>ヒ</t>
    </rPh>
    <rPh sb="1" eb="3">
      <t>モクゾウ</t>
    </rPh>
    <phoneticPr fontId="1"/>
  </si>
  <si>
    <t>木造</t>
    <rPh sb="0" eb="2">
      <t>モクゾウ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</si>
  <si>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</si>
  <si>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</si>
  <si>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</si>
  <si>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</si>
  <si>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</si>
  <si>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</si>
  <si>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</si>
  <si>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</si>
  <si>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ｺﾝｸﾘｰﾄ</t>
    <phoneticPr fontId="1"/>
  </si>
  <si>
    <t>鉄筋</t>
    <rPh sb="0" eb="2">
      <t>テッキン</t>
    </rPh>
    <phoneticPr fontId="1"/>
  </si>
  <si>
    <t>鉄筋鉄骨</t>
    <rPh sb="0" eb="2">
      <t>テッキン</t>
    </rPh>
    <rPh sb="2" eb="4">
      <t>テッコツ</t>
    </rPh>
    <phoneticPr fontId="1"/>
  </si>
  <si>
    <t>民間</t>
    <rPh sb="0" eb="2">
      <t>ミンカン</t>
    </rPh>
    <phoneticPr fontId="1"/>
  </si>
  <si>
    <t>公共</t>
    <rPh sb="0" eb="2">
      <t>コウキョウ</t>
    </rPh>
    <phoneticPr fontId="1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</si>
  <si>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1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</si>
  <si>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1"/>
  </si>
  <si>
    <t>単位：平方メートル</t>
    <rPh sb="0" eb="2">
      <t>タンイ</t>
    </rPh>
    <rPh sb="3" eb="5">
      <t>ヘイホウ</t>
    </rPh>
    <phoneticPr fontId="1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</si>
  <si>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</si>
  <si>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（県市町村名）岐阜県</t>
    <phoneticPr fontId="1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</si>
  <si>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1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</si>
  <si>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1"/>
  </si>
  <si>
    <t>　　　　単位：万円</t>
    <rPh sb="4" eb="6">
      <t>タンイ</t>
    </rPh>
    <rPh sb="7" eb="9">
      <t>マンエン</t>
    </rPh>
    <phoneticPr fontId="1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</si>
  <si>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</si>
  <si>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1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</si>
  <si>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</si>
  <si>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1"/>
  </si>
  <si>
    <t>ｻｰﾋﾞｽ業用</t>
    <rPh sb="5" eb="6">
      <t>ギョウ</t>
    </rPh>
    <rPh sb="6" eb="7">
      <t>ヨウ</t>
    </rPh>
    <phoneticPr fontId="1"/>
  </si>
  <si>
    <t>公務文教用</t>
    <rPh sb="0" eb="2">
      <t>コウム</t>
    </rPh>
    <rPh sb="2" eb="4">
      <t>ブンキョウ</t>
    </rPh>
    <rPh sb="4" eb="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</si>
</sst>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NumberFormat="1" applyFont="1" applyBorder="1" applyAlignment="1">
      <alignment shrinkToFit="1"/>
    </xf>
    <xf numFmtId="0" fontId="2" fillId="0" borderId="9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NumberFormat="1" applyFont="1" applyBorder="1" applyAlignment="1">
      <alignment shrinkToFit="1"/>
    </xf>
    <xf numFmtId="0" fontId="2" fillId="0" borderId="12" xfId="0" applyNumberFormat="1" applyFont="1" applyBorder="1" applyAlignment="1">
      <alignment shrinkToFit="1"/>
    </xf>
    <xf numFmtId="0" fontId="2" fillId="0" borderId="13" xfId="0" applyNumberFormat="1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177" fontId="2" fillId="0" borderId="28" xfId="0" applyNumberFormat="1" applyFont="1" applyBorder="1" applyAlignment="1">
      <alignment shrinkToFit="1"/>
    </xf>
    <xf numFmtId="177" fontId="2" fillId="0" borderId="29" xfId="0" applyNumberFormat="1" applyFont="1" applyBorder="1" applyAlignment="1">
      <alignment shrinkToFit="1"/>
    </xf>
    <xf numFmtId="177" fontId="2" fillId="0" borderId="30" xfId="0" applyNumberFormat="1" applyFont="1" applyBorder="1" applyAlignment="1">
      <alignment shrinkToFit="1"/>
    </xf>
    <xf numFmtId="0" fontId="2" fillId="0" borderId="31" xfId="0" applyFont="1" applyBorder="1" applyAlignment="1">
      <alignment horizontal="center" shrinkToFit="1"/>
    </xf>
    <xf numFmtId="177" fontId="2" fillId="0" borderId="32" xfId="0" applyNumberFormat="1" applyFont="1" applyBorder="1" applyAlignment="1">
      <alignment shrinkToFit="1"/>
    </xf>
    <xf numFmtId="177" fontId="2" fillId="0" borderId="33" xfId="0" applyNumberFormat="1" applyFont="1" applyBorder="1" applyAlignment="1">
      <alignment shrinkToFit="1"/>
    </xf>
    <xf numFmtId="177" fontId="2" fillId="0" borderId="34" xfId="0" applyNumberFormat="1" applyFont="1" applyBorder="1" applyAlignment="1">
      <alignment shrinkToFit="1"/>
    </xf>
    <xf numFmtId="0" fontId="2" fillId="0" borderId="35" xfId="0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7" fontId="2" fillId="0" borderId="37" xfId="0" applyNumberFormat="1" applyFont="1" applyBorder="1" applyAlignment="1">
      <alignment shrinkToFit="1"/>
    </xf>
    <xf numFmtId="177" fontId="2" fillId="0" borderId="38" xfId="0" applyNumberFormat="1" applyFont="1" applyBorder="1" applyAlignment="1">
      <alignment shrinkToFit="1"/>
    </xf>
    <xf numFmtId="0" fontId="2" fillId="0" borderId="39" xfId="0" applyFont="1" applyBorder="1" applyAlignment="1">
      <alignment shrinkToFit="1"/>
    </xf>
    <xf numFmtId="177" fontId="2" fillId="0" borderId="40" xfId="0" applyNumberFormat="1" applyFont="1" applyBorder="1" applyAlignment="1">
      <alignment shrinkToFit="1"/>
    </xf>
    <xf numFmtId="177" fontId="2" fillId="0" borderId="5" xfId="0" applyNumberFormat="1" applyFont="1" applyBorder="1" applyAlignment="1">
      <alignment shrinkToFit="1"/>
    </xf>
    <xf numFmtId="177" fontId="2" fillId="0" borderId="4" xfId="0" applyNumberFormat="1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1" xfId="0" applyFont="1" applyBorder="1" applyAlignment="1">
      <alignment horizontal="center" shrinkToFit="1"/>
    </xf>
    <xf numFmtId="0" fontId="2" fillId="0" borderId="42" xfId="0" applyFont="1" applyBorder="1" applyAlignment="1">
      <alignment horizontal="center" shrinkToFit="1"/>
    </xf>
    <xf numFmtId="0" fontId="2" fillId="0" borderId="43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5" customWidth="1"/>
    <col min="14" max="16384" width="7.6640625" style="1"/>
  </cols>
  <sheetData>
    <row r="1" spans="1:13" s="8" customFormat="1" ht="18" customHeight="1" x14ac:dyDescent="0.2">
      <c r="F1" s="9" t="s">
        <v>94</v>
      </c>
      <c r="I1" s="8" t="s">
        <v>0</v>
      </c>
    </row>
    <row r="2" spans="1:13" s="8" customFormat="1" ht="15" customHeight="1" thickBot="1" x14ac:dyDescent="0.2">
      <c r="M2" s="3" t="s">
        <v>87</v>
      </c>
    </row>
    <row r="3" spans="1:13" s="2" customFormat="1" ht="15" customHeight="1" x14ac:dyDescent="0.15">
      <c r="A3" s="6"/>
      <c r="B3" s="7"/>
      <c r="C3" s="58" t="s">
        <v>95</v>
      </c>
      <c r="D3" s="59"/>
      <c r="E3" s="59"/>
      <c r="F3" s="59"/>
      <c r="G3" s="59"/>
      <c r="H3" s="59"/>
      <c r="I3" s="59"/>
      <c r="J3" s="59"/>
      <c r="K3" s="60"/>
      <c r="L3" s="58" t="s">
        <v>96</v>
      </c>
      <c r="M3" s="61"/>
    </row>
    <row r="4" spans="1:13" s="2" customFormat="1" ht="15" customHeight="1" thickBot="1" x14ac:dyDescent="0.2">
      <c r="A4" s="10"/>
      <c r="B4" s="11" t="s">
        <v>55</v>
      </c>
      <c r="C4" s="12" t="s">
        <v>66</v>
      </c>
      <c r="D4" s="13" t="s">
        <v>65</v>
      </c>
      <c r="E4" s="13" t="s">
        <v>64</v>
      </c>
      <c r="F4" s="12" t="s">
        <v>63</v>
      </c>
      <c r="G4" s="12" t="s">
        <v>62</v>
      </c>
      <c r="H4" s="14" t="s">
        <v>61</v>
      </c>
      <c r="I4" s="14" t="s">
        <v>97</v>
      </c>
      <c r="J4" s="14" t="s">
        <v>98</v>
      </c>
      <c r="K4" s="14" t="s">
        <v>58</v>
      </c>
      <c r="L4" s="14" t="s">
        <v>71</v>
      </c>
      <c r="M4" s="15" t="s">
        <v>70</v>
      </c>
    </row>
    <row r="5" spans="1:13" s="4" customFormat="1" ht="15" customHeight="1" x14ac:dyDescent="0.15">
      <c r="A5" s="16" t="s">
        <v>1</v>
      </c>
      <c r="B5" s="19">
        <f t="shared" ref="B5:B26" si="0">SUM( C5:K5)</f>
        <v>38553</v>
      </c>
      <c r="C5" s="20">
        <v>27208</v>
      </c>
      <c r="D5" s="20">
        <v>144</v>
      </c>
      <c r="E5" s="20">
        <v>0</v>
      </c>
      <c r="F5" s="20">
        <v>0</v>
      </c>
      <c r="G5" s="20">
        <v>1122</v>
      </c>
      <c r="H5" s="20">
        <v>5619</v>
      </c>
      <c r="I5" s="20">
        <v>3489</v>
      </c>
      <c r="J5" s="20">
        <v>408</v>
      </c>
      <c r="K5" s="20">
        <v>563</v>
      </c>
      <c r="L5" s="20">
        <v>18106</v>
      </c>
      <c r="M5" s="21">
        <v>20447</v>
      </c>
    </row>
    <row r="6" spans="1:13" ht="15" customHeight="1" x14ac:dyDescent="0.15">
      <c r="A6" s="17" t="s">
        <v>2</v>
      </c>
      <c r="B6" s="22">
        <f t="shared" si="0"/>
        <v>9691</v>
      </c>
      <c r="C6" s="23">
        <v>6083</v>
      </c>
      <c r="D6" s="23">
        <v>0</v>
      </c>
      <c r="E6" s="23">
        <v>345</v>
      </c>
      <c r="F6" s="23">
        <v>378</v>
      </c>
      <c r="G6" s="23">
        <v>0</v>
      </c>
      <c r="H6" s="23">
        <v>0</v>
      </c>
      <c r="I6" s="23">
        <v>571</v>
      </c>
      <c r="J6" s="23">
        <v>0</v>
      </c>
      <c r="K6" s="23">
        <v>2314</v>
      </c>
      <c r="L6" s="23">
        <v>5354</v>
      </c>
      <c r="M6" s="24">
        <v>4337</v>
      </c>
    </row>
    <row r="7" spans="1:13" ht="15" customHeight="1" x14ac:dyDescent="0.15">
      <c r="A7" s="17" t="s">
        <v>3</v>
      </c>
      <c r="B7" s="22">
        <f t="shared" si="0"/>
        <v>5119</v>
      </c>
      <c r="C7" s="23">
        <v>2392</v>
      </c>
      <c r="D7" s="23">
        <v>0</v>
      </c>
      <c r="E7" s="23">
        <v>633</v>
      </c>
      <c r="F7" s="23">
        <v>195</v>
      </c>
      <c r="G7" s="23">
        <v>0</v>
      </c>
      <c r="H7" s="23">
        <v>0</v>
      </c>
      <c r="I7" s="23">
        <v>902</v>
      </c>
      <c r="J7" s="23">
        <v>997</v>
      </c>
      <c r="K7" s="23">
        <v>0</v>
      </c>
      <c r="L7" s="23">
        <v>4687</v>
      </c>
      <c r="M7" s="24">
        <v>432</v>
      </c>
    </row>
    <row r="8" spans="1:13" ht="15" customHeight="1" x14ac:dyDescent="0.15">
      <c r="A8" s="17" t="s">
        <v>4</v>
      </c>
      <c r="B8" s="22">
        <f t="shared" si="0"/>
        <v>1807</v>
      </c>
      <c r="C8" s="23">
        <v>1807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1326</v>
      </c>
      <c r="M8" s="24">
        <v>481</v>
      </c>
    </row>
    <row r="9" spans="1:13" ht="15" customHeight="1" x14ac:dyDescent="0.15">
      <c r="A9" s="17" t="s">
        <v>5</v>
      </c>
      <c r="B9" s="22">
        <f t="shared" si="0"/>
        <v>4710</v>
      </c>
      <c r="C9" s="23">
        <v>3668</v>
      </c>
      <c r="D9" s="23">
        <v>0</v>
      </c>
      <c r="E9" s="23">
        <v>0</v>
      </c>
      <c r="F9" s="23">
        <v>990</v>
      </c>
      <c r="G9" s="23">
        <v>0</v>
      </c>
      <c r="H9" s="23">
        <v>52</v>
      </c>
      <c r="I9" s="23">
        <v>0</v>
      </c>
      <c r="J9" s="23">
        <v>0</v>
      </c>
      <c r="K9" s="23">
        <v>0</v>
      </c>
      <c r="L9" s="23">
        <v>3291</v>
      </c>
      <c r="M9" s="24">
        <v>1419</v>
      </c>
    </row>
    <row r="10" spans="1:13" ht="15" customHeight="1" x14ac:dyDescent="0.15">
      <c r="A10" s="17" t="s">
        <v>6</v>
      </c>
      <c r="B10" s="22">
        <f t="shared" si="0"/>
        <v>4317</v>
      </c>
      <c r="C10" s="23">
        <v>3098</v>
      </c>
      <c r="D10" s="23">
        <v>0</v>
      </c>
      <c r="E10" s="23">
        <v>0</v>
      </c>
      <c r="F10" s="23">
        <v>190</v>
      </c>
      <c r="G10" s="23">
        <v>0</v>
      </c>
      <c r="H10" s="23">
        <v>0</v>
      </c>
      <c r="I10" s="23">
        <v>1029</v>
      </c>
      <c r="J10" s="23">
        <v>0</v>
      </c>
      <c r="K10" s="23">
        <v>0</v>
      </c>
      <c r="L10" s="23">
        <v>2757</v>
      </c>
      <c r="M10" s="24">
        <v>1560</v>
      </c>
    </row>
    <row r="11" spans="1:13" ht="15" customHeight="1" x14ac:dyDescent="0.15">
      <c r="A11" s="17" t="s">
        <v>7</v>
      </c>
      <c r="B11" s="22">
        <f t="shared" si="0"/>
        <v>372</v>
      </c>
      <c r="C11" s="23">
        <v>286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86</v>
      </c>
      <c r="L11" s="23">
        <v>267</v>
      </c>
      <c r="M11" s="24">
        <v>105</v>
      </c>
    </row>
    <row r="12" spans="1:13" ht="15" customHeight="1" x14ac:dyDescent="0.15">
      <c r="A12" s="17" t="s">
        <v>8</v>
      </c>
      <c r="B12" s="22">
        <f t="shared" si="0"/>
        <v>1064</v>
      </c>
      <c r="C12" s="23">
        <v>1064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1064</v>
      </c>
      <c r="M12" s="24">
        <v>0</v>
      </c>
    </row>
    <row r="13" spans="1:13" ht="15" customHeight="1" x14ac:dyDescent="0.15">
      <c r="A13" s="17" t="s">
        <v>9</v>
      </c>
      <c r="B13" s="22">
        <f t="shared" si="0"/>
        <v>4799</v>
      </c>
      <c r="C13" s="23">
        <v>4799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3871</v>
      </c>
      <c r="M13" s="24">
        <v>928</v>
      </c>
    </row>
    <row r="14" spans="1:13" ht="15" customHeight="1" x14ac:dyDescent="0.15">
      <c r="A14" s="17" t="s">
        <v>10</v>
      </c>
      <c r="B14" s="22">
        <f t="shared" si="0"/>
        <v>2308</v>
      </c>
      <c r="C14" s="23">
        <v>1954</v>
      </c>
      <c r="D14" s="23">
        <v>0</v>
      </c>
      <c r="E14" s="23">
        <v>0</v>
      </c>
      <c r="F14" s="23">
        <v>288</v>
      </c>
      <c r="G14" s="23">
        <v>0</v>
      </c>
      <c r="H14" s="23">
        <v>0</v>
      </c>
      <c r="I14" s="23">
        <v>0</v>
      </c>
      <c r="J14" s="23">
        <v>0</v>
      </c>
      <c r="K14" s="23">
        <v>66</v>
      </c>
      <c r="L14" s="23">
        <v>1842</v>
      </c>
      <c r="M14" s="24">
        <v>466</v>
      </c>
    </row>
    <row r="15" spans="1:13" ht="15" customHeight="1" x14ac:dyDescent="0.15">
      <c r="A15" s="17" t="s">
        <v>11</v>
      </c>
      <c r="B15" s="22">
        <f t="shared" si="0"/>
        <v>3642</v>
      </c>
      <c r="C15" s="23">
        <v>3527</v>
      </c>
      <c r="D15" s="23">
        <v>0</v>
      </c>
      <c r="E15" s="23">
        <v>0</v>
      </c>
      <c r="F15" s="23">
        <v>0</v>
      </c>
      <c r="G15" s="23">
        <v>0</v>
      </c>
      <c r="H15" s="23">
        <v>50</v>
      </c>
      <c r="I15" s="23">
        <v>0</v>
      </c>
      <c r="J15" s="23">
        <v>0</v>
      </c>
      <c r="K15" s="23">
        <v>65</v>
      </c>
      <c r="L15" s="23">
        <v>3032</v>
      </c>
      <c r="M15" s="24">
        <v>610</v>
      </c>
    </row>
    <row r="16" spans="1:13" ht="15" customHeight="1" x14ac:dyDescent="0.15">
      <c r="A16" s="17" t="s">
        <v>12</v>
      </c>
      <c r="B16" s="22">
        <f t="shared" si="0"/>
        <v>3456</v>
      </c>
      <c r="C16" s="23">
        <v>2948</v>
      </c>
      <c r="D16" s="23">
        <v>0</v>
      </c>
      <c r="E16" s="23">
        <v>0</v>
      </c>
      <c r="F16" s="23">
        <v>93</v>
      </c>
      <c r="G16" s="23">
        <v>0</v>
      </c>
      <c r="H16" s="23">
        <v>0</v>
      </c>
      <c r="I16" s="23">
        <v>147</v>
      </c>
      <c r="J16" s="23">
        <v>0</v>
      </c>
      <c r="K16" s="23">
        <v>268</v>
      </c>
      <c r="L16" s="23">
        <v>2797</v>
      </c>
      <c r="M16" s="24">
        <v>659</v>
      </c>
    </row>
    <row r="17" spans="1:13" ht="15" customHeight="1" x14ac:dyDescent="0.15">
      <c r="A17" s="17" t="s">
        <v>13</v>
      </c>
      <c r="B17" s="22">
        <f t="shared" si="0"/>
        <v>9573</v>
      </c>
      <c r="C17" s="23">
        <v>7422</v>
      </c>
      <c r="D17" s="23">
        <v>0</v>
      </c>
      <c r="E17" s="23">
        <v>0</v>
      </c>
      <c r="F17" s="23">
        <v>99</v>
      </c>
      <c r="G17" s="23">
        <v>0</v>
      </c>
      <c r="H17" s="23">
        <v>2052</v>
      </c>
      <c r="I17" s="23">
        <v>0</v>
      </c>
      <c r="J17" s="23">
        <v>0</v>
      </c>
      <c r="K17" s="23">
        <v>0</v>
      </c>
      <c r="L17" s="23">
        <v>6440</v>
      </c>
      <c r="M17" s="24">
        <v>3133</v>
      </c>
    </row>
    <row r="18" spans="1:13" ht="15" customHeight="1" x14ac:dyDescent="0.15">
      <c r="A18" s="17" t="s">
        <v>14</v>
      </c>
      <c r="B18" s="22">
        <f t="shared" si="0"/>
        <v>4372</v>
      </c>
      <c r="C18" s="23">
        <v>4347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25</v>
      </c>
      <c r="L18" s="23">
        <v>3730</v>
      </c>
      <c r="M18" s="24">
        <v>642</v>
      </c>
    </row>
    <row r="19" spans="1:13" ht="15" customHeight="1" x14ac:dyDescent="0.15">
      <c r="A19" s="17" t="s">
        <v>15</v>
      </c>
      <c r="B19" s="22">
        <f t="shared" si="0"/>
        <v>839</v>
      </c>
      <c r="C19" s="23">
        <v>839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728</v>
      </c>
      <c r="M19" s="24">
        <v>111</v>
      </c>
    </row>
    <row r="20" spans="1:13" ht="15" customHeight="1" x14ac:dyDescent="0.15">
      <c r="A20" s="17" t="s">
        <v>16</v>
      </c>
      <c r="B20" s="22">
        <f t="shared" si="0"/>
        <v>4811</v>
      </c>
      <c r="C20" s="23">
        <v>4754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57</v>
      </c>
      <c r="J20" s="23">
        <v>0</v>
      </c>
      <c r="K20" s="23">
        <v>0</v>
      </c>
      <c r="L20" s="23">
        <v>3566</v>
      </c>
      <c r="M20" s="24">
        <v>1245</v>
      </c>
    </row>
    <row r="21" spans="1:13" ht="15" customHeight="1" x14ac:dyDescent="0.15">
      <c r="A21" s="17" t="s">
        <v>17</v>
      </c>
      <c r="B21" s="22">
        <f t="shared" si="0"/>
        <v>1376</v>
      </c>
      <c r="C21" s="23">
        <v>978</v>
      </c>
      <c r="D21" s="23">
        <v>0</v>
      </c>
      <c r="E21" s="23">
        <v>0</v>
      </c>
      <c r="F21" s="23">
        <v>55</v>
      </c>
      <c r="G21" s="23">
        <v>69</v>
      </c>
      <c r="H21" s="23">
        <v>0</v>
      </c>
      <c r="I21" s="23">
        <v>274</v>
      </c>
      <c r="J21" s="23">
        <v>0</v>
      </c>
      <c r="K21" s="23">
        <v>0</v>
      </c>
      <c r="L21" s="23">
        <v>941</v>
      </c>
      <c r="M21" s="24">
        <v>435</v>
      </c>
    </row>
    <row r="22" spans="1:13" ht="15" customHeight="1" x14ac:dyDescent="0.15">
      <c r="A22" s="17" t="s">
        <v>18</v>
      </c>
      <c r="B22" s="22">
        <f t="shared" si="0"/>
        <v>3912</v>
      </c>
      <c r="C22" s="23">
        <v>1041</v>
      </c>
      <c r="D22" s="23">
        <v>0</v>
      </c>
      <c r="E22" s="23">
        <v>0</v>
      </c>
      <c r="F22" s="23">
        <v>1645</v>
      </c>
      <c r="G22" s="23">
        <v>0</v>
      </c>
      <c r="H22" s="23">
        <v>0</v>
      </c>
      <c r="I22" s="23">
        <v>18</v>
      </c>
      <c r="J22" s="23">
        <v>1208</v>
      </c>
      <c r="K22" s="23">
        <v>0</v>
      </c>
      <c r="L22" s="23">
        <v>2069</v>
      </c>
      <c r="M22" s="24">
        <v>1843</v>
      </c>
    </row>
    <row r="23" spans="1:13" ht="15" customHeight="1" x14ac:dyDescent="0.15">
      <c r="A23" s="17" t="s">
        <v>19</v>
      </c>
      <c r="B23" s="22">
        <f t="shared" si="0"/>
        <v>1651</v>
      </c>
      <c r="C23" s="23">
        <v>1139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382</v>
      </c>
      <c r="J23" s="23">
        <v>130</v>
      </c>
      <c r="K23" s="23">
        <v>0</v>
      </c>
      <c r="L23" s="23">
        <v>1372</v>
      </c>
      <c r="M23" s="24">
        <v>279</v>
      </c>
    </row>
    <row r="24" spans="1:13" ht="15" customHeight="1" x14ac:dyDescent="0.15">
      <c r="A24" s="17" t="s">
        <v>20</v>
      </c>
      <c r="B24" s="22">
        <f t="shared" si="0"/>
        <v>999</v>
      </c>
      <c r="C24" s="23">
        <v>934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65</v>
      </c>
      <c r="J24" s="23">
        <v>0</v>
      </c>
      <c r="K24" s="23">
        <v>0</v>
      </c>
      <c r="L24" s="23">
        <v>935</v>
      </c>
      <c r="M24" s="24">
        <v>64</v>
      </c>
    </row>
    <row r="25" spans="1:13" ht="15" customHeight="1" x14ac:dyDescent="0.15">
      <c r="A25" s="18" t="s">
        <v>21</v>
      </c>
      <c r="B25" s="25">
        <f t="shared" si="0"/>
        <v>1569</v>
      </c>
      <c r="C25" s="26">
        <v>1066</v>
      </c>
      <c r="D25" s="26">
        <v>0</v>
      </c>
      <c r="E25" s="26">
        <v>0</v>
      </c>
      <c r="F25" s="26">
        <v>470</v>
      </c>
      <c r="G25" s="26">
        <v>0</v>
      </c>
      <c r="H25" s="26">
        <v>0</v>
      </c>
      <c r="I25" s="26">
        <v>33</v>
      </c>
      <c r="J25" s="26">
        <v>0</v>
      </c>
      <c r="K25" s="26">
        <v>0</v>
      </c>
      <c r="L25" s="26">
        <v>457</v>
      </c>
      <c r="M25" s="27">
        <v>1112</v>
      </c>
    </row>
    <row r="26" spans="1:13" ht="15" customHeight="1" x14ac:dyDescent="0.15">
      <c r="A26" s="28" t="s">
        <v>44</v>
      </c>
      <c r="B26" s="29">
        <f t="shared" si="0"/>
        <v>108940</v>
      </c>
      <c r="C26" s="30">
        <v>81354</v>
      </c>
      <c r="D26" s="30">
        <v>144</v>
      </c>
      <c r="E26" s="30">
        <v>978</v>
      </c>
      <c r="F26" s="30">
        <v>4403</v>
      </c>
      <c r="G26" s="30">
        <v>1191</v>
      </c>
      <c r="H26" s="30">
        <v>7773</v>
      </c>
      <c r="I26" s="30">
        <v>6967</v>
      </c>
      <c r="J26" s="30">
        <v>2743</v>
      </c>
      <c r="K26" s="30">
        <v>3387</v>
      </c>
      <c r="L26" s="30">
        <v>68632</v>
      </c>
      <c r="M26" s="31">
        <v>40308</v>
      </c>
    </row>
    <row r="27" spans="1:13" ht="15" customHeight="1" x14ac:dyDescent="0.15">
      <c r="A27" s="17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</row>
    <row r="28" spans="1:13" ht="15" customHeight="1" x14ac:dyDescent="0.15">
      <c r="A28" s="17" t="s">
        <v>22</v>
      </c>
      <c r="B28" s="22">
        <f>SUM( C28:K28)</f>
        <v>2885</v>
      </c>
      <c r="C28" s="23">
        <v>2374</v>
      </c>
      <c r="D28" s="23">
        <v>0</v>
      </c>
      <c r="E28" s="23">
        <v>0</v>
      </c>
      <c r="F28" s="23">
        <v>0</v>
      </c>
      <c r="G28" s="23">
        <v>0</v>
      </c>
      <c r="H28" s="23">
        <v>256</v>
      </c>
      <c r="I28" s="23">
        <v>0</v>
      </c>
      <c r="J28" s="23">
        <v>0</v>
      </c>
      <c r="K28" s="23">
        <v>255</v>
      </c>
      <c r="L28" s="23">
        <v>2074</v>
      </c>
      <c r="M28" s="24">
        <v>811</v>
      </c>
    </row>
    <row r="29" spans="1:13" ht="15" customHeight="1" x14ac:dyDescent="0.15">
      <c r="A29" s="18" t="s">
        <v>23</v>
      </c>
      <c r="B29" s="25">
        <f>SUM( C29:K29)</f>
        <v>2032</v>
      </c>
      <c r="C29" s="26">
        <v>2032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1770</v>
      </c>
      <c r="M29" s="27">
        <v>262</v>
      </c>
    </row>
    <row r="30" spans="1:13" ht="15" customHeight="1" x14ac:dyDescent="0.15">
      <c r="A30" s="28" t="s">
        <v>45</v>
      </c>
      <c r="B30" s="29">
        <f>SUM( C30:K30)</f>
        <v>4917</v>
      </c>
      <c r="C30" s="30">
        <v>4406</v>
      </c>
      <c r="D30" s="30">
        <v>0</v>
      </c>
      <c r="E30" s="30">
        <v>0</v>
      </c>
      <c r="F30" s="30">
        <v>0</v>
      </c>
      <c r="G30" s="30">
        <v>0</v>
      </c>
      <c r="H30" s="30">
        <v>256</v>
      </c>
      <c r="I30" s="30">
        <v>0</v>
      </c>
      <c r="J30" s="30">
        <v>0</v>
      </c>
      <c r="K30" s="30">
        <v>255</v>
      </c>
      <c r="L30" s="30">
        <v>3844</v>
      </c>
      <c r="M30" s="31">
        <v>1073</v>
      </c>
    </row>
    <row r="31" spans="1:13" ht="15" customHeight="1" x14ac:dyDescent="0.15">
      <c r="A31" s="17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</row>
    <row r="32" spans="1:13" ht="15" customHeight="1" x14ac:dyDescent="0.15">
      <c r="A32" s="18" t="s">
        <v>24</v>
      </c>
      <c r="B32" s="25">
        <f>SUM( C32:K32)</f>
        <v>663</v>
      </c>
      <c r="C32" s="26">
        <v>458</v>
      </c>
      <c r="D32" s="26">
        <v>0</v>
      </c>
      <c r="E32" s="26">
        <v>73</v>
      </c>
      <c r="F32" s="26">
        <v>0</v>
      </c>
      <c r="G32" s="26">
        <v>132</v>
      </c>
      <c r="H32" s="26">
        <v>0</v>
      </c>
      <c r="I32" s="26">
        <v>0</v>
      </c>
      <c r="J32" s="26">
        <v>0</v>
      </c>
      <c r="K32" s="26">
        <v>0</v>
      </c>
      <c r="L32" s="26">
        <v>392</v>
      </c>
      <c r="M32" s="27">
        <v>271</v>
      </c>
    </row>
    <row r="33" spans="1:13" ht="15" customHeight="1" x14ac:dyDescent="0.15">
      <c r="A33" s="28" t="s">
        <v>46</v>
      </c>
      <c r="B33" s="29">
        <f>SUM( C33:K33)</f>
        <v>663</v>
      </c>
      <c r="C33" s="30">
        <v>458</v>
      </c>
      <c r="D33" s="30">
        <v>0</v>
      </c>
      <c r="E33" s="30">
        <v>73</v>
      </c>
      <c r="F33" s="30">
        <v>0</v>
      </c>
      <c r="G33" s="30">
        <v>132</v>
      </c>
      <c r="H33" s="30">
        <v>0</v>
      </c>
      <c r="I33" s="30">
        <v>0</v>
      </c>
      <c r="J33" s="30">
        <v>0</v>
      </c>
      <c r="K33" s="30">
        <v>0</v>
      </c>
      <c r="L33" s="30">
        <v>392</v>
      </c>
      <c r="M33" s="31">
        <v>271</v>
      </c>
    </row>
    <row r="34" spans="1:13" ht="15" customHeight="1" x14ac:dyDescent="0.15">
      <c r="A34" s="17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</row>
    <row r="35" spans="1:13" ht="15" customHeight="1" x14ac:dyDescent="0.15">
      <c r="A35" s="17" t="s">
        <v>25</v>
      </c>
      <c r="B35" s="22">
        <f>SUM( C35:K35)</f>
        <v>11989</v>
      </c>
      <c r="C35" s="23">
        <v>1480</v>
      </c>
      <c r="D35" s="23">
        <v>0</v>
      </c>
      <c r="E35" s="23">
        <v>0</v>
      </c>
      <c r="F35" s="23">
        <v>10509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1480</v>
      </c>
      <c r="M35" s="24">
        <v>10509</v>
      </c>
    </row>
    <row r="36" spans="1:13" ht="15" customHeight="1" x14ac:dyDescent="0.15">
      <c r="A36" s="18" t="s">
        <v>26</v>
      </c>
      <c r="B36" s="25">
        <f>SUM( C36:K36)</f>
        <v>460</v>
      </c>
      <c r="C36" s="26">
        <v>136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324</v>
      </c>
      <c r="L36" s="26">
        <v>460</v>
      </c>
      <c r="M36" s="27">
        <v>0</v>
      </c>
    </row>
    <row r="37" spans="1:13" ht="15" customHeight="1" x14ac:dyDescent="0.15">
      <c r="A37" s="28" t="s">
        <v>47</v>
      </c>
      <c r="B37" s="29">
        <f>SUM( C37:K37)</f>
        <v>12449</v>
      </c>
      <c r="C37" s="30">
        <v>1616</v>
      </c>
      <c r="D37" s="30">
        <v>0</v>
      </c>
      <c r="E37" s="30">
        <v>0</v>
      </c>
      <c r="F37" s="30">
        <v>10509</v>
      </c>
      <c r="G37" s="30">
        <v>0</v>
      </c>
      <c r="H37" s="30">
        <v>0</v>
      </c>
      <c r="I37" s="30">
        <v>0</v>
      </c>
      <c r="J37" s="30">
        <v>0</v>
      </c>
      <c r="K37" s="30">
        <v>324</v>
      </c>
      <c r="L37" s="30">
        <v>1940</v>
      </c>
      <c r="M37" s="31">
        <v>10509</v>
      </c>
    </row>
    <row r="38" spans="1:13" ht="15" customHeight="1" x14ac:dyDescent="0.15">
      <c r="A38" s="17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</row>
    <row r="39" spans="1:13" ht="15" customHeight="1" x14ac:dyDescent="0.15">
      <c r="A39" s="17" t="s">
        <v>27</v>
      </c>
      <c r="B39" s="22">
        <f>SUM( C39:K39)</f>
        <v>345</v>
      </c>
      <c r="C39" s="23">
        <v>345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309</v>
      </c>
      <c r="M39" s="24">
        <v>36</v>
      </c>
    </row>
    <row r="40" spans="1:13" ht="15" customHeight="1" x14ac:dyDescent="0.15">
      <c r="A40" s="17" t="s">
        <v>28</v>
      </c>
      <c r="B40" s="22">
        <f>SUM( C40:K40)</f>
        <v>126</v>
      </c>
      <c r="C40" s="23">
        <v>126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126</v>
      </c>
      <c r="M40" s="24">
        <v>0</v>
      </c>
    </row>
    <row r="41" spans="1:13" ht="15" customHeight="1" x14ac:dyDescent="0.15">
      <c r="A41" s="18" t="s">
        <v>29</v>
      </c>
      <c r="B41" s="25">
        <f>SUM( C41:K41)</f>
        <v>116</v>
      </c>
      <c r="C41" s="26">
        <v>116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116</v>
      </c>
      <c r="M41" s="27">
        <v>0</v>
      </c>
    </row>
    <row r="42" spans="1:13" ht="15" customHeight="1" x14ac:dyDescent="0.15">
      <c r="A42" s="28" t="s">
        <v>48</v>
      </c>
      <c r="B42" s="29">
        <f>SUM( C42:K42)</f>
        <v>587</v>
      </c>
      <c r="C42" s="30">
        <v>587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551</v>
      </c>
      <c r="M42" s="31">
        <v>36</v>
      </c>
    </row>
    <row r="43" spans="1:13" ht="15" customHeight="1" x14ac:dyDescent="0.15">
      <c r="A43" s="17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</row>
    <row r="44" spans="1:13" ht="15" customHeight="1" x14ac:dyDescent="0.15">
      <c r="A44" s="17" t="s">
        <v>30</v>
      </c>
      <c r="B44" s="22">
        <f>SUM( C44:K44)</f>
        <v>231</v>
      </c>
      <c r="C44" s="23">
        <v>231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127</v>
      </c>
      <c r="M44" s="24">
        <v>104</v>
      </c>
    </row>
    <row r="45" spans="1:13" ht="15" customHeight="1" x14ac:dyDescent="0.15">
      <c r="A45" s="17" t="s">
        <v>31</v>
      </c>
      <c r="B45" s="22">
        <f>SUM( C45:K45)</f>
        <v>1694</v>
      </c>
      <c r="C45" s="23">
        <v>531</v>
      </c>
      <c r="D45" s="23">
        <v>223</v>
      </c>
      <c r="E45" s="23">
        <v>0</v>
      </c>
      <c r="F45" s="23">
        <v>940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754</v>
      </c>
      <c r="M45" s="24">
        <v>940</v>
      </c>
    </row>
    <row r="46" spans="1:13" ht="15" customHeight="1" x14ac:dyDescent="0.15">
      <c r="A46" s="18" t="s">
        <v>32</v>
      </c>
      <c r="B46" s="25">
        <f>SUM( C46:K46)</f>
        <v>613</v>
      </c>
      <c r="C46" s="26">
        <v>613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613</v>
      </c>
      <c r="M46" s="27">
        <v>0</v>
      </c>
    </row>
    <row r="47" spans="1:13" ht="15" customHeight="1" x14ac:dyDescent="0.15">
      <c r="A47" s="28" t="s">
        <v>49</v>
      </c>
      <c r="B47" s="29">
        <f>SUM( C47:K47)</f>
        <v>2538</v>
      </c>
      <c r="C47" s="30">
        <v>1375</v>
      </c>
      <c r="D47" s="30">
        <v>223</v>
      </c>
      <c r="E47" s="30">
        <v>0</v>
      </c>
      <c r="F47" s="30">
        <v>940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1494</v>
      </c>
      <c r="M47" s="31">
        <v>1044</v>
      </c>
    </row>
    <row r="48" spans="1:13" ht="15" customHeight="1" x14ac:dyDescent="0.15">
      <c r="A48" s="17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</row>
    <row r="49" spans="1:13" ht="15" customHeight="1" x14ac:dyDescent="0.15">
      <c r="A49" s="18" t="s">
        <v>33</v>
      </c>
      <c r="B49" s="25">
        <f>SUM( C49:K49)</f>
        <v>1422</v>
      </c>
      <c r="C49" s="26">
        <v>1158</v>
      </c>
      <c r="D49" s="26">
        <v>264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855</v>
      </c>
      <c r="M49" s="27">
        <v>567</v>
      </c>
    </row>
    <row r="50" spans="1:13" ht="15" customHeight="1" x14ac:dyDescent="0.15">
      <c r="A50" s="28" t="s">
        <v>50</v>
      </c>
      <c r="B50" s="29">
        <f>SUM( C50:K50)</f>
        <v>1422</v>
      </c>
      <c r="C50" s="30">
        <v>1158</v>
      </c>
      <c r="D50" s="30">
        <v>264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855</v>
      </c>
      <c r="M50" s="31">
        <v>567</v>
      </c>
    </row>
    <row r="51" spans="1:13" ht="15" customHeight="1" x14ac:dyDescent="0.15">
      <c r="A51" s="17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</row>
    <row r="52" spans="1:13" ht="15" customHeight="1" x14ac:dyDescent="0.15">
      <c r="A52" s="17" t="s">
        <v>34</v>
      </c>
      <c r="B52" s="22">
        <f>SUM( C52:K52)</f>
        <v>489</v>
      </c>
      <c r="C52" s="23">
        <v>489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489</v>
      </c>
      <c r="M52" s="24">
        <v>0</v>
      </c>
    </row>
    <row r="53" spans="1:13" ht="15" customHeight="1" x14ac:dyDescent="0.15">
      <c r="A53" s="17" t="s">
        <v>35</v>
      </c>
      <c r="B53" s="22">
        <f>SUM( C53:K53)</f>
        <v>95</v>
      </c>
      <c r="C53" s="23">
        <v>95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95</v>
      </c>
      <c r="M53" s="24">
        <v>0</v>
      </c>
    </row>
    <row r="54" spans="1:13" ht="15" customHeight="1" x14ac:dyDescent="0.15">
      <c r="A54" s="17" t="s">
        <v>36</v>
      </c>
      <c r="B54" s="22">
        <f>SUM( C54:K54)</f>
        <v>452</v>
      </c>
      <c r="C54" s="23">
        <v>452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452</v>
      </c>
      <c r="M54" s="24">
        <v>0</v>
      </c>
    </row>
    <row r="55" spans="1:13" ht="15" customHeight="1" x14ac:dyDescent="0.15">
      <c r="A55" s="17" t="s">
        <v>37</v>
      </c>
      <c r="B55" s="22">
        <f>SUM( C55:M55)</f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4">
        <v>0</v>
      </c>
    </row>
    <row r="56" spans="1:13" ht="15" customHeight="1" x14ac:dyDescent="0.15">
      <c r="A56" s="17" t="s">
        <v>38</v>
      </c>
      <c r="B56" s="22">
        <f>SUM( C56:K56)</f>
        <v>201</v>
      </c>
      <c r="C56" s="23">
        <v>201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201</v>
      </c>
      <c r="M56" s="24">
        <v>0</v>
      </c>
    </row>
    <row r="57" spans="1:13" ht="15" customHeight="1" x14ac:dyDescent="0.15">
      <c r="A57" s="17" t="s">
        <v>39</v>
      </c>
      <c r="B57" s="22">
        <f>SUM( C57:M57)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4">
        <v>0</v>
      </c>
    </row>
    <row r="58" spans="1:13" ht="15" customHeight="1" x14ac:dyDescent="0.15">
      <c r="A58" s="18" t="s">
        <v>40</v>
      </c>
      <c r="B58" s="25">
        <f>SUM( C58:M58)</f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7">
        <v>0</v>
      </c>
    </row>
    <row r="59" spans="1:13" ht="15" customHeight="1" x14ac:dyDescent="0.15">
      <c r="A59" s="28" t="s">
        <v>51</v>
      </c>
      <c r="B59" s="29">
        <f>SUM( C59:K59)</f>
        <v>1237</v>
      </c>
      <c r="C59" s="30">
        <v>1237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1237</v>
      </c>
      <c r="M59" s="31">
        <v>0</v>
      </c>
    </row>
    <row r="60" spans="1:13" ht="15" customHeight="1" x14ac:dyDescent="0.15">
      <c r="A60" s="17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15" customHeight="1" x14ac:dyDescent="0.15">
      <c r="A61" s="18" t="s">
        <v>41</v>
      </c>
      <c r="B61" s="25">
        <f>SUM( C61:K61)</f>
        <v>536</v>
      </c>
      <c r="C61" s="26">
        <v>259</v>
      </c>
      <c r="D61" s="26">
        <v>0</v>
      </c>
      <c r="E61" s="26">
        <v>0</v>
      </c>
      <c r="F61" s="26">
        <v>100</v>
      </c>
      <c r="G61" s="26">
        <v>0</v>
      </c>
      <c r="H61" s="26">
        <v>0</v>
      </c>
      <c r="I61" s="26">
        <v>83</v>
      </c>
      <c r="J61" s="26">
        <v>94</v>
      </c>
      <c r="K61" s="26">
        <v>0</v>
      </c>
      <c r="L61" s="26">
        <v>436</v>
      </c>
      <c r="M61" s="27">
        <v>100</v>
      </c>
    </row>
    <row r="62" spans="1:13" ht="15" customHeight="1" x14ac:dyDescent="0.15">
      <c r="A62" s="28" t="s">
        <v>52</v>
      </c>
      <c r="B62" s="29">
        <f>SUM( C62:K62)</f>
        <v>536</v>
      </c>
      <c r="C62" s="30">
        <v>259</v>
      </c>
      <c r="D62" s="30">
        <v>0</v>
      </c>
      <c r="E62" s="30">
        <v>0</v>
      </c>
      <c r="F62" s="30">
        <v>100</v>
      </c>
      <c r="G62" s="30">
        <v>0</v>
      </c>
      <c r="H62" s="30">
        <v>0</v>
      </c>
      <c r="I62" s="30">
        <v>83</v>
      </c>
      <c r="J62" s="30">
        <v>94</v>
      </c>
      <c r="K62" s="30">
        <v>0</v>
      </c>
      <c r="L62" s="30">
        <v>436</v>
      </c>
      <c r="M62" s="31">
        <v>100</v>
      </c>
    </row>
    <row r="63" spans="1:13" ht="15" customHeight="1" x14ac:dyDescent="0.15">
      <c r="A63" s="17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</row>
    <row r="64" spans="1:13" ht="15" customHeight="1" x14ac:dyDescent="0.15">
      <c r="A64" s="18" t="s">
        <v>42</v>
      </c>
      <c r="B64" s="25">
        <f>SUM( C64:M64)</f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7">
        <v>0</v>
      </c>
    </row>
    <row r="65" spans="1:13" ht="15" customHeight="1" x14ac:dyDescent="0.15">
      <c r="A65" s="28" t="s">
        <v>43</v>
      </c>
      <c r="B65" s="29">
        <f>SUM( C65:M65)</f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1">
        <v>0</v>
      </c>
    </row>
    <row r="66" spans="1:13" ht="15" customHeight="1" x14ac:dyDescent="0.15">
      <c r="A66" s="17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ht="15" customHeight="1" x14ac:dyDescent="0.15">
      <c r="A67" s="17" t="s">
        <v>53</v>
      </c>
      <c r="B67" s="22">
        <f>SUM( C67:K67)</f>
        <v>24349</v>
      </c>
      <c r="C67" s="23">
        <v>11096</v>
      </c>
      <c r="D67" s="23">
        <v>487</v>
      </c>
      <c r="E67" s="23">
        <v>73</v>
      </c>
      <c r="F67" s="23">
        <v>11549</v>
      </c>
      <c r="G67" s="23">
        <v>132</v>
      </c>
      <c r="H67" s="23">
        <v>256</v>
      </c>
      <c r="I67" s="23">
        <v>83</v>
      </c>
      <c r="J67" s="23">
        <v>94</v>
      </c>
      <c r="K67" s="23">
        <v>579</v>
      </c>
      <c r="L67" s="23">
        <v>10749</v>
      </c>
      <c r="M67" s="24">
        <v>13600</v>
      </c>
    </row>
    <row r="68" spans="1:13" ht="15" customHeight="1" x14ac:dyDescent="0.15">
      <c r="A68" s="17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13" ht="15" customHeight="1" thickBot="1" x14ac:dyDescent="0.2">
      <c r="A69" s="35" t="s">
        <v>54</v>
      </c>
      <c r="B69" s="32">
        <f>SUM( C69:K69)</f>
        <v>133289</v>
      </c>
      <c r="C69" s="33">
        <v>92450</v>
      </c>
      <c r="D69" s="33">
        <v>631</v>
      </c>
      <c r="E69" s="33">
        <v>1051</v>
      </c>
      <c r="F69" s="33">
        <v>15952</v>
      </c>
      <c r="G69" s="33">
        <v>1323</v>
      </c>
      <c r="H69" s="33">
        <v>8029</v>
      </c>
      <c r="I69" s="33">
        <v>7050</v>
      </c>
      <c r="J69" s="33">
        <v>2837</v>
      </c>
      <c r="K69" s="33">
        <v>3966</v>
      </c>
      <c r="L69" s="33">
        <v>79381</v>
      </c>
      <c r="M69" s="34">
        <v>53908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7" width="7.6640625" style="5"/>
    <col min="18" max="16384" width="7.6640625" style="1"/>
  </cols>
  <sheetData>
    <row r="1" spans="1:17" s="8" customFormat="1" ht="18" customHeight="1" x14ac:dyDescent="0.2">
      <c r="A1" s="8" t="s">
        <v>89</v>
      </c>
      <c r="E1" s="9" t="s">
        <v>88</v>
      </c>
      <c r="I1" s="8" t="s">
        <v>0</v>
      </c>
    </row>
    <row r="2" spans="1:17" s="8" customFormat="1" ht="15" customHeight="1" thickBot="1" x14ac:dyDescent="0.2">
      <c r="Q2" s="3" t="s">
        <v>87</v>
      </c>
    </row>
    <row r="3" spans="1:17" s="2" customFormat="1" ht="15" customHeight="1" x14ac:dyDescent="0.15">
      <c r="A3" s="6"/>
      <c r="B3" s="7"/>
      <c r="C3" s="58" t="s">
        <v>86</v>
      </c>
      <c r="D3" s="59"/>
      <c r="E3" s="59"/>
      <c r="F3" s="59"/>
      <c r="G3" s="59"/>
      <c r="H3" s="59"/>
      <c r="I3" s="59"/>
      <c r="J3" s="60"/>
      <c r="K3" s="58" t="s">
        <v>85</v>
      </c>
      <c r="L3" s="59"/>
      <c r="M3" s="59"/>
      <c r="N3" s="59"/>
      <c r="O3" s="59"/>
      <c r="P3" s="59"/>
      <c r="Q3" s="61"/>
    </row>
    <row r="4" spans="1:17" s="2" customFormat="1" ht="15" customHeight="1" x14ac:dyDescent="0.15">
      <c r="A4" s="10"/>
      <c r="B4" s="56" t="s">
        <v>55</v>
      </c>
      <c r="C4" s="62" t="s">
        <v>84</v>
      </c>
      <c r="D4" s="63"/>
      <c r="E4" s="63"/>
      <c r="F4" s="64"/>
      <c r="G4" s="62" t="s">
        <v>83</v>
      </c>
      <c r="H4" s="63"/>
      <c r="I4" s="63"/>
      <c r="J4" s="64"/>
      <c r="K4" s="14"/>
      <c r="L4" s="14"/>
      <c r="M4" s="14" t="s">
        <v>82</v>
      </c>
      <c r="N4" s="14" t="s">
        <v>81</v>
      </c>
      <c r="O4" s="14"/>
      <c r="P4" s="14" t="s">
        <v>80</v>
      </c>
      <c r="Q4" s="15"/>
    </row>
    <row r="5" spans="1:17" s="2" customFormat="1" ht="15" customHeight="1" thickBot="1" x14ac:dyDescent="0.2">
      <c r="A5" s="55"/>
      <c r="B5" s="54"/>
      <c r="C5" s="53" t="s">
        <v>79</v>
      </c>
      <c r="D5" s="53" t="s">
        <v>78</v>
      </c>
      <c r="E5" s="53" t="s">
        <v>77</v>
      </c>
      <c r="F5" s="53" t="s">
        <v>76</v>
      </c>
      <c r="G5" s="53" t="s">
        <v>75</v>
      </c>
      <c r="H5" s="53" t="s">
        <v>74</v>
      </c>
      <c r="I5" s="53" t="s">
        <v>73</v>
      </c>
      <c r="J5" s="53" t="s">
        <v>72</v>
      </c>
      <c r="K5" s="53" t="s">
        <v>71</v>
      </c>
      <c r="L5" s="53" t="s">
        <v>70</v>
      </c>
      <c r="M5" s="53" t="s">
        <v>69</v>
      </c>
      <c r="N5" s="53" t="s">
        <v>69</v>
      </c>
      <c r="O5" s="53" t="s">
        <v>68</v>
      </c>
      <c r="P5" s="53" t="s">
        <v>67</v>
      </c>
      <c r="Q5" s="52" t="s">
        <v>58</v>
      </c>
    </row>
    <row r="6" spans="1:17" ht="15" customHeight="1" x14ac:dyDescent="0.15">
      <c r="A6" s="51" t="s">
        <v>66</v>
      </c>
      <c r="B6" s="50">
        <f>+C6+G6</f>
        <v>92450</v>
      </c>
      <c r="C6" s="49">
        <f>SUM(D6:F6)</f>
        <v>0</v>
      </c>
      <c r="D6" s="49">
        <v>0</v>
      </c>
      <c r="E6" s="49">
        <v>0</v>
      </c>
      <c r="F6" s="49">
        <v>0</v>
      </c>
      <c r="G6" s="49">
        <f>SUM(H6:J6)</f>
        <v>92450</v>
      </c>
      <c r="H6" s="49">
        <v>29108</v>
      </c>
      <c r="I6" s="49">
        <v>0</v>
      </c>
      <c r="J6" s="49">
        <v>63342</v>
      </c>
      <c r="K6" s="49">
        <v>72759</v>
      </c>
      <c r="L6" s="49">
        <f>SUM(M6:Q6)</f>
        <v>19691</v>
      </c>
      <c r="M6" s="49">
        <v>0</v>
      </c>
      <c r="N6" s="49">
        <v>1772</v>
      </c>
      <c r="O6" s="49">
        <v>16287</v>
      </c>
      <c r="P6" s="49">
        <v>0</v>
      </c>
      <c r="Q6" s="48">
        <v>1632</v>
      </c>
    </row>
    <row r="7" spans="1:17" ht="15" customHeight="1" x14ac:dyDescent="0.15">
      <c r="A7" s="47" t="s">
        <v>65</v>
      </c>
      <c r="B7" s="46">
        <f>+C7+G7</f>
        <v>631</v>
      </c>
      <c r="C7" s="45">
        <f>SUM(D7:F7)</f>
        <v>0</v>
      </c>
      <c r="D7" s="45">
        <v>0</v>
      </c>
      <c r="E7" s="45">
        <v>0</v>
      </c>
      <c r="F7" s="45">
        <v>0</v>
      </c>
      <c r="G7" s="45">
        <f>SUM(H7:J7)</f>
        <v>631</v>
      </c>
      <c r="H7" s="45">
        <v>223</v>
      </c>
      <c r="I7" s="45">
        <v>0</v>
      </c>
      <c r="J7" s="45">
        <v>408</v>
      </c>
      <c r="K7" s="45">
        <v>631</v>
      </c>
      <c r="L7" s="45">
        <f>SUM(M7:Q7)</f>
        <v>0</v>
      </c>
      <c r="M7" s="45">
        <v>0</v>
      </c>
      <c r="N7" s="45">
        <v>0</v>
      </c>
      <c r="O7" s="45">
        <v>0</v>
      </c>
      <c r="P7" s="45">
        <v>0</v>
      </c>
      <c r="Q7" s="44">
        <v>0</v>
      </c>
    </row>
    <row r="8" spans="1:17" ht="15" customHeight="1" x14ac:dyDescent="0.15">
      <c r="A8" s="47" t="s">
        <v>64</v>
      </c>
      <c r="B8" s="46">
        <f t="shared" ref="B8:B17" si="0">+C8+G8</f>
        <v>1051</v>
      </c>
      <c r="C8" s="45">
        <f t="shared" ref="C8:C19" si="1">SUM(D8:F8)</f>
        <v>0</v>
      </c>
      <c r="D8" s="45">
        <v>0</v>
      </c>
      <c r="E8" s="45">
        <v>0</v>
      </c>
      <c r="F8" s="45">
        <v>0</v>
      </c>
      <c r="G8" s="45">
        <f t="shared" ref="G8:G19" si="2">SUM(H8:J8)</f>
        <v>1051</v>
      </c>
      <c r="H8" s="45">
        <v>497</v>
      </c>
      <c r="I8" s="45">
        <v>345</v>
      </c>
      <c r="J8" s="45">
        <v>209</v>
      </c>
      <c r="K8" s="45">
        <v>633</v>
      </c>
      <c r="L8" s="45">
        <f t="shared" ref="L8:L17" si="3">SUM(M8:Q8)</f>
        <v>418</v>
      </c>
      <c r="M8" s="45">
        <v>0</v>
      </c>
      <c r="N8" s="45">
        <v>0</v>
      </c>
      <c r="O8" s="45">
        <v>418</v>
      </c>
      <c r="P8" s="45">
        <v>0</v>
      </c>
      <c r="Q8" s="44">
        <v>0</v>
      </c>
    </row>
    <row r="9" spans="1:17" ht="15" customHeight="1" x14ac:dyDescent="0.15">
      <c r="A9" s="47" t="s">
        <v>63</v>
      </c>
      <c r="B9" s="46">
        <f t="shared" si="0"/>
        <v>15952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15952</v>
      </c>
      <c r="H9" s="45">
        <v>15565</v>
      </c>
      <c r="I9" s="45">
        <v>0</v>
      </c>
      <c r="J9" s="45">
        <v>387</v>
      </c>
      <c r="K9" s="45">
        <v>0</v>
      </c>
      <c r="L9" s="45">
        <f t="shared" si="3"/>
        <v>15952</v>
      </c>
      <c r="M9" s="45">
        <v>0</v>
      </c>
      <c r="N9" s="45">
        <v>0</v>
      </c>
      <c r="O9" s="45">
        <v>15762</v>
      </c>
      <c r="P9" s="45">
        <v>0</v>
      </c>
      <c r="Q9" s="44">
        <v>190</v>
      </c>
    </row>
    <row r="10" spans="1:17" ht="15" customHeight="1" x14ac:dyDescent="0.15">
      <c r="A10" s="47" t="s">
        <v>62</v>
      </c>
      <c r="B10" s="46">
        <f t="shared" si="0"/>
        <v>1323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1323</v>
      </c>
      <c r="H10" s="45">
        <v>1141</v>
      </c>
      <c r="I10" s="45">
        <v>0</v>
      </c>
      <c r="J10" s="45">
        <v>182</v>
      </c>
      <c r="K10" s="45">
        <v>50</v>
      </c>
      <c r="L10" s="45">
        <f t="shared" si="3"/>
        <v>1273</v>
      </c>
      <c r="M10" s="45">
        <v>0</v>
      </c>
      <c r="N10" s="45">
        <v>0</v>
      </c>
      <c r="O10" s="45">
        <v>1273</v>
      </c>
      <c r="P10" s="45">
        <v>0</v>
      </c>
      <c r="Q10" s="44">
        <v>0</v>
      </c>
    </row>
    <row r="11" spans="1:17" ht="15" customHeight="1" x14ac:dyDescent="0.15">
      <c r="A11" s="47" t="s">
        <v>61</v>
      </c>
      <c r="B11" s="46">
        <f t="shared" si="0"/>
        <v>8029</v>
      </c>
      <c r="C11" s="45">
        <f t="shared" si="1"/>
        <v>52</v>
      </c>
      <c r="D11" s="45">
        <v>0</v>
      </c>
      <c r="E11" s="45">
        <v>0</v>
      </c>
      <c r="F11" s="45">
        <v>52</v>
      </c>
      <c r="G11" s="45">
        <f t="shared" si="2"/>
        <v>7977</v>
      </c>
      <c r="H11" s="45">
        <v>7918</v>
      </c>
      <c r="I11" s="45">
        <v>0</v>
      </c>
      <c r="J11" s="45">
        <v>59</v>
      </c>
      <c r="K11" s="45">
        <v>161</v>
      </c>
      <c r="L11" s="45">
        <f t="shared" si="3"/>
        <v>7868</v>
      </c>
      <c r="M11" s="45">
        <v>0</v>
      </c>
      <c r="N11" s="45">
        <v>0</v>
      </c>
      <c r="O11" s="45">
        <v>7868</v>
      </c>
      <c r="P11" s="45">
        <v>0</v>
      </c>
      <c r="Q11" s="44">
        <v>0</v>
      </c>
    </row>
    <row r="12" spans="1:17" ht="15" customHeight="1" x14ac:dyDescent="0.15">
      <c r="A12" s="47" t="s">
        <v>60</v>
      </c>
      <c r="B12" s="46">
        <f t="shared" si="0"/>
        <v>7050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7050</v>
      </c>
      <c r="H12" s="45">
        <v>5350</v>
      </c>
      <c r="I12" s="45">
        <v>274</v>
      </c>
      <c r="J12" s="45">
        <v>1426</v>
      </c>
      <c r="K12" s="45">
        <v>1690</v>
      </c>
      <c r="L12" s="45">
        <f t="shared" si="3"/>
        <v>5360</v>
      </c>
      <c r="M12" s="45">
        <v>0</v>
      </c>
      <c r="N12" s="45">
        <v>0</v>
      </c>
      <c r="O12" s="45">
        <v>5283</v>
      </c>
      <c r="P12" s="45">
        <v>0</v>
      </c>
      <c r="Q12" s="44">
        <v>77</v>
      </c>
    </row>
    <row r="13" spans="1:17" ht="15" customHeight="1" x14ac:dyDescent="0.15">
      <c r="A13" s="47" t="s">
        <v>59</v>
      </c>
      <c r="B13" s="46">
        <f t="shared" si="0"/>
        <v>2837</v>
      </c>
      <c r="C13" s="45">
        <f t="shared" si="1"/>
        <v>285</v>
      </c>
      <c r="D13" s="45">
        <v>99</v>
      </c>
      <c r="E13" s="45">
        <v>155</v>
      </c>
      <c r="F13" s="45">
        <v>31</v>
      </c>
      <c r="G13" s="45">
        <f t="shared" si="2"/>
        <v>2552</v>
      </c>
      <c r="H13" s="45">
        <v>253</v>
      </c>
      <c r="I13" s="45">
        <v>1091</v>
      </c>
      <c r="J13" s="45">
        <v>1208</v>
      </c>
      <c r="K13" s="45">
        <v>2330</v>
      </c>
      <c r="L13" s="45">
        <f t="shared" si="3"/>
        <v>507</v>
      </c>
      <c r="M13" s="45">
        <v>0</v>
      </c>
      <c r="N13" s="45">
        <v>0</v>
      </c>
      <c r="O13" s="45">
        <v>507</v>
      </c>
      <c r="P13" s="45">
        <v>0</v>
      </c>
      <c r="Q13" s="44">
        <v>0</v>
      </c>
    </row>
    <row r="14" spans="1:17" ht="15" customHeight="1" x14ac:dyDescent="0.15">
      <c r="A14" s="47" t="s">
        <v>58</v>
      </c>
      <c r="B14" s="46">
        <f t="shared" si="0"/>
        <v>3966</v>
      </c>
      <c r="C14" s="45">
        <f t="shared" si="1"/>
        <v>0</v>
      </c>
      <c r="D14" s="45">
        <v>0</v>
      </c>
      <c r="E14" s="45">
        <v>0</v>
      </c>
      <c r="F14" s="45">
        <v>0</v>
      </c>
      <c r="G14" s="45">
        <f t="shared" si="2"/>
        <v>3966</v>
      </c>
      <c r="H14" s="45">
        <v>3245</v>
      </c>
      <c r="I14" s="45">
        <v>180</v>
      </c>
      <c r="J14" s="45">
        <v>541</v>
      </c>
      <c r="K14" s="45">
        <v>1127</v>
      </c>
      <c r="L14" s="45">
        <f t="shared" si="3"/>
        <v>2839</v>
      </c>
      <c r="M14" s="45">
        <v>0</v>
      </c>
      <c r="N14" s="45">
        <v>0</v>
      </c>
      <c r="O14" s="45">
        <v>2814</v>
      </c>
      <c r="P14" s="45">
        <v>0</v>
      </c>
      <c r="Q14" s="44">
        <v>25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57</v>
      </c>
      <c r="B16" s="46">
        <f t="shared" si="0"/>
        <v>93081</v>
      </c>
      <c r="C16" s="45">
        <f t="shared" si="1"/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 t="shared" si="2"/>
        <v>93081</v>
      </c>
      <c r="H16" s="45">
        <f>SUM(H6:H7)</f>
        <v>29331</v>
      </c>
      <c r="I16" s="45">
        <f>SUM(I6:I7)</f>
        <v>0</v>
      </c>
      <c r="J16" s="45">
        <f>SUM(J6:J7)</f>
        <v>63750</v>
      </c>
      <c r="K16" s="45">
        <f>SUM(K6:K7)</f>
        <v>73390</v>
      </c>
      <c r="L16" s="45">
        <f t="shared" si="3"/>
        <v>19691</v>
      </c>
      <c r="M16" s="45">
        <f>SUM(M6:M7)</f>
        <v>0</v>
      </c>
      <c r="N16" s="45">
        <f>SUM(N6:N7)</f>
        <v>1772</v>
      </c>
      <c r="O16" s="45">
        <f>SUM(O6:O7)</f>
        <v>16287</v>
      </c>
      <c r="P16" s="45">
        <f>SUM(P6:P7)</f>
        <v>0</v>
      </c>
      <c r="Q16" s="44">
        <f>SUM(Q6:Q7)</f>
        <v>1632</v>
      </c>
    </row>
    <row r="17" spans="1:17" ht="15" customHeight="1" x14ac:dyDescent="0.15">
      <c r="A17" s="47" t="s">
        <v>56</v>
      </c>
      <c r="B17" s="46">
        <f t="shared" si="0"/>
        <v>40208</v>
      </c>
      <c r="C17" s="45">
        <f t="shared" si="1"/>
        <v>337</v>
      </c>
      <c r="D17" s="45">
        <f>SUM(D8:D14)</f>
        <v>99</v>
      </c>
      <c r="E17" s="45">
        <f>SUM(E8:E14)</f>
        <v>155</v>
      </c>
      <c r="F17" s="45">
        <f>SUM(F8:F14)</f>
        <v>83</v>
      </c>
      <c r="G17" s="45">
        <f t="shared" si="2"/>
        <v>39871</v>
      </c>
      <c r="H17" s="45">
        <f>SUM(H8:H14)</f>
        <v>33969</v>
      </c>
      <c r="I17" s="45">
        <f>SUM(I8:I14)</f>
        <v>1890</v>
      </c>
      <c r="J17" s="45">
        <f>SUM(J8:J14)</f>
        <v>4012</v>
      </c>
      <c r="K17" s="45">
        <f>SUM(K8:K14)</f>
        <v>5991</v>
      </c>
      <c r="L17" s="45">
        <f t="shared" si="3"/>
        <v>34217</v>
      </c>
      <c r="M17" s="45">
        <f>SUM(M8:M14)</f>
        <v>0</v>
      </c>
      <c r="N17" s="45">
        <f>SUM(N8:N14)</f>
        <v>0</v>
      </c>
      <c r="O17" s="45">
        <f>SUM(O8:O14)</f>
        <v>33925</v>
      </c>
      <c r="P17" s="45">
        <f>SUM(P8:P14)</f>
        <v>0</v>
      </c>
      <c r="Q17" s="44">
        <f>SUM(Q8:Q14)</f>
        <v>292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55</v>
      </c>
      <c r="B19" s="37">
        <f>+C19+G19</f>
        <v>133289</v>
      </c>
      <c r="C19" s="38">
        <f t="shared" si="1"/>
        <v>337</v>
      </c>
      <c r="D19" s="37">
        <f>SUM(D16:D17)</f>
        <v>99</v>
      </c>
      <c r="E19" s="37">
        <f>SUM(E16:E17)</f>
        <v>155</v>
      </c>
      <c r="F19" s="37">
        <f>SUM(F16:F17)</f>
        <v>83</v>
      </c>
      <c r="G19" s="38">
        <f t="shared" si="2"/>
        <v>132952</v>
      </c>
      <c r="H19" s="37">
        <f>SUM(H16:H17)</f>
        <v>63300</v>
      </c>
      <c r="I19" s="37">
        <f>SUM(I16:I17)</f>
        <v>1890</v>
      </c>
      <c r="J19" s="37">
        <f>SUM(J16:J17)</f>
        <v>67762</v>
      </c>
      <c r="K19" s="38">
        <f>SUM(K16:K17)</f>
        <v>79381</v>
      </c>
      <c r="L19" s="37">
        <f>SUM(M19:Q19)</f>
        <v>53908</v>
      </c>
      <c r="M19" s="37">
        <f>SUM(M16:M17)</f>
        <v>0</v>
      </c>
      <c r="N19" s="37">
        <f>SUM(N16:N17)</f>
        <v>1772</v>
      </c>
      <c r="O19" s="37">
        <f>SUM(O16:O17)</f>
        <v>50212</v>
      </c>
      <c r="P19" s="37">
        <f>SUM(P16:P17)</f>
        <v>0</v>
      </c>
      <c r="Q19" s="36">
        <f>SUM(Q16:Q17)</f>
        <v>1924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5" customWidth="1"/>
    <col min="2" max="16384" width="7.6640625" style="5"/>
  </cols>
  <sheetData>
    <row r="1" spans="1:17" s="8" customFormat="1" ht="18" customHeight="1" x14ac:dyDescent="0.2">
      <c r="A1" s="8" t="s">
        <v>89</v>
      </c>
      <c r="E1" s="9" t="s">
        <v>93</v>
      </c>
      <c r="I1" s="8" t="s">
        <v>0</v>
      </c>
    </row>
    <row r="2" spans="1:17" s="8" customFormat="1" ht="15" customHeight="1" thickBot="1" x14ac:dyDescent="0.2">
      <c r="Q2" s="3" t="s">
        <v>92</v>
      </c>
    </row>
    <row r="3" spans="1:17" s="57" customFormat="1" ht="15" customHeight="1" x14ac:dyDescent="0.15">
      <c r="A3" s="6"/>
      <c r="B3" s="7"/>
      <c r="C3" s="58" t="s">
        <v>91</v>
      </c>
      <c r="D3" s="59"/>
      <c r="E3" s="59"/>
      <c r="F3" s="59"/>
      <c r="G3" s="59"/>
      <c r="H3" s="59"/>
      <c r="I3" s="59"/>
      <c r="J3" s="60"/>
      <c r="K3" s="58" t="s">
        <v>90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10"/>
      <c r="B4" s="56" t="s">
        <v>55</v>
      </c>
      <c r="C4" s="62" t="s">
        <v>84</v>
      </c>
      <c r="D4" s="63"/>
      <c r="E4" s="63"/>
      <c r="F4" s="64"/>
      <c r="G4" s="62" t="s">
        <v>83</v>
      </c>
      <c r="H4" s="63"/>
      <c r="I4" s="63"/>
      <c r="J4" s="64"/>
      <c r="K4" s="14"/>
      <c r="L4" s="14"/>
      <c r="M4" s="14" t="s">
        <v>82</v>
      </c>
      <c r="N4" s="14" t="s">
        <v>81</v>
      </c>
      <c r="O4" s="14"/>
      <c r="P4" s="14" t="s">
        <v>80</v>
      </c>
      <c r="Q4" s="15"/>
    </row>
    <row r="5" spans="1:17" s="57" customFormat="1" ht="15" customHeight="1" thickBot="1" x14ac:dyDescent="0.2">
      <c r="A5" s="55"/>
      <c r="B5" s="54"/>
      <c r="C5" s="53" t="s">
        <v>79</v>
      </c>
      <c r="D5" s="53" t="s">
        <v>78</v>
      </c>
      <c r="E5" s="53" t="s">
        <v>77</v>
      </c>
      <c r="F5" s="53" t="s">
        <v>76</v>
      </c>
      <c r="G5" s="53" t="s">
        <v>75</v>
      </c>
      <c r="H5" s="53" t="s">
        <v>74</v>
      </c>
      <c r="I5" s="53" t="s">
        <v>73</v>
      </c>
      <c r="J5" s="53" t="s">
        <v>72</v>
      </c>
      <c r="K5" s="53" t="s">
        <v>71</v>
      </c>
      <c r="L5" s="53" t="s">
        <v>70</v>
      </c>
      <c r="M5" s="53" t="s">
        <v>69</v>
      </c>
      <c r="N5" s="53" t="s">
        <v>69</v>
      </c>
      <c r="O5" s="53" t="s">
        <v>68</v>
      </c>
      <c r="P5" s="53" t="s">
        <v>67</v>
      </c>
      <c r="Q5" s="52" t="s">
        <v>58</v>
      </c>
    </row>
    <row r="6" spans="1:17" ht="15" customHeight="1" x14ac:dyDescent="0.15">
      <c r="A6" s="51" t="s">
        <v>66</v>
      </c>
      <c r="B6" s="50">
        <f t="shared" ref="B6:B14" si="0">+C6+G6</f>
        <v>1862169</v>
      </c>
      <c r="C6" s="49">
        <f t="shared" ref="C6:C14" si="1">SUM(D6:F6)</f>
        <v>0</v>
      </c>
      <c r="D6" s="49">
        <v>0</v>
      </c>
      <c r="E6" s="49">
        <v>0</v>
      </c>
      <c r="F6" s="49">
        <v>0</v>
      </c>
      <c r="G6" s="49">
        <f t="shared" ref="G6:G14" si="2">SUM(H6:J6)</f>
        <v>1862169</v>
      </c>
      <c r="H6" s="49">
        <v>459553</v>
      </c>
      <c r="I6" s="49">
        <v>0</v>
      </c>
      <c r="J6" s="49">
        <v>1402616</v>
      </c>
      <c r="K6" s="49">
        <v>1347940</v>
      </c>
      <c r="L6" s="49">
        <f t="shared" ref="L6:L14" si="3">SUM(M6:Q6)</f>
        <v>514229</v>
      </c>
      <c r="M6" s="49">
        <v>0</v>
      </c>
      <c r="N6" s="49">
        <v>49200</v>
      </c>
      <c r="O6" s="49">
        <v>447151</v>
      </c>
      <c r="P6" s="49">
        <v>0</v>
      </c>
      <c r="Q6" s="48">
        <v>17878</v>
      </c>
    </row>
    <row r="7" spans="1:17" ht="15" customHeight="1" x14ac:dyDescent="0.15">
      <c r="A7" s="47" t="s">
        <v>65</v>
      </c>
      <c r="B7" s="46">
        <f t="shared" si="0"/>
        <v>14823</v>
      </c>
      <c r="C7" s="45">
        <f t="shared" si="1"/>
        <v>0</v>
      </c>
      <c r="D7" s="45">
        <v>0</v>
      </c>
      <c r="E7" s="45">
        <v>0</v>
      </c>
      <c r="F7" s="45">
        <v>0</v>
      </c>
      <c r="G7" s="45">
        <f t="shared" si="2"/>
        <v>14823</v>
      </c>
      <c r="H7" s="45">
        <v>3362</v>
      </c>
      <c r="I7" s="45">
        <v>0</v>
      </c>
      <c r="J7" s="45">
        <v>11461</v>
      </c>
      <c r="K7" s="45">
        <v>14823</v>
      </c>
      <c r="L7" s="45">
        <f t="shared" si="3"/>
        <v>0</v>
      </c>
      <c r="M7" s="45">
        <v>0</v>
      </c>
      <c r="N7" s="45">
        <v>0</v>
      </c>
      <c r="O7" s="45">
        <v>0</v>
      </c>
      <c r="P7" s="45">
        <v>0</v>
      </c>
      <c r="Q7" s="44">
        <v>0</v>
      </c>
    </row>
    <row r="8" spans="1:17" ht="15" customHeight="1" x14ac:dyDescent="0.15">
      <c r="A8" s="47" t="s">
        <v>64</v>
      </c>
      <c r="B8" s="46">
        <f t="shared" si="0"/>
        <v>10710</v>
      </c>
      <c r="C8" s="45">
        <f t="shared" si="1"/>
        <v>0</v>
      </c>
      <c r="D8" s="45">
        <v>0</v>
      </c>
      <c r="E8" s="45">
        <v>0</v>
      </c>
      <c r="F8" s="45">
        <v>0</v>
      </c>
      <c r="G8" s="45">
        <f t="shared" si="2"/>
        <v>10710</v>
      </c>
      <c r="H8" s="45">
        <v>5000</v>
      </c>
      <c r="I8" s="45">
        <v>3100</v>
      </c>
      <c r="J8" s="45">
        <v>2610</v>
      </c>
      <c r="K8" s="45">
        <v>6610</v>
      </c>
      <c r="L8" s="45">
        <f t="shared" si="3"/>
        <v>4100</v>
      </c>
      <c r="M8" s="45">
        <v>0</v>
      </c>
      <c r="N8" s="45">
        <v>0</v>
      </c>
      <c r="O8" s="45">
        <v>4100</v>
      </c>
      <c r="P8" s="45">
        <v>0</v>
      </c>
      <c r="Q8" s="44">
        <v>0</v>
      </c>
    </row>
    <row r="9" spans="1:17" ht="15" customHeight="1" x14ac:dyDescent="0.15">
      <c r="A9" s="47" t="s">
        <v>63</v>
      </c>
      <c r="B9" s="46">
        <f t="shared" si="0"/>
        <v>192801</v>
      </c>
      <c r="C9" s="45">
        <f t="shared" si="1"/>
        <v>0</v>
      </c>
      <c r="D9" s="45">
        <v>0</v>
      </c>
      <c r="E9" s="45">
        <v>0</v>
      </c>
      <c r="F9" s="45">
        <v>0</v>
      </c>
      <c r="G9" s="45">
        <f t="shared" si="2"/>
        <v>192801</v>
      </c>
      <c r="H9" s="45">
        <v>188501</v>
      </c>
      <c r="I9" s="45">
        <v>0</v>
      </c>
      <c r="J9" s="45">
        <v>4300</v>
      </c>
      <c r="K9" s="45">
        <v>0</v>
      </c>
      <c r="L9" s="45">
        <f t="shared" si="3"/>
        <v>192801</v>
      </c>
      <c r="M9" s="45">
        <v>0</v>
      </c>
      <c r="N9" s="45">
        <v>0</v>
      </c>
      <c r="O9" s="45">
        <v>191221</v>
      </c>
      <c r="P9" s="45">
        <v>0</v>
      </c>
      <c r="Q9" s="44">
        <v>1580</v>
      </c>
    </row>
    <row r="10" spans="1:17" ht="15" customHeight="1" x14ac:dyDescent="0.15">
      <c r="A10" s="47" t="s">
        <v>62</v>
      </c>
      <c r="B10" s="46">
        <f t="shared" si="0"/>
        <v>27563</v>
      </c>
      <c r="C10" s="45">
        <f t="shared" si="1"/>
        <v>0</v>
      </c>
      <c r="D10" s="45">
        <v>0</v>
      </c>
      <c r="E10" s="45">
        <v>0</v>
      </c>
      <c r="F10" s="45">
        <v>0</v>
      </c>
      <c r="G10" s="45">
        <f t="shared" si="2"/>
        <v>27563</v>
      </c>
      <c r="H10" s="45">
        <v>20450</v>
      </c>
      <c r="I10" s="45">
        <v>0</v>
      </c>
      <c r="J10" s="45">
        <v>7113</v>
      </c>
      <c r="K10" s="45">
        <v>900</v>
      </c>
      <c r="L10" s="45">
        <f t="shared" si="3"/>
        <v>26663</v>
      </c>
      <c r="M10" s="45">
        <v>0</v>
      </c>
      <c r="N10" s="45">
        <v>0</v>
      </c>
      <c r="O10" s="45">
        <v>26663</v>
      </c>
      <c r="P10" s="45">
        <v>0</v>
      </c>
      <c r="Q10" s="44">
        <v>0</v>
      </c>
    </row>
    <row r="11" spans="1:17" ht="15" customHeight="1" x14ac:dyDescent="0.15">
      <c r="A11" s="47" t="s">
        <v>61</v>
      </c>
      <c r="B11" s="46">
        <f t="shared" si="0"/>
        <v>129930</v>
      </c>
      <c r="C11" s="45">
        <f t="shared" si="1"/>
        <v>6500</v>
      </c>
      <c r="D11" s="45">
        <v>0</v>
      </c>
      <c r="E11" s="45">
        <v>0</v>
      </c>
      <c r="F11" s="45">
        <v>6500</v>
      </c>
      <c r="G11" s="45">
        <f t="shared" si="2"/>
        <v>123430</v>
      </c>
      <c r="H11" s="45">
        <v>121930</v>
      </c>
      <c r="I11" s="45">
        <v>0</v>
      </c>
      <c r="J11" s="45">
        <v>1500</v>
      </c>
      <c r="K11" s="45">
        <v>10000</v>
      </c>
      <c r="L11" s="45">
        <f t="shared" si="3"/>
        <v>119930</v>
      </c>
      <c r="M11" s="45">
        <v>0</v>
      </c>
      <c r="N11" s="45">
        <v>0</v>
      </c>
      <c r="O11" s="45">
        <v>119930</v>
      </c>
      <c r="P11" s="45">
        <v>0</v>
      </c>
      <c r="Q11" s="44">
        <v>0</v>
      </c>
    </row>
    <row r="12" spans="1:17" ht="15" customHeight="1" x14ac:dyDescent="0.15">
      <c r="A12" s="47" t="s">
        <v>60</v>
      </c>
      <c r="B12" s="46">
        <f t="shared" si="0"/>
        <v>197644</v>
      </c>
      <c r="C12" s="45">
        <f t="shared" si="1"/>
        <v>0</v>
      </c>
      <c r="D12" s="45">
        <v>0</v>
      </c>
      <c r="E12" s="45">
        <v>0</v>
      </c>
      <c r="F12" s="45">
        <v>0</v>
      </c>
      <c r="G12" s="45">
        <f t="shared" si="2"/>
        <v>197644</v>
      </c>
      <c r="H12" s="45">
        <v>151700</v>
      </c>
      <c r="I12" s="45">
        <v>4485</v>
      </c>
      <c r="J12" s="45">
        <v>41459</v>
      </c>
      <c r="K12" s="45">
        <v>36029</v>
      </c>
      <c r="L12" s="45">
        <f t="shared" si="3"/>
        <v>161615</v>
      </c>
      <c r="M12" s="45">
        <v>0</v>
      </c>
      <c r="N12" s="45">
        <v>0</v>
      </c>
      <c r="O12" s="45">
        <v>161485</v>
      </c>
      <c r="P12" s="45">
        <v>0</v>
      </c>
      <c r="Q12" s="44">
        <v>130</v>
      </c>
    </row>
    <row r="13" spans="1:17" ht="15" customHeight="1" x14ac:dyDescent="0.15">
      <c r="A13" s="47" t="s">
        <v>59</v>
      </c>
      <c r="B13" s="46">
        <f t="shared" si="0"/>
        <v>74029</v>
      </c>
      <c r="C13" s="45">
        <f t="shared" si="1"/>
        <v>11329</v>
      </c>
      <c r="D13" s="45">
        <v>2800</v>
      </c>
      <c r="E13" s="45">
        <v>6529</v>
      </c>
      <c r="F13" s="45">
        <v>2000</v>
      </c>
      <c r="G13" s="45">
        <f t="shared" si="2"/>
        <v>62700</v>
      </c>
      <c r="H13" s="45">
        <v>5000</v>
      </c>
      <c r="I13" s="45">
        <v>35700</v>
      </c>
      <c r="J13" s="45">
        <v>22000</v>
      </c>
      <c r="K13" s="45">
        <v>59700</v>
      </c>
      <c r="L13" s="45">
        <f t="shared" si="3"/>
        <v>14329</v>
      </c>
      <c r="M13" s="45">
        <v>0</v>
      </c>
      <c r="N13" s="45">
        <v>0</v>
      </c>
      <c r="O13" s="45">
        <v>14329</v>
      </c>
      <c r="P13" s="45">
        <v>0</v>
      </c>
      <c r="Q13" s="44">
        <v>0</v>
      </c>
    </row>
    <row r="14" spans="1:17" ht="15" customHeight="1" x14ac:dyDescent="0.15">
      <c r="A14" s="47" t="s">
        <v>58</v>
      </c>
      <c r="B14" s="46">
        <f t="shared" si="0"/>
        <v>66260</v>
      </c>
      <c r="C14" s="45">
        <f t="shared" si="1"/>
        <v>0</v>
      </c>
      <c r="D14" s="45">
        <v>0</v>
      </c>
      <c r="E14" s="45">
        <v>0</v>
      </c>
      <c r="F14" s="45">
        <v>0</v>
      </c>
      <c r="G14" s="45">
        <f t="shared" si="2"/>
        <v>66260</v>
      </c>
      <c r="H14" s="45">
        <v>39760</v>
      </c>
      <c r="I14" s="45">
        <v>7330</v>
      </c>
      <c r="J14" s="45">
        <v>19170</v>
      </c>
      <c r="K14" s="45">
        <v>32830</v>
      </c>
      <c r="L14" s="45">
        <f t="shared" si="3"/>
        <v>33430</v>
      </c>
      <c r="M14" s="45">
        <v>0</v>
      </c>
      <c r="N14" s="45">
        <v>0</v>
      </c>
      <c r="O14" s="45">
        <v>33330</v>
      </c>
      <c r="P14" s="45">
        <v>0</v>
      </c>
      <c r="Q14" s="44">
        <v>100</v>
      </c>
    </row>
    <row r="15" spans="1:17" ht="15" customHeight="1" x14ac:dyDescent="0.15">
      <c r="A15" s="47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4"/>
    </row>
    <row r="16" spans="1:17" ht="15" customHeight="1" x14ac:dyDescent="0.15">
      <c r="A16" s="47" t="s">
        <v>57</v>
      </c>
      <c r="B16" s="46">
        <f>+C16+G16</f>
        <v>1876992</v>
      </c>
      <c r="C16" s="45">
        <f>SUM(D16:F16)</f>
        <v>0</v>
      </c>
      <c r="D16" s="45">
        <f>SUM(D6:D7)</f>
        <v>0</v>
      </c>
      <c r="E16" s="45">
        <f>SUM(E6:E7)</f>
        <v>0</v>
      </c>
      <c r="F16" s="45">
        <f>SUM(F6:F7)</f>
        <v>0</v>
      </c>
      <c r="G16" s="45">
        <f>SUM(H16:J16)</f>
        <v>1876992</v>
      </c>
      <c r="H16" s="45">
        <f>SUM(H6:H7)</f>
        <v>462915</v>
      </c>
      <c r="I16" s="45">
        <f>SUM(I6:I7)</f>
        <v>0</v>
      </c>
      <c r="J16" s="45">
        <f>SUM(J6:J7)</f>
        <v>1414077</v>
      </c>
      <c r="K16" s="45">
        <f>SUM(K6:K7)</f>
        <v>1362763</v>
      </c>
      <c r="L16" s="45">
        <f>SUM(M16:Q16)</f>
        <v>514229</v>
      </c>
      <c r="M16" s="45">
        <f>SUM(M6:M7)</f>
        <v>0</v>
      </c>
      <c r="N16" s="45">
        <f>SUM(N6:N7)</f>
        <v>49200</v>
      </c>
      <c r="O16" s="45">
        <f>SUM(O6:O7)</f>
        <v>447151</v>
      </c>
      <c r="P16" s="45">
        <f>SUM(P6:P7)</f>
        <v>0</v>
      </c>
      <c r="Q16" s="44">
        <f>SUM(Q6:Q7)</f>
        <v>17878</v>
      </c>
    </row>
    <row r="17" spans="1:17" ht="15" customHeight="1" x14ac:dyDescent="0.15">
      <c r="A17" s="47" t="s">
        <v>56</v>
      </c>
      <c r="B17" s="46">
        <f>+C17+G17</f>
        <v>698937</v>
      </c>
      <c r="C17" s="45">
        <f>SUM(D17:F17)</f>
        <v>17829</v>
      </c>
      <c r="D17" s="45">
        <f>SUM(D8:D14)</f>
        <v>2800</v>
      </c>
      <c r="E17" s="45">
        <f>SUM(E8:E14)</f>
        <v>6529</v>
      </c>
      <c r="F17" s="45">
        <f>SUM(F8:F14)</f>
        <v>8500</v>
      </c>
      <c r="G17" s="45">
        <f>SUM(H17:J17)</f>
        <v>681108</v>
      </c>
      <c r="H17" s="45">
        <f>SUM(H8:H14)</f>
        <v>532341</v>
      </c>
      <c r="I17" s="45">
        <f>SUM(I8:I14)</f>
        <v>50615</v>
      </c>
      <c r="J17" s="45">
        <f>SUM(J8:J14)</f>
        <v>98152</v>
      </c>
      <c r="K17" s="45">
        <f>SUM(K8:K14)</f>
        <v>146069</v>
      </c>
      <c r="L17" s="45">
        <f>SUM(M17:Q17)</f>
        <v>552868</v>
      </c>
      <c r="M17" s="45">
        <f>SUM(M8:M14)</f>
        <v>0</v>
      </c>
      <c r="N17" s="45">
        <f>SUM(N8:N14)</f>
        <v>0</v>
      </c>
      <c r="O17" s="45">
        <f>SUM(O8:O14)</f>
        <v>551058</v>
      </c>
      <c r="P17" s="45">
        <f>SUM(P8:P14)</f>
        <v>0</v>
      </c>
      <c r="Q17" s="44">
        <f>SUM(Q8:Q14)</f>
        <v>1810</v>
      </c>
    </row>
    <row r="18" spans="1:17" ht="15" customHeight="1" x14ac:dyDescent="0.15">
      <c r="A18" s="43"/>
      <c r="B18" s="42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0"/>
    </row>
    <row r="19" spans="1:17" ht="15" customHeight="1" thickBot="1" x14ac:dyDescent="0.2">
      <c r="A19" s="39" t="s">
        <v>55</v>
      </c>
      <c r="B19" s="37">
        <f>+C19+G19</f>
        <v>2575929</v>
      </c>
      <c r="C19" s="38">
        <f>SUM(D19:F19)</f>
        <v>17829</v>
      </c>
      <c r="D19" s="37">
        <f>SUM(D16:D17)</f>
        <v>2800</v>
      </c>
      <c r="E19" s="37">
        <f>SUM(E16:E17)</f>
        <v>6529</v>
      </c>
      <c r="F19" s="37">
        <f>SUM(F16:F17)</f>
        <v>8500</v>
      </c>
      <c r="G19" s="38">
        <f>SUM(H19:J19)</f>
        <v>2558100</v>
      </c>
      <c r="H19" s="37">
        <f>SUM(H16:H17)</f>
        <v>995256</v>
      </c>
      <c r="I19" s="37">
        <f>SUM(I16:I17)</f>
        <v>50615</v>
      </c>
      <c r="J19" s="37">
        <f>SUM(J16:J17)</f>
        <v>1512229</v>
      </c>
      <c r="K19" s="38">
        <f>SUM(K16:K17)</f>
        <v>1508832</v>
      </c>
      <c r="L19" s="37">
        <f>SUM(M19:Q19)</f>
        <v>1067097</v>
      </c>
      <c r="M19" s="37">
        <f>SUM(M16:M17)</f>
        <v>0</v>
      </c>
      <c r="N19" s="37">
        <f>SUM(N16:N17)</f>
        <v>49200</v>
      </c>
      <c r="O19" s="37">
        <f>SUM(O16:O17)</f>
        <v>998209</v>
      </c>
      <c r="P19" s="37">
        <f>SUM(P16:P17)</f>
        <v>0</v>
      </c>
      <c r="Q19" s="36">
        <f>SUM(Q16:Q17)</f>
        <v>19688</v>
      </c>
    </row>
  </sheetData>
  <mergeCells count="4">
    <mergeCell ref="G4:J4"/>
    <mergeCell ref="K3:Q3"/>
    <mergeCell ref="C3:J3"/>
    <mergeCell ref="C4:F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2023-02-06T04:37:27Z</cp:lastPrinted>
  <dcterms:created xsi:type="dcterms:W3CDTF">2000-01-06T00:38:06Z</dcterms:created>
  <dcterms:modified xsi:type="dcterms:W3CDTF">2023-02-06T05:47:39Z</dcterms:modified>
</cp:coreProperties>
</file>