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8" l="1"/>
  <c r="G24" i="8"/>
  <c r="E24" i="8"/>
  <c r="K22" i="8"/>
  <c r="K24" i="8" s="1"/>
  <c r="J22" i="8"/>
  <c r="I22" i="8"/>
  <c r="I24" i="8" s="1"/>
  <c r="H22" i="8"/>
  <c r="G22" i="8"/>
  <c r="F22" i="8"/>
  <c r="F24" i="8" s="1"/>
  <c r="E22" i="8"/>
  <c r="H21" i="8"/>
  <c r="D21" i="8"/>
  <c r="C21" i="8"/>
  <c r="H20" i="8"/>
  <c r="D20" i="8"/>
  <c r="C20" i="8" s="1"/>
  <c r="H19" i="8"/>
  <c r="D19" i="8"/>
  <c r="C19" i="8" s="1"/>
  <c r="H18" i="8"/>
  <c r="D18" i="8"/>
  <c r="C18" i="8" s="1"/>
  <c r="H17" i="8"/>
  <c r="D17" i="8"/>
  <c r="C17" i="8"/>
  <c r="H15" i="8"/>
  <c r="H24" i="8" s="1"/>
  <c r="D15" i="8"/>
  <c r="K14" i="8"/>
  <c r="I14" i="8"/>
  <c r="F14" i="8"/>
  <c r="K12" i="8"/>
  <c r="J12" i="8"/>
  <c r="J14" i="8" s="1"/>
  <c r="I12" i="8"/>
  <c r="G12" i="8"/>
  <c r="G14" i="8" s="1"/>
  <c r="F12" i="8"/>
  <c r="E12" i="8"/>
  <c r="E14" i="8" s="1"/>
  <c r="D12" i="8"/>
  <c r="H11" i="8"/>
  <c r="D11" i="8"/>
  <c r="C11" i="8"/>
  <c r="H10" i="8"/>
  <c r="C10" i="8" s="1"/>
  <c r="D10" i="8"/>
  <c r="H9" i="8"/>
  <c r="C9" i="8" s="1"/>
  <c r="D9" i="8"/>
  <c r="H8" i="8"/>
  <c r="D8" i="8"/>
  <c r="C8" i="8"/>
  <c r="H7" i="8"/>
  <c r="D7" i="8"/>
  <c r="C7" i="8"/>
  <c r="C12" i="8" s="1"/>
  <c r="H5" i="8"/>
  <c r="D5" i="8"/>
  <c r="D14" i="8" s="1"/>
  <c r="H14" i="9"/>
  <c r="G14" i="9"/>
  <c r="F14" i="9"/>
  <c r="D14" i="9"/>
  <c r="E13" i="9"/>
  <c r="C13" i="9" s="1"/>
  <c r="E12" i="9"/>
  <c r="C12" i="9"/>
  <c r="E11" i="9"/>
  <c r="C11" i="9" s="1"/>
  <c r="E10" i="9"/>
  <c r="E14" i="9" s="1"/>
  <c r="C10" i="9"/>
  <c r="C14" i="9" s="1"/>
  <c r="H9" i="9"/>
  <c r="G9" i="9"/>
  <c r="F9" i="9"/>
  <c r="D9" i="9"/>
  <c r="E8" i="9"/>
  <c r="C8" i="9"/>
  <c r="E7" i="9"/>
  <c r="C7" i="9" s="1"/>
  <c r="E6" i="9"/>
  <c r="C6" i="9"/>
  <c r="E5" i="9"/>
  <c r="C5" i="9" s="1"/>
  <c r="N14" i="10"/>
  <c r="M14" i="10"/>
  <c r="L14" i="10"/>
  <c r="J14" i="10"/>
  <c r="I14" i="10"/>
  <c r="H14" i="10"/>
  <c r="K13" i="10"/>
  <c r="G13" i="10"/>
  <c r="F13" i="10"/>
  <c r="E13" i="10"/>
  <c r="D13" i="10"/>
  <c r="C13" i="10"/>
  <c r="K12" i="10"/>
  <c r="G12" i="10"/>
  <c r="F12" i="10"/>
  <c r="C12" i="10" s="1"/>
  <c r="E12" i="10"/>
  <c r="D12" i="10"/>
  <c r="K11" i="10"/>
  <c r="G11" i="10"/>
  <c r="F11" i="10"/>
  <c r="E11" i="10"/>
  <c r="D11" i="10"/>
  <c r="C11" i="10" s="1"/>
  <c r="K10" i="10"/>
  <c r="K14" i="10" s="1"/>
  <c r="G10" i="10"/>
  <c r="G14" i="10" s="1"/>
  <c r="F10" i="10"/>
  <c r="F14" i="10" s="1"/>
  <c r="E10" i="10"/>
  <c r="C10" i="10" s="1"/>
  <c r="C14" i="10" s="1"/>
  <c r="D10" i="10"/>
  <c r="D14" i="10" s="1"/>
  <c r="N9" i="10"/>
  <c r="M9" i="10"/>
  <c r="L9" i="10"/>
  <c r="J9" i="10"/>
  <c r="I9" i="10"/>
  <c r="H9" i="10"/>
  <c r="K8" i="10"/>
  <c r="G8" i="10"/>
  <c r="F8" i="10"/>
  <c r="E8" i="10"/>
  <c r="D8" i="10"/>
  <c r="C8" i="10" s="1"/>
  <c r="K7" i="10"/>
  <c r="G7" i="10"/>
  <c r="F7" i="10"/>
  <c r="E7" i="10"/>
  <c r="C7" i="10" s="1"/>
  <c r="D7" i="10"/>
  <c r="K6" i="10"/>
  <c r="K9" i="10" s="1"/>
  <c r="G6" i="10"/>
  <c r="F6" i="10"/>
  <c r="E6" i="10"/>
  <c r="D6" i="10"/>
  <c r="C6" i="10"/>
  <c r="K5" i="10"/>
  <c r="G5" i="10"/>
  <c r="G9" i="10" s="1"/>
  <c r="F5" i="10"/>
  <c r="F9" i="10" s="1"/>
  <c r="E5" i="10"/>
  <c r="E9" i="10" s="1"/>
  <c r="D5" i="10"/>
  <c r="D9" i="10" s="1"/>
  <c r="Q14" i="11"/>
  <c r="P14" i="11"/>
  <c r="O14" i="11"/>
  <c r="N14" i="11"/>
  <c r="M14" i="11"/>
  <c r="L14" i="11"/>
  <c r="K14" i="11"/>
  <c r="J14" i="11"/>
  <c r="I14" i="11"/>
  <c r="G14" i="11"/>
  <c r="F14" i="11"/>
  <c r="E14" i="11"/>
  <c r="M13" i="11"/>
  <c r="H13" i="11"/>
  <c r="D13" i="11"/>
  <c r="C13" i="11"/>
  <c r="M12" i="11"/>
  <c r="H12" i="11"/>
  <c r="D12" i="11"/>
  <c r="C12" i="11" s="1"/>
  <c r="M11" i="11"/>
  <c r="H11" i="11"/>
  <c r="D11" i="11"/>
  <c r="C11" i="11"/>
  <c r="M10" i="11"/>
  <c r="H10" i="11"/>
  <c r="H14" i="11" s="1"/>
  <c r="D10" i="11"/>
  <c r="C10" i="11" s="1"/>
  <c r="C14" i="11" s="1"/>
  <c r="Q9" i="11"/>
  <c r="P9" i="11"/>
  <c r="O9" i="11"/>
  <c r="N9" i="11"/>
  <c r="M9" i="11"/>
  <c r="L9" i="11"/>
  <c r="K9" i="11"/>
  <c r="J9" i="11"/>
  <c r="I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H5" i="11"/>
  <c r="H9" i="11" s="1"/>
  <c r="D5" i="11"/>
  <c r="D9" i="11" s="1"/>
  <c r="C5" i="11"/>
  <c r="C9" i="11" s="1"/>
  <c r="H70" i="12"/>
  <c r="B70" i="12"/>
  <c r="H68" i="12"/>
  <c r="B68" i="12"/>
  <c r="H66" i="12"/>
  <c r="B66" i="12"/>
  <c r="H65" i="12"/>
  <c r="B65" i="12"/>
  <c r="H63" i="12"/>
  <c r="B63" i="12"/>
  <c r="H62" i="12"/>
  <c r="B62" i="12"/>
  <c r="H60" i="12"/>
  <c r="B60" i="12"/>
  <c r="H59" i="12"/>
  <c r="B59" i="12"/>
  <c r="H58" i="12"/>
  <c r="B58" i="12"/>
  <c r="H57" i="12"/>
  <c r="B57" i="12"/>
  <c r="H56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H37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C22" i="8" l="1"/>
  <c r="H12" i="8"/>
  <c r="H14" i="8" s="1"/>
  <c r="D22" i="8"/>
  <c r="D24" i="8" s="1"/>
  <c r="C5" i="8"/>
  <c r="C14" i="8" s="1"/>
  <c r="C15" i="8"/>
  <c r="C9" i="9"/>
  <c r="E9" i="9"/>
  <c r="C5" i="10"/>
  <c r="C9" i="10" s="1"/>
  <c r="E14" i="10"/>
  <c r="D14" i="11"/>
  <c r="C24" i="8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<sst xmlns="http://schemas.openxmlformats.org/spreadsheetml/2006/main" count="203" uniqueCount="109">
  <si>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</si>
  <si>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</si>
  <si>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</si>
  <si>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</si>
  <si>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</si>
  <si>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</si>
  <si>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</si>
  <si>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</si>
  <si>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</si>
  <si>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</si>
  <si>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</si>
  <si>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</si>
  <si>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</si>
  <si>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</si>
  <si>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</si>
  <si>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</si>
  <si>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</si>
  <si>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</si>
  <si>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</si>
  <si>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</si>
  <si>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</si>
  <si>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</si>
  <si>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</si>
  <si>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</si>
  <si>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</si>
  <si>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</si>
  <si>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</si>
  <si>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</si>
  <si>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</si>
  <si>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</si>
  <si>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</si>
  <si>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</si>
  <si>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</si>
  <si>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</si>
  <si>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</si>
  <si>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</si>
  <si>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</si>
  <si>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</si>
  <si>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</si>
  <si>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</si>
  <si>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</si>
  <si>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</si>
  <si>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</si>
  <si>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</si>
  <si>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</si>
  <si>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</si>
  <si>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</si>
  <si>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</si>
  <si>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</si>
  <si>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</si>
  <si>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</si>
  <si>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</si>
  <si>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</si>
  <si>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</si>
  <si>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</si>
  <si>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</si>
  <si>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</si>
  <si>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</si>
  <si>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</si>
  <si>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</si>
  <si>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</si>
  <si>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</si>
  <si>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</si>
  <si>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</si>
  <si>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</si>
  <si>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</si>
  <si>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</si>
  <si>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</si>
  <si>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</si>
  <si>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</si>
  <si>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</si>
  <si>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</si>
  <si>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</si>
  <si>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</si>
  <si>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</si>
  <si>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</si>
  <si>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</si>
  <si>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</si>
  <si>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</si>
  <si>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</si>
  <si>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</si>
  <si>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</si>
  <si>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</si>
  <si>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</si>
  <si>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</si>
  <si>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</si>
  <si>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</si>
  <si>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</si>
  <si>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</si>
  <si>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</si>
  <si>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</si>
  <si>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</si>
  <si>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</si>
  <si>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</si>
  <si>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</si>
  <si>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</si>
  <si>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</si>
  <si>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</si>
  <si>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</si>
  <si>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</si>
  <si>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大野郡計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</si>
  <si>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</si>
  <si>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</si>
  <si>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</si>
  <si>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</si>
  <si>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</si>
  <si>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</si>
  <si>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</si>
  <si>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4年  4月分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</si>
</sst>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97</v>
      </c>
      <c r="I1" s="1" t="s">
        <v>108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3"/>
      <c r="J4" s="93"/>
      <c r="K4" s="93"/>
      <c r="L4" s="91"/>
      <c r="M4" s="90" t="s">
        <v>33</v>
      </c>
      <c r="N4" s="91"/>
      <c r="O4" s="90" t="s">
        <v>32</v>
      </c>
      <c r="P4" s="91"/>
      <c r="Q4" s="90" t="s">
        <v>31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211</v>
      </c>
      <c r="C6" s="14">
        <v>86</v>
      </c>
      <c r="D6" s="14">
        <v>76</v>
      </c>
      <c r="E6" s="14">
        <v>0</v>
      </c>
      <c r="F6" s="14">
        <v>49</v>
      </c>
      <c r="G6" s="14">
        <v>194</v>
      </c>
      <c r="H6" s="14">
        <f t="shared" ref="H6:H27" si="1">SUM( I6:L6)</f>
        <v>17</v>
      </c>
      <c r="I6" s="14">
        <v>0</v>
      </c>
      <c r="J6" s="14">
        <v>17</v>
      </c>
      <c r="K6" s="14">
        <v>0</v>
      </c>
      <c r="L6" s="14">
        <v>0</v>
      </c>
      <c r="M6" s="14">
        <v>128</v>
      </c>
      <c r="N6" s="14">
        <v>9</v>
      </c>
      <c r="O6" s="14">
        <v>21</v>
      </c>
      <c r="P6" s="14">
        <v>14</v>
      </c>
      <c r="Q6" s="14">
        <v>9</v>
      </c>
      <c r="R6" s="15">
        <v>30</v>
      </c>
    </row>
    <row r="7" spans="1:18" ht="12" customHeight="1" x14ac:dyDescent="0.15">
      <c r="A7" s="17" t="s">
        <v>88</v>
      </c>
      <c r="B7" s="18">
        <f t="shared" si="0"/>
        <v>147</v>
      </c>
      <c r="C7" s="19">
        <v>47</v>
      </c>
      <c r="D7" s="19">
        <v>79</v>
      </c>
      <c r="E7" s="19">
        <v>0</v>
      </c>
      <c r="F7" s="19">
        <v>21</v>
      </c>
      <c r="G7" s="19">
        <v>140</v>
      </c>
      <c r="H7" s="19">
        <f t="shared" si="1"/>
        <v>7</v>
      </c>
      <c r="I7" s="19">
        <v>0</v>
      </c>
      <c r="J7" s="19">
        <v>7</v>
      </c>
      <c r="K7" s="19">
        <v>0</v>
      </c>
      <c r="L7" s="19">
        <v>0</v>
      </c>
      <c r="M7" s="19">
        <v>64</v>
      </c>
      <c r="N7" s="19">
        <v>4</v>
      </c>
      <c r="O7" s="19">
        <v>34</v>
      </c>
      <c r="P7" s="19">
        <v>0</v>
      </c>
      <c r="Q7" s="19">
        <v>36</v>
      </c>
      <c r="R7" s="20">
        <v>9</v>
      </c>
    </row>
    <row r="8" spans="1:18" ht="12" customHeight="1" x14ac:dyDescent="0.15">
      <c r="A8" s="17" t="s">
        <v>87</v>
      </c>
      <c r="B8" s="18">
        <f t="shared" si="0"/>
        <v>26</v>
      </c>
      <c r="C8" s="19">
        <v>24</v>
      </c>
      <c r="D8" s="19">
        <v>2</v>
      </c>
      <c r="E8" s="19">
        <v>0</v>
      </c>
      <c r="F8" s="19">
        <v>0</v>
      </c>
      <c r="G8" s="19">
        <v>26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22</v>
      </c>
      <c r="N8" s="19">
        <v>2</v>
      </c>
      <c r="O8" s="19">
        <v>2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86</v>
      </c>
      <c r="B9" s="18">
        <f t="shared" si="0"/>
        <v>32</v>
      </c>
      <c r="C9" s="19">
        <v>20</v>
      </c>
      <c r="D9" s="19">
        <v>0</v>
      </c>
      <c r="E9" s="19">
        <v>0</v>
      </c>
      <c r="F9" s="19">
        <v>12</v>
      </c>
      <c r="G9" s="19">
        <v>27</v>
      </c>
      <c r="H9" s="19">
        <f t="shared" si="1"/>
        <v>5</v>
      </c>
      <c r="I9" s="19">
        <v>0</v>
      </c>
      <c r="J9" s="19">
        <v>5</v>
      </c>
      <c r="K9" s="19">
        <v>0</v>
      </c>
      <c r="L9" s="19">
        <v>0</v>
      </c>
      <c r="M9" s="19">
        <v>32</v>
      </c>
      <c r="N9" s="19">
        <v>0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85</v>
      </c>
      <c r="B10" s="18">
        <f t="shared" si="0"/>
        <v>21</v>
      </c>
      <c r="C10" s="19">
        <v>20</v>
      </c>
      <c r="D10" s="19">
        <v>0</v>
      </c>
      <c r="E10" s="19">
        <v>0</v>
      </c>
      <c r="F10" s="19">
        <v>1</v>
      </c>
      <c r="G10" s="19">
        <v>20</v>
      </c>
      <c r="H10" s="19">
        <f t="shared" si="1"/>
        <v>1</v>
      </c>
      <c r="I10" s="19">
        <v>0</v>
      </c>
      <c r="J10" s="19">
        <v>1</v>
      </c>
      <c r="K10" s="19">
        <v>0</v>
      </c>
      <c r="L10" s="19">
        <v>0</v>
      </c>
      <c r="M10" s="19">
        <v>21</v>
      </c>
      <c r="N10" s="19">
        <v>0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43</v>
      </c>
      <c r="C11" s="19">
        <v>19</v>
      </c>
      <c r="D11" s="19">
        <v>21</v>
      </c>
      <c r="E11" s="19">
        <v>0</v>
      </c>
      <c r="F11" s="19">
        <v>3</v>
      </c>
      <c r="G11" s="19">
        <v>42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22</v>
      </c>
      <c r="N11" s="19">
        <v>0</v>
      </c>
      <c r="O11" s="19">
        <v>0</v>
      </c>
      <c r="P11" s="19">
        <v>0</v>
      </c>
      <c r="Q11" s="19">
        <v>0</v>
      </c>
      <c r="R11" s="20">
        <v>21</v>
      </c>
    </row>
    <row r="12" spans="1:18" ht="12" customHeight="1" x14ac:dyDescent="0.15">
      <c r="A12" s="17" t="s">
        <v>83</v>
      </c>
      <c r="B12" s="18">
        <f t="shared" si="0"/>
        <v>1</v>
      </c>
      <c r="C12" s="19">
        <v>1</v>
      </c>
      <c r="D12" s="19">
        <v>0</v>
      </c>
      <c r="E12" s="19">
        <v>0</v>
      </c>
      <c r="F12" s="19">
        <v>0</v>
      </c>
      <c r="G12" s="19">
        <v>1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1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10</v>
      </c>
      <c r="C13" s="19">
        <v>10</v>
      </c>
      <c r="D13" s="19">
        <v>0</v>
      </c>
      <c r="E13" s="19">
        <v>0</v>
      </c>
      <c r="F13" s="19">
        <v>0</v>
      </c>
      <c r="G13" s="19">
        <v>10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10</v>
      </c>
      <c r="N13" s="19">
        <v>0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53</v>
      </c>
      <c r="C14" s="19">
        <v>20</v>
      </c>
      <c r="D14" s="19">
        <v>16</v>
      </c>
      <c r="E14" s="19">
        <v>0</v>
      </c>
      <c r="F14" s="19">
        <v>17</v>
      </c>
      <c r="G14" s="19">
        <v>46</v>
      </c>
      <c r="H14" s="19">
        <f t="shared" si="1"/>
        <v>7</v>
      </c>
      <c r="I14" s="19">
        <v>0</v>
      </c>
      <c r="J14" s="19">
        <v>7</v>
      </c>
      <c r="K14" s="19">
        <v>0</v>
      </c>
      <c r="L14" s="19">
        <v>0</v>
      </c>
      <c r="M14" s="19">
        <v>34</v>
      </c>
      <c r="N14" s="19">
        <v>3</v>
      </c>
      <c r="O14" s="19">
        <v>16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80</v>
      </c>
      <c r="B15" s="18">
        <f t="shared" si="0"/>
        <v>16</v>
      </c>
      <c r="C15" s="19">
        <v>15</v>
      </c>
      <c r="D15" s="19">
        <v>0</v>
      </c>
      <c r="E15" s="19">
        <v>0</v>
      </c>
      <c r="F15" s="19">
        <v>1</v>
      </c>
      <c r="G15" s="19">
        <v>15</v>
      </c>
      <c r="H15" s="19">
        <f t="shared" si="1"/>
        <v>1</v>
      </c>
      <c r="I15" s="19">
        <v>0</v>
      </c>
      <c r="J15" s="19">
        <v>1</v>
      </c>
      <c r="K15" s="19">
        <v>0</v>
      </c>
      <c r="L15" s="19">
        <v>0</v>
      </c>
      <c r="M15" s="19">
        <v>16</v>
      </c>
      <c r="N15" s="19">
        <v>0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19</v>
      </c>
      <c r="C16" s="19">
        <v>15</v>
      </c>
      <c r="D16" s="19">
        <v>0</v>
      </c>
      <c r="E16" s="19">
        <v>0</v>
      </c>
      <c r="F16" s="19">
        <v>4</v>
      </c>
      <c r="G16" s="19">
        <v>18</v>
      </c>
      <c r="H16" s="19">
        <f t="shared" si="1"/>
        <v>1</v>
      </c>
      <c r="I16" s="19">
        <v>0</v>
      </c>
      <c r="J16" s="19">
        <v>1</v>
      </c>
      <c r="K16" s="19">
        <v>0</v>
      </c>
      <c r="L16" s="19">
        <v>0</v>
      </c>
      <c r="M16" s="19">
        <v>19</v>
      </c>
      <c r="N16" s="19">
        <v>0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78</v>
      </c>
      <c r="B17" s="18">
        <f t="shared" si="0"/>
        <v>16</v>
      </c>
      <c r="C17" s="19">
        <v>11</v>
      </c>
      <c r="D17" s="19">
        <v>0</v>
      </c>
      <c r="E17" s="19">
        <v>0</v>
      </c>
      <c r="F17" s="19">
        <v>5</v>
      </c>
      <c r="G17" s="19">
        <v>15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16</v>
      </c>
      <c r="N17" s="19">
        <v>0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72</v>
      </c>
      <c r="C18" s="19">
        <v>29</v>
      </c>
      <c r="D18" s="19">
        <v>40</v>
      </c>
      <c r="E18" s="19">
        <v>0</v>
      </c>
      <c r="F18" s="19">
        <v>3</v>
      </c>
      <c r="G18" s="19">
        <v>69</v>
      </c>
      <c r="H18" s="19">
        <f t="shared" si="1"/>
        <v>3</v>
      </c>
      <c r="I18" s="19">
        <v>0</v>
      </c>
      <c r="J18" s="19">
        <v>3</v>
      </c>
      <c r="K18" s="19">
        <v>0</v>
      </c>
      <c r="L18" s="19">
        <v>0</v>
      </c>
      <c r="M18" s="19">
        <v>35</v>
      </c>
      <c r="N18" s="19">
        <v>2</v>
      </c>
      <c r="O18" s="19">
        <v>25</v>
      </c>
      <c r="P18" s="19">
        <v>10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39</v>
      </c>
      <c r="C19" s="19">
        <v>23</v>
      </c>
      <c r="D19" s="19">
        <v>10</v>
      </c>
      <c r="E19" s="19">
        <v>0</v>
      </c>
      <c r="F19" s="19">
        <v>6</v>
      </c>
      <c r="G19" s="19">
        <v>38</v>
      </c>
      <c r="H19" s="19">
        <f t="shared" si="1"/>
        <v>1</v>
      </c>
      <c r="I19" s="19">
        <v>0</v>
      </c>
      <c r="J19" s="19">
        <v>1</v>
      </c>
      <c r="K19" s="19">
        <v>0</v>
      </c>
      <c r="L19" s="19">
        <v>0</v>
      </c>
      <c r="M19" s="19">
        <v>28</v>
      </c>
      <c r="N19" s="19">
        <v>1</v>
      </c>
      <c r="O19" s="19">
        <v>10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75</v>
      </c>
      <c r="B20" s="18">
        <f t="shared" si="0"/>
        <v>5</v>
      </c>
      <c r="C20" s="19">
        <v>5</v>
      </c>
      <c r="D20" s="19">
        <v>0</v>
      </c>
      <c r="E20" s="19">
        <v>0</v>
      </c>
      <c r="F20" s="19">
        <v>0</v>
      </c>
      <c r="G20" s="19">
        <v>5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4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24</v>
      </c>
      <c r="C21" s="19">
        <v>18</v>
      </c>
      <c r="D21" s="19">
        <v>0</v>
      </c>
      <c r="E21" s="19">
        <v>0</v>
      </c>
      <c r="F21" s="19">
        <v>6</v>
      </c>
      <c r="G21" s="19">
        <v>24</v>
      </c>
      <c r="H21" s="19">
        <f t="shared" si="1"/>
        <v>0</v>
      </c>
      <c r="I21" s="19">
        <v>0</v>
      </c>
      <c r="J21" s="19">
        <v>0</v>
      </c>
      <c r="K21" s="19">
        <v>0</v>
      </c>
      <c r="L21" s="19">
        <v>0</v>
      </c>
      <c r="M21" s="19">
        <v>24</v>
      </c>
      <c r="N21" s="19">
        <v>0</v>
      </c>
      <c r="O21" s="19">
        <v>0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73</v>
      </c>
      <c r="B22" s="18">
        <f t="shared" si="0"/>
        <v>3</v>
      </c>
      <c r="C22" s="19">
        <v>3</v>
      </c>
      <c r="D22" s="19">
        <v>0</v>
      </c>
      <c r="E22" s="19">
        <v>0</v>
      </c>
      <c r="F22" s="19">
        <v>0</v>
      </c>
      <c r="G22" s="19">
        <v>3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12</v>
      </c>
      <c r="C23" s="19">
        <v>6</v>
      </c>
      <c r="D23" s="19">
        <v>0</v>
      </c>
      <c r="E23" s="19">
        <v>0</v>
      </c>
      <c r="F23" s="19">
        <v>6</v>
      </c>
      <c r="G23" s="19">
        <v>12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11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13</v>
      </c>
      <c r="C24" s="19">
        <v>12</v>
      </c>
      <c r="D24" s="19">
        <v>0</v>
      </c>
      <c r="E24" s="19">
        <v>0</v>
      </c>
      <c r="F24" s="19">
        <v>1</v>
      </c>
      <c r="G24" s="19">
        <v>13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13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25</v>
      </c>
      <c r="C25" s="19">
        <v>7</v>
      </c>
      <c r="D25" s="19">
        <v>0</v>
      </c>
      <c r="E25" s="19">
        <v>18</v>
      </c>
      <c r="F25" s="19">
        <v>0</v>
      </c>
      <c r="G25" s="19">
        <v>7</v>
      </c>
      <c r="H25" s="19">
        <f t="shared" si="1"/>
        <v>18</v>
      </c>
      <c r="I25" s="19">
        <v>0</v>
      </c>
      <c r="J25" s="19">
        <v>0</v>
      </c>
      <c r="K25" s="19">
        <v>0</v>
      </c>
      <c r="L25" s="19">
        <v>18</v>
      </c>
      <c r="M25" s="19">
        <v>7</v>
      </c>
      <c r="N25" s="19">
        <v>0</v>
      </c>
      <c r="O25" s="19">
        <v>0</v>
      </c>
      <c r="P25" s="19">
        <v>0</v>
      </c>
      <c r="Q25" s="19">
        <v>0</v>
      </c>
      <c r="R25" s="20">
        <v>18</v>
      </c>
    </row>
    <row r="26" spans="1:18" ht="12" customHeight="1" x14ac:dyDescent="0.15">
      <c r="A26" s="21" t="s">
        <v>69</v>
      </c>
      <c r="B26" s="22">
        <f t="shared" si="0"/>
        <v>2</v>
      </c>
      <c r="C26" s="23">
        <v>2</v>
      </c>
      <c r="D26" s="23">
        <v>0</v>
      </c>
      <c r="E26" s="23">
        <v>0</v>
      </c>
      <c r="F26" s="23">
        <v>0</v>
      </c>
      <c r="G26" s="23">
        <v>2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2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790</v>
      </c>
      <c r="C27" s="27">
        <v>393</v>
      </c>
      <c r="D27" s="27">
        <v>244</v>
      </c>
      <c r="E27" s="27">
        <v>18</v>
      </c>
      <c r="F27" s="27">
        <v>135</v>
      </c>
      <c r="G27" s="27">
        <v>727</v>
      </c>
      <c r="H27" s="27">
        <f t="shared" si="1"/>
        <v>63</v>
      </c>
      <c r="I27" s="27">
        <v>0</v>
      </c>
      <c r="J27" s="27">
        <v>45</v>
      </c>
      <c r="K27" s="27">
        <v>0</v>
      </c>
      <c r="L27" s="27">
        <v>18</v>
      </c>
      <c r="M27" s="27">
        <v>512</v>
      </c>
      <c r="N27" s="27">
        <v>23</v>
      </c>
      <c r="O27" s="27">
        <v>108</v>
      </c>
      <c r="P27" s="27">
        <v>24</v>
      </c>
      <c r="Q27" s="27">
        <v>45</v>
      </c>
      <c r="R27" s="28">
        <v>78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16</v>
      </c>
      <c r="C29" s="19">
        <v>5</v>
      </c>
      <c r="D29" s="19">
        <v>6</v>
      </c>
      <c r="E29" s="19">
        <v>0</v>
      </c>
      <c r="F29" s="19">
        <v>5</v>
      </c>
      <c r="G29" s="19">
        <v>16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8</v>
      </c>
      <c r="N29" s="19">
        <v>2</v>
      </c>
      <c r="O29" s="19">
        <v>0</v>
      </c>
      <c r="P29" s="19">
        <v>6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14</v>
      </c>
      <c r="C30" s="23">
        <v>6</v>
      </c>
      <c r="D30" s="23">
        <v>0</v>
      </c>
      <c r="E30" s="23">
        <v>0</v>
      </c>
      <c r="F30" s="23">
        <v>8</v>
      </c>
      <c r="G30" s="23">
        <v>14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13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107</v>
      </c>
      <c r="B31" s="26">
        <f>SUM( C31:F31)</f>
        <v>30</v>
      </c>
      <c r="C31" s="27">
        <v>11</v>
      </c>
      <c r="D31" s="27">
        <v>6</v>
      </c>
      <c r="E31" s="27">
        <v>0</v>
      </c>
      <c r="F31" s="27">
        <v>13</v>
      </c>
      <c r="G31" s="27">
        <v>30</v>
      </c>
      <c r="H31" s="27">
        <f>SUM( I31:L31)</f>
        <v>0</v>
      </c>
      <c r="I31" s="27">
        <v>0</v>
      </c>
      <c r="J31" s="27">
        <v>0</v>
      </c>
      <c r="K31" s="27">
        <v>0</v>
      </c>
      <c r="L31" s="27">
        <v>0</v>
      </c>
      <c r="M31" s="27">
        <v>21</v>
      </c>
      <c r="N31" s="27">
        <v>3</v>
      </c>
      <c r="O31" s="27">
        <v>0</v>
      </c>
      <c r="P31" s="27">
        <v>6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5</v>
      </c>
      <c r="C33" s="23">
        <v>5</v>
      </c>
      <c r="D33" s="23">
        <v>0</v>
      </c>
      <c r="E33" s="23">
        <v>0</v>
      </c>
      <c r="F33" s="23">
        <v>0</v>
      </c>
      <c r="G33" s="23">
        <v>5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5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106</v>
      </c>
      <c r="B34" s="26">
        <f>SUM( C34:F34)</f>
        <v>5</v>
      </c>
      <c r="C34" s="27">
        <v>5</v>
      </c>
      <c r="D34" s="27">
        <v>0</v>
      </c>
      <c r="E34" s="27">
        <v>0</v>
      </c>
      <c r="F34" s="27">
        <v>0</v>
      </c>
      <c r="G34" s="27">
        <v>5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5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12</v>
      </c>
      <c r="C36" s="19">
        <v>5</v>
      </c>
      <c r="D36" s="19">
        <v>0</v>
      </c>
      <c r="E36" s="19">
        <v>0</v>
      </c>
      <c r="F36" s="19">
        <v>7</v>
      </c>
      <c r="G36" s="19">
        <v>11</v>
      </c>
      <c r="H36" s="19">
        <f>SUM( I36:L36)</f>
        <v>1</v>
      </c>
      <c r="I36" s="19">
        <v>0</v>
      </c>
      <c r="J36" s="19">
        <v>1</v>
      </c>
      <c r="K36" s="19">
        <v>0</v>
      </c>
      <c r="L36" s="19">
        <v>0</v>
      </c>
      <c r="M36" s="19">
        <v>12</v>
      </c>
      <c r="N36" s="19">
        <v>0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63</v>
      </c>
      <c r="B37" s="22">
        <f>SUM( C37:F37)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105</v>
      </c>
      <c r="B38" s="26">
        <f>SUM( C38:F38)</f>
        <v>12</v>
      </c>
      <c r="C38" s="27">
        <v>5</v>
      </c>
      <c r="D38" s="27">
        <v>0</v>
      </c>
      <c r="E38" s="27">
        <v>0</v>
      </c>
      <c r="F38" s="27">
        <v>7</v>
      </c>
      <c r="G38" s="27">
        <v>11</v>
      </c>
      <c r="H38" s="27">
        <f>SUM( I38:L38)</f>
        <v>1</v>
      </c>
      <c r="I38" s="27">
        <v>0</v>
      </c>
      <c r="J38" s="27">
        <v>1</v>
      </c>
      <c r="K38" s="27">
        <v>0</v>
      </c>
      <c r="L38" s="27">
        <v>0</v>
      </c>
      <c r="M38" s="27">
        <v>12</v>
      </c>
      <c r="N38" s="27">
        <v>0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3</v>
      </c>
      <c r="C40" s="19">
        <v>3</v>
      </c>
      <c r="D40" s="19">
        <v>0</v>
      </c>
      <c r="E40" s="19">
        <v>0</v>
      </c>
      <c r="F40" s="19">
        <v>0</v>
      </c>
      <c r="G40" s="19">
        <v>3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3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104</v>
      </c>
      <c r="B43" s="26">
        <f>SUM( C43:F43)</f>
        <v>5</v>
      </c>
      <c r="C43" s="27">
        <v>5</v>
      </c>
      <c r="D43" s="27">
        <v>0</v>
      </c>
      <c r="E43" s="27">
        <v>0</v>
      </c>
      <c r="F43" s="27">
        <v>0</v>
      </c>
      <c r="G43" s="27">
        <v>5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5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2</v>
      </c>
      <c r="C45" s="19">
        <v>2</v>
      </c>
      <c r="D45" s="19">
        <v>0</v>
      </c>
      <c r="E45" s="19">
        <v>0</v>
      </c>
      <c r="F45" s="19">
        <v>0</v>
      </c>
      <c r="G45" s="19">
        <v>2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2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6</v>
      </c>
      <c r="C46" s="19">
        <v>6</v>
      </c>
      <c r="D46" s="19">
        <v>0</v>
      </c>
      <c r="E46" s="19">
        <v>0</v>
      </c>
      <c r="F46" s="19">
        <v>0</v>
      </c>
      <c r="G46" s="19">
        <v>5</v>
      </c>
      <c r="H46" s="19">
        <f>SUM( I46:L46)</f>
        <v>1</v>
      </c>
      <c r="I46" s="19">
        <v>0</v>
      </c>
      <c r="J46" s="19">
        <v>1</v>
      </c>
      <c r="K46" s="19">
        <v>0</v>
      </c>
      <c r="L46" s="19">
        <v>0</v>
      </c>
      <c r="M46" s="19">
        <v>5</v>
      </c>
      <c r="N46" s="19">
        <v>1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3</v>
      </c>
      <c r="C47" s="23">
        <v>3</v>
      </c>
      <c r="D47" s="23">
        <v>0</v>
      </c>
      <c r="E47" s="23">
        <v>0</v>
      </c>
      <c r="F47" s="23">
        <v>0</v>
      </c>
      <c r="G47" s="23">
        <v>3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11</v>
      </c>
      <c r="C48" s="27">
        <v>11</v>
      </c>
      <c r="D48" s="27">
        <v>0</v>
      </c>
      <c r="E48" s="27">
        <v>0</v>
      </c>
      <c r="F48" s="27">
        <v>0</v>
      </c>
      <c r="G48" s="27">
        <v>10</v>
      </c>
      <c r="H48" s="27">
        <f>SUM( I48:L48)</f>
        <v>1</v>
      </c>
      <c r="I48" s="27">
        <v>0</v>
      </c>
      <c r="J48" s="27">
        <v>1</v>
      </c>
      <c r="K48" s="27">
        <v>0</v>
      </c>
      <c r="L48" s="27">
        <v>0</v>
      </c>
      <c r="M48" s="27">
        <v>10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22</v>
      </c>
      <c r="C50" s="23">
        <v>8</v>
      </c>
      <c r="D50" s="23">
        <v>8</v>
      </c>
      <c r="E50" s="23">
        <v>0</v>
      </c>
      <c r="F50" s="23">
        <v>6</v>
      </c>
      <c r="G50" s="23">
        <v>22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14</v>
      </c>
      <c r="N50" s="23">
        <v>0</v>
      </c>
      <c r="O50" s="23">
        <v>8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103</v>
      </c>
      <c r="B51" s="26">
        <f>SUM( C51:F51)</f>
        <v>22</v>
      </c>
      <c r="C51" s="27">
        <v>8</v>
      </c>
      <c r="D51" s="27">
        <v>8</v>
      </c>
      <c r="E51" s="27">
        <v>0</v>
      </c>
      <c r="F51" s="27">
        <v>6</v>
      </c>
      <c r="G51" s="27">
        <v>22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14</v>
      </c>
      <c r="N51" s="27">
        <v>0</v>
      </c>
      <c r="O51" s="27">
        <v>8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 t="shared" ref="B53:B60" si="2">SUM( C53:F53)</f>
        <v>4</v>
      </c>
      <c r="C53" s="19">
        <v>0</v>
      </c>
      <c r="D53" s="19">
        <v>0</v>
      </c>
      <c r="E53" s="19">
        <v>0</v>
      </c>
      <c r="F53" s="19">
        <v>4</v>
      </c>
      <c r="G53" s="19">
        <v>4</v>
      </c>
      <c r="H53" s="19">
        <f t="shared" ref="H53:H60" si="3"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4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 t="shared" si="2"/>
        <v>2</v>
      </c>
      <c r="C54" s="19">
        <v>2</v>
      </c>
      <c r="D54" s="19">
        <v>0</v>
      </c>
      <c r="E54" s="19">
        <v>0</v>
      </c>
      <c r="F54" s="19">
        <v>0</v>
      </c>
      <c r="G54" s="19">
        <v>2</v>
      </c>
      <c r="H54" s="19">
        <f t="shared" si="3"/>
        <v>0</v>
      </c>
      <c r="I54" s="19">
        <v>0</v>
      </c>
      <c r="J54" s="19">
        <v>0</v>
      </c>
      <c r="K54" s="19">
        <v>0</v>
      </c>
      <c r="L54" s="19">
        <v>0</v>
      </c>
      <c r="M54" s="19">
        <v>2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 t="shared" si="2"/>
        <v>4</v>
      </c>
      <c r="C55" s="19">
        <v>4</v>
      </c>
      <c r="D55" s="19">
        <v>0</v>
      </c>
      <c r="E55" s="19">
        <v>0</v>
      </c>
      <c r="F55" s="19">
        <v>0</v>
      </c>
      <c r="G55" s="19">
        <v>4</v>
      </c>
      <c r="H55" s="19">
        <f t="shared" si="3"/>
        <v>0</v>
      </c>
      <c r="I55" s="19">
        <v>0</v>
      </c>
      <c r="J55" s="19">
        <v>0</v>
      </c>
      <c r="K55" s="19">
        <v>0</v>
      </c>
      <c r="L55" s="19">
        <v>0</v>
      </c>
      <c r="M55" s="19">
        <v>4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 t="shared" si="2"/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3"/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 t="shared" si="2"/>
        <v>5</v>
      </c>
      <c r="C57" s="19">
        <v>5</v>
      </c>
      <c r="D57" s="19">
        <v>0</v>
      </c>
      <c r="E57" s="19">
        <v>0</v>
      </c>
      <c r="F57" s="19">
        <v>0</v>
      </c>
      <c r="G57" s="19">
        <v>5</v>
      </c>
      <c r="H57" s="19">
        <f t="shared" si="3"/>
        <v>0</v>
      </c>
      <c r="I57" s="19">
        <v>0</v>
      </c>
      <c r="J57" s="19">
        <v>0</v>
      </c>
      <c r="K57" s="19">
        <v>0</v>
      </c>
      <c r="L57" s="19">
        <v>0</v>
      </c>
      <c r="M57" s="19">
        <v>5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 t="shared" si="2"/>
        <v>2</v>
      </c>
      <c r="C58" s="19">
        <v>2</v>
      </c>
      <c r="D58" s="19">
        <v>0</v>
      </c>
      <c r="E58" s="19">
        <v>0</v>
      </c>
      <c r="F58" s="19">
        <v>0</v>
      </c>
      <c r="G58" s="19">
        <v>2</v>
      </c>
      <c r="H58" s="19">
        <f t="shared" si="3"/>
        <v>0</v>
      </c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 t="shared" si="2"/>
        <v>1</v>
      </c>
      <c r="C59" s="23">
        <v>1</v>
      </c>
      <c r="D59" s="23">
        <v>0</v>
      </c>
      <c r="E59" s="23">
        <v>0</v>
      </c>
      <c r="F59" s="23">
        <v>0</v>
      </c>
      <c r="G59" s="23">
        <v>0</v>
      </c>
      <c r="H59" s="23">
        <f t="shared" si="3"/>
        <v>1</v>
      </c>
      <c r="I59" s="23">
        <v>0</v>
      </c>
      <c r="J59" s="23">
        <v>1</v>
      </c>
      <c r="K59" s="23">
        <v>0</v>
      </c>
      <c r="L59" s="23">
        <v>0</v>
      </c>
      <c r="M59" s="23">
        <v>1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102</v>
      </c>
      <c r="B60" s="26">
        <f t="shared" si="2"/>
        <v>18</v>
      </c>
      <c r="C60" s="27">
        <v>14</v>
      </c>
      <c r="D60" s="27">
        <v>0</v>
      </c>
      <c r="E60" s="27">
        <v>0</v>
      </c>
      <c r="F60" s="27">
        <v>4</v>
      </c>
      <c r="G60" s="27">
        <v>17</v>
      </c>
      <c r="H60" s="27">
        <f t="shared" si="3"/>
        <v>1</v>
      </c>
      <c r="I60" s="27">
        <v>0</v>
      </c>
      <c r="J60" s="27">
        <v>1</v>
      </c>
      <c r="K60" s="27">
        <v>0</v>
      </c>
      <c r="L60" s="27">
        <v>0</v>
      </c>
      <c r="M60" s="27">
        <v>18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6</v>
      </c>
      <c r="C62" s="23">
        <v>2</v>
      </c>
      <c r="D62" s="23">
        <v>0</v>
      </c>
      <c r="E62" s="23">
        <v>0</v>
      </c>
      <c r="F62" s="23">
        <v>4</v>
      </c>
      <c r="G62" s="23">
        <v>6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6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101</v>
      </c>
      <c r="B63" s="26">
        <f>SUM( C63:F63)</f>
        <v>6</v>
      </c>
      <c r="C63" s="27">
        <v>2</v>
      </c>
      <c r="D63" s="27">
        <v>0</v>
      </c>
      <c r="E63" s="27">
        <v>0</v>
      </c>
      <c r="F63" s="27">
        <v>4</v>
      </c>
      <c r="G63" s="27">
        <v>6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6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C65:F65)</f>
        <v>1</v>
      </c>
      <c r="C65" s="23">
        <v>1</v>
      </c>
      <c r="D65" s="23">
        <v>0</v>
      </c>
      <c r="E65" s="23">
        <v>0</v>
      </c>
      <c r="F65" s="23">
        <v>0</v>
      </c>
      <c r="G65" s="23">
        <v>1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1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100</v>
      </c>
      <c r="B66" s="26">
        <f>SUM( C66:F66)</f>
        <v>1</v>
      </c>
      <c r="C66" s="27">
        <v>1</v>
      </c>
      <c r="D66" s="27">
        <v>0</v>
      </c>
      <c r="E66" s="27">
        <v>0</v>
      </c>
      <c r="F66" s="27">
        <v>0</v>
      </c>
      <c r="G66" s="27">
        <v>1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110</v>
      </c>
      <c r="C68" s="19">
        <v>62</v>
      </c>
      <c r="D68" s="19">
        <v>14</v>
      </c>
      <c r="E68" s="19">
        <v>0</v>
      </c>
      <c r="F68" s="19">
        <v>34</v>
      </c>
      <c r="G68" s="19">
        <v>107</v>
      </c>
      <c r="H68" s="19">
        <f>SUM( I68:L68)</f>
        <v>3</v>
      </c>
      <c r="I68" s="19">
        <v>0</v>
      </c>
      <c r="J68" s="19">
        <v>3</v>
      </c>
      <c r="K68" s="19">
        <v>0</v>
      </c>
      <c r="L68" s="19">
        <v>0</v>
      </c>
      <c r="M68" s="19">
        <v>92</v>
      </c>
      <c r="N68" s="19">
        <v>4</v>
      </c>
      <c r="O68" s="19">
        <v>8</v>
      </c>
      <c r="P68" s="19">
        <v>6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900</v>
      </c>
      <c r="C70" s="31">
        <v>455</v>
      </c>
      <c r="D70" s="31">
        <v>258</v>
      </c>
      <c r="E70" s="31">
        <v>18</v>
      </c>
      <c r="F70" s="31">
        <v>169</v>
      </c>
      <c r="G70" s="31">
        <v>834</v>
      </c>
      <c r="H70" s="31">
        <f>SUM( I70:L70)</f>
        <v>66</v>
      </c>
      <c r="I70" s="31">
        <v>0</v>
      </c>
      <c r="J70" s="31">
        <v>48</v>
      </c>
      <c r="K70" s="31">
        <v>0</v>
      </c>
      <c r="L70" s="31">
        <v>18</v>
      </c>
      <c r="M70" s="31">
        <v>604</v>
      </c>
      <c r="N70" s="31">
        <v>27</v>
      </c>
      <c r="O70" s="31">
        <v>116</v>
      </c>
      <c r="P70" s="31">
        <v>30</v>
      </c>
      <c r="Q70" s="31">
        <v>45</v>
      </c>
      <c r="R70" s="32">
        <v>78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455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455</v>
      </c>
      <c r="I5" s="47">
        <v>0</v>
      </c>
      <c r="J5" s="47">
        <v>0</v>
      </c>
      <c r="K5" s="47">
        <v>455</v>
      </c>
      <c r="L5" s="47">
        <v>436</v>
      </c>
      <c r="M5" s="47">
        <f>SUM(N5:Q5)</f>
        <v>19</v>
      </c>
      <c r="N5" s="47">
        <v>0</v>
      </c>
      <c r="O5" s="47">
        <v>19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258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258</v>
      </c>
      <c r="I6" s="51">
        <v>81</v>
      </c>
      <c r="J6" s="51">
        <v>0</v>
      </c>
      <c r="K6" s="51">
        <v>177</v>
      </c>
      <c r="L6" s="51">
        <v>258</v>
      </c>
      <c r="M6" s="51">
        <f>SUM(N6:Q6)</f>
        <v>0</v>
      </c>
      <c r="N6" s="51">
        <v>0</v>
      </c>
      <c r="O6" s="51">
        <v>0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18</v>
      </c>
      <c r="D7" s="51">
        <f>SUM(E7:G7)</f>
        <v>18</v>
      </c>
      <c r="E7" s="51">
        <v>0</v>
      </c>
      <c r="F7" s="51">
        <v>18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18</v>
      </c>
      <c r="N7" s="51">
        <v>0</v>
      </c>
      <c r="O7" s="51">
        <v>0</v>
      </c>
      <c r="P7" s="51">
        <v>0</v>
      </c>
      <c r="Q7" s="52">
        <v>18</v>
      </c>
    </row>
    <row r="8" spans="1:17" ht="15" customHeight="1" x14ac:dyDescent="0.15">
      <c r="A8" s="97"/>
      <c r="B8" s="53" t="s">
        <v>23</v>
      </c>
      <c r="C8" s="54">
        <f>+D8+H8</f>
        <v>169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169</v>
      </c>
      <c r="I8" s="55">
        <v>167</v>
      </c>
      <c r="J8" s="55">
        <v>0</v>
      </c>
      <c r="K8" s="55">
        <v>2</v>
      </c>
      <c r="L8" s="55">
        <v>140</v>
      </c>
      <c r="M8" s="55">
        <f>SUM(N8:Q8)</f>
        <v>29</v>
      </c>
      <c r="N8" s="55">
        <v>0</v>
      </c>
      <c r="O8" s="55">
        <v>29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900</v>
      </c>
      <c r="D9" s="58">
        <f t="shared" ref="D9:P9" si="0">SUM(D5:D8)</f>
        <v>18</v>
      </c>
      <c r="E9" s="58">
        <f t="shared" si="0"/>
        <v>0</v>
      </c>
      <c r="F9" s="58">
        <f t="shared" si="0"/>
        <v>18</v>
      </c>
      <c r="G9" s="58">
        <f t="shared" si="0"/>
        <v>0</v>
      </c>
      <c r="H9" s="58">
        <f t="shared" si="0"/>
        <v>882</v>
      </c>
      <c r="I9" s="58">
        <f t="shared" si="0"/>
        <v>248</v>
      </c>
      <c r="J9" s="58">
        <f t="shared" si="0"/>
        <v>0</v>
      </c>
      <c r="K9" s="58">
        <f t="shared" si="0"/>
        <v>634</v>
      </c>
      <c r="L9" s="58">
        <f t="shared" si="0"/>
        <v>834</v>
      </c>
      <c r="M9" s="58">
        <f t="shared" si="0"/>
        <v>66</v>
      </c>
      <c r="N9" s="58">
        <f t="shared" si="0"/>
        <v>0</v>
      </c>
      <c r="O9" s="58">
        <f t="shared" si="0"/>
        <v>48</v>
      </c>
      <c r="P9" s="58">
        <f t="shared" si="0"/>
        <v>0</v>
      </c>
      <c r="Q9" s="59">
        <f>SUM(Q5:Q8)</f>
        <v>18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54000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54000</v>
      </c>
      <c r="I10" s="47">
        <v>0</v>
      </c>
      <c r="J10" s="47">
        <v>0</v>
      </c>
      <c r="K10" s="47">
        <v>54000</v>
      </c>
      <c r="L10" s="47">
        <v>51520</v>
      </c>
      <c r="M10" s="47">
        <f>SUM(N10:Q10)</f>
        <v>2480</v>
      </c>
      <c r="N10" s="47">
        <v>0</v>
      </c>
      <c r="O10" s="47">
        <v>2480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12454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12454</v>
      </c>
      <c r="I11" s="51">
        <v>3515</v>
      </c>
      <c r="J11" s="51">
        <v>0</v>
      </c>
      <c r="K11" s="51">
        <v>8939</v>
      </c>
      <c r="L11" s="51">
        <v>12454</v>
      </c>
      <c r="M11" s="51">
        <f>SUM(N11:Q11)</f>
        <v>0</v>
      </c>
      <c r="N11" s="51">
        <v>0</v>
      </c>
      <c r="O11" s="51">
        <v>0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530</v>
      </c>
      <c r="D12" s="51">
        <f>SUM(E12:G12)</f>
        <v>530</v>
      </c>
      <c r="E12" s="51">
        <v>0</v>
      </c>
      <c r="F12" s="51">
        <v>530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530</v>
      </c>
      <c r="N12" s="51">
        <v>0</v>
      </c>
      <c r="O12" s="51">
        <v>0</v>
      </c>
      <c r="P12" s="51">
        <v>0</v>
      </c>
      <c r="Q12" s="52">
        <v>530</v>
      </c>
    </row>
    <row r="13" spans="1:17" ht="15" customHeight="1" x14ac:dyDescent="0.15">
      <c r="A13" s="95"/>
      <c r="B13" s="53" t="s">
        <v>23</v>
      </c>
      <c r="C13" s="54">
        <f>+D13+H13</f>
        <v>18474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18474</v>
      </c>
      <c r="I13" s="55">
        <v>18235</v>
      </c>
      <c r="J13" s="55">
        <v>0</v>
      </c>
      <c r="K13" s="55">
        <v>239</v>
      </c>
      <c r="L13" s="55">
        <v>15346</v>
      </c>
      <c r="M13" s="55">
        <f>SUM(N13:Q13)</f>
        <v>3128</v>
      </c>
      <c r="N13" s="55">
        <v>0</v>
      </c>
      <c r="O13" s="55">
        <v>3128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85458</v>
      </c>
      <c r="D14" s="62">
        <f t="shared" si="1"/>
        <v>530</v>
      </c>
      <c r="E14" s="62">
        <f t="shared" si="1"/>
        <v>0</v>
      </c>
      <c r="F14" s="62">
        <f t="shared" si="1"/>
        <v>530</v>
      </c>
      <c r="G14" s="62">
        <f t="shared" si="1"/>
        <v>0</v>
      </c>
      <c r="H14" s="62">
        <f t="shared" si="1"/>
        <v>84928</v>
      </c>
      <c r="I14" s="62">
        <f t="shared" si="1"/>
        <v>21750</v>
      </c>
      <c r="J14" s="62">
        <f t="shared" si="1"/>
        <v>0</v>
      </c>
      <c r="K14" s="62">
        <f t="shared" si="1"/>
        <v>63178</v>
      </c>
      <c r="L14" s="62">
        <f t="shared" si="1"/>
        <v>79320</v>
      </c>
      <c r="M14" s="62">
        <f t="shared" si="1"/>
        <v>6138</v>
      </c>
      <c r="N14" s="62">
        <f t="shared" si="1"/>
        <v>0</v>
      </c>
      <c r="O14" s="62">
        <f t="shared" si="1"/>
        <v>5608</v>
      </c>
      <c r="P14" s="62">
        <f t="shared" si="1"/>
        <v>0</v>
      </c>
      <c r="Q14" s="63">
        <f t="shared" si="1"/>
        <v>530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455</v>
      </c>
      <c r="D5" s="47">
        <f t="shared" ref="D5:F8" si="0">+H5+L5</f>
        <v>455</v>
      </c>
      <c r="E5" s="47">
        <f t="shared" si="0"/>
        <v>0</v>
      </c>
      <c r="F5" s="47">
        <f t="shared" si="0"/>
        <v>0</v>
      </c>
      <c r="G5" s="47">
        <f>SUM(H5:J5)</f>
        <v>429</v>
      </c>
      <c r="H5" s="47">
        <v>429</v>
      </c>
      <c r="I5" s="47">
        <v>0</v>
      </c>
      <c r="J5" s="47">
        <v>0</v>
      </c>
      <c r="K5" s="47">
        <f>SUM(L5:N5)</f>
        <v>26</v>
      </c>
      <c r="L5" s="47">
        <v>26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258</v>
      </c>
      <c r="D6" s="51">
        <f t="shared" si="0"/>
        <v>7</v>
      </c>
      <c r="E6" s="51">
        <f t="shared" si="0"/>
        <v>146</v>
      </c>
      <c r="F6" s="51">
        <f t="shared" si="0"/>
        <v>105</v>
      </c>
      <c r="G6" s="51">
        <f>SUM(H6:J6)</f>
        <v>168</v>
      </c>
      <c r="H6" s="51">
        <v>7</v>
      </c>
      <c r="I6" s="51">
        <v>116</v>
      </c>
      <c r="J6" s="51">
        <v>45</v>
      </c>
      <c r="K6" s="51">
        <f>SUM(L6:N6)</f>
        <v>90</v>
      </c>
      <c r="L6" s="51">
        <v>0</v>
      </c>
      <c r="M6" s="51">
        <v>30</v>
      </c>
      <c r="N6" s="52">
        <v>60</v>
      </c>
    </row>
    <row r="7" spans="1:14" ht="15" customHeight="1" x14ac:dyDescent="0.15">
      <c r="A7" s="97"/>
      <c r="B7" s="49" t="s">
        <v>24</v>
      </c>
      <c r="C7" s="51">
        <f>SUM(D7:F7)</f>
        <v>18</v>
      </c>
      <c r="D7" s="51">
        <f t="shared" si="0"/>
        <v>0</v>
      </c>
      <c r="E7" s="51">
        <f t="shared" si="0"/>
        <v>0</v>
      </c>
      <c r="F7" s="51">
        <f t="shared" si="0"/>
        <v>18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18</v>
      </c>
      <c r="L7" s="51">
        <v>0</v>
      </c>
      <c r="M7" s="51">
        <v>0</v>
      </c>
      <c r="N7" s="52">
        <v>18</v>
      </c>
    </row>
    <row r="8" spans="1:14" ht="15" customHeight="1" x14ac:dyDescent="0.15">
      <c r="A8" s="97"/>
      <c r="B8" s="53" t="s">
        <v>23</v>
      </c>
      <c r="C8" s="55">
        <f>SUM(D8:F8)</f>
        <v>169</v>
      </c>
      <c r="D8" s="55">
        <f t="shared" si="0"/>
        <v>169</v>
      </c>
      <c r="E8" s="55">
        <f t="shared" si="0"/>
        <v>0</v>
      </c>
      <c r="F8" s="55">
        <f t="shared" si="0"/>
        <v>0</v>
      </c>
      <c r="G8" s="55">
        <f>SUM(H8:J8)</f>
        <v>168</v>
      </c>
      <c r="H8" s="55">
        <v>168</v>
      </c>
      <c r="I8" s="55">
        <v>0</v>
      </c>
      <c r="J8" s="55">
        <v>0</v>
      </c>
      <c r="K8" s="55">
        <f>SUM(L8:N8)</f>
        <v>1</v>
      </c>
      <c r="L8" s="55">
        <v>1</v>
      </c>
      <c r="M8" s="55">
        <v>0</v>
      </c>
      <c r="N8" s="56">
        <v>0</v>
      </c>
    </row>
    <row r="9" spans="1:14" ht="15" customHeight="1" x14ac:dyDescent="0.15">
      <c r="A9" s="98"/>
      <c r="B9" s="57" t="s">
        <v>0</v>
      </c>
      <c r="C9" s="64">
        <f>SUM(C5:C8)</f>
        <v>900</v>
      </c>
      <c r="D9" s="64">
        <f>SUM(D5:D8)</f>
        <v>631</v>
      </c>
      <c r="E9" s="64">
        <f t="shared" ref="E9:M9" si="1">SUM(E5:E8)</f>
        <v>146</v>
      </c>
      <c r="F9" s="64">
        <f t="shared" si="1"/>
        <v>123</v>
      </c>
      <c r="G9" s="64">
        <f t="shared" si="1"/>
        <v>765</v>
      </c>
      <c r="H9" s="64">
        <f t="shared" si="1"/>
        <v>604</v>
      </c>
      <c r="I9" s="64">
        <f t="shared" si="1"/>
        <v>116</v>
      </c>
      <c r="J9" s="64">
        <f t="shared" si="1"/>
        <v>45</v>
      </c>
      <c r="K9" s="64">
        <f t="shared" si="1"/>
        <v>135</v>
      </c>
      <c r="L9" s="64">
        <f t="shared" si="1"/>
        <v>27</v>
      </c>
      <c r="M9" s="64">
        <f t="shared" si="1"/>
        <v>30</v>
      </c>
      <c r="N9" s="59">
        <f>SUM(N5:N8)</f>
        <v>78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54000</v>
      </c>
      <c r="D10" s="47">
        <f t="shared" ref="D10:F13" si="2">+H10+L10</f>
        <v>54000</v>
      </c>
      <c r="E10" s="47">
        <f t="shared" si="2"/>
        <v>0</v>
      </c>
      <c r="F10" s="47">
        <f t="shared" si="2"/>
        <v>0</v>
      </c>
      <c r="G10" s="47">
        <f>SUM(H10:J10)</f>
        <v>50507</v>
      </c>
      <c r="H10" s="47">
        <v>50507</v>
      </c>
      <c r="I10" s="47">
        <v>0</v>
      </c>
      <c r="J10" s="47">
        <v>0</v>
      </c>
      <c r="K10" s="47">
        <f>SUM(L10:N10)</f>
        <v>3493</v>
      </c>
      <c r="L10" s="47">
        <v>3493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12454</v>
      </c>
      <c r="D11" s="51">
        <f t="shared" si="2"/>
        <v>539</v>
      </c>
      <c r="E11" s="51">
        <f t="shared" si="2"/>
        <v>7589</v>
      </c>
      <c r="F11" s="51">
        <f t="shared" si="2"/>
        <v>4326</v>
      </c>
      <c r="G11" s="51">
        <f>SUM(H11:J11)</f>
        <v>8367</v>
      </c>
      <c r="H11" s="51">
        <v>539</v>
      </c>
      <c r="I11" s="51">
        <v>6285</v>
      </c>
      <c r="J11" s="51">
        <v>1543</v>
      </c>
      <c r="K11" s="51">
        <f>SUM(L11:N11)</f>
        <v>4087</v>
      </c>
      <c r="L11" s="51">
        <v>0</v>
      </c>
      <c r="M11" s="51">
        <v>1304</v>
      </c>
      <c r="N11" s="52">
        <v>2783</v>
      </c>
    </row>
    <row r="12" spans="1:14" ht="15" customHeight="1" x14ac:dyDescent="0.15">
      <c r="A12" s="95"/>
      <c r="B12" s="49" t="s">
        <v>24</v>
      </c>
      <c r="C12" s="51">
        <f>SUM(D12:F12)</f>
        <v>530</v>
      </c>
      <c r="D12" s="51">
        <f t="shared" si="2"/>
        <v>0</v>
      </c>
      <c r="E12" s="51">
        <f t="shared" si="2"/>
        <v>0</v>
      </c>
      <c r="F12" s="51">
        <f t="shared" si="2"/>
        <v>530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530</v>
      </c>
      <c r="L12" s="51">
        <v>0</v>
      </c>
      <c r="M12" s="51">
        <v>0</v>
      </c>
      <c r="N12" s="52">
        <v>530</v>
      </c>
    </row>
    <row r="13" spans="1:14" ht="15" customHeight="1" x14ac:dyDescent="0.15">
      <c r="A13" s="95"/>
      <c r="B13" s="53" t="s">
        <v>23</v>
      </c>
      <c r="C13" s="55">
        <f>SUM(D13:F13)</f>
        <v>18474</v>
      </c>
      <c r="D13" s="55">
        <f t="shared" si="2"/>
        <v>18474</v>
      </c>
      <c r="E13" s="55">
        <f t="shared" si="2"/>
        <v>0</v>
      </c>
      <c r="F13" s="55">
        <f t="shared" si="2"/>
        <v>0</v>
      </c>
      <c r="G13" s="55">
        <f>SUM(H13:J13)</f>
        <v>18367</v>
      </c>
      <c r="H13" s="55">
        <v>18367</v>
      </c>
      <c r="I13" s="55">
        <v>0</v>
      </c>
      <c r="J13" s="55">
        <v>0</v>
      </c>
      <c r="K13" s="55">
        <f>SUM(L13:N13)</f>
        <v>107</v>
      </c>
      <c r="L13" s="55">
        <v>107</v>
      </c>
      <c r="M13" s="55">
        <v>0</v>
      </c>
      <c r="N13" s="56">
        <v>0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85458</v>
      </c>
      <c r="D14" s="65">
        <f t="shared" si="3"/>
        <v>73013</v>
      </c>
      <c r="E14" s="65">
        <f t="shared" si="3"/>
        <v>7589</v>
      </c>
      <c r="F14" s="65">
        <f t="shared" si="3"/>
        <v>4856</v>
      </c>
      <c r="G14" s="65">
        <f t="shared" si="3"/>
        <v>77241</v>
      </c>
      <c r="H14" s="65">
        <f t="shared" si="3"/>
        <v>69413</v>
      </c>
      <c r="I14" s="65">
        <f t="shared" si="3"/>
        <v>6285</v>
      </c>
      <c r="J14" s="65">
        <f t="shared" si="3"/>
        <v>1543</v>
      </c>
      <c r="K14" s="65">
        <f t="shared" si="3"/>
        <v>8217</v>
      </c>
      <c r="L14" s="65">
        <f t="shared" si="3"/>
        <v>3600</v>
      </c>
      <c r="M14" s="65">
        <f t="shared" si="3"/>
        <v>1304</v>
      </c>
      <c r="N14" s="63">
        <f t="shared" si="3"/>
        <v>3313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99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67">
        <f>D5+E5</f>
        <v>69</v>
      </c>
      <c r="D5" s="47">
        <v>41</v>
      </c>
      <c r="E5" s="68">
        <f>F5+G5+H5</f>
        <v>28</v>
      </c>
      <c r="F5" s="47">
        <v>3</v>
      </c>
      <c r="G5" s="47">
        <v>0</v>
      </c>
      <c r="H5" s="48">
        <v>25</v>
      </c>
    </row>
    <row r="6" spans="1:8" ht="15" customHeight="1" x14ac:dyDescent="0.15">
      <c r="A6" s="97"/>
      <c r="B6" s="49" t="s">
        <v>25</v>
      </c>
      <c r="C6" s="69">
        <f>D6+E6</f>
        <v>170</v>
      </c>
      <c r="D6" s="51">
        <v>110</v>
      </c>
      <c r="E6" s="51">
        <f>F6+G6+H6</f>
        <v>60</v>
      </c>
      <c r="F6" s="51">
        <v>0</v>
      </c>
      <c r="G6" s="51">
        <v>0</v>
      </c>
      <c r="H6" s="52">
        <v>60</v>
      </c>
    </row>
    <row r="7" spans="1:8" ht="15" customHeight="1" x14ac:dyDescent="0.15">
      <c r="A7" s="97"/>
      <c r="B7" s="49" t="s">
        <v>24</v>
      </c>
      <c r="C7" s="69">
        <f>D7+E7</f>
        <v>0</v>
      </c>
      <c r="D7" s="51">
        <v>0</v>
      </c>
      <c r="E7" s="70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20</v>
      </c>
      <c r="D8" s="55">
        <v>19</v>
      </c>
      <c r="E8" s="47">
        <f>F8+G8+H8</f>
        <v>1</v>
      </c>
      <c r="F8" s="55">
        <v>0</v>
      </c>
      <c r="G8" s="55">
        <v>0</v>
      </c>
      <c r="H8" s="56">
        <v>1</v>
      </c>
    </row>
    <row r="9" spans="1:8" ht="15" customHeight="1" x14ac:dyDescent="0.15">
      <c r="A9" s="98"/>
      <c r="B9" s="57" t="s">
        <v>22</v>
      </c>
      <c r="C9" s="64">
        <f t="shared" ref="C9:H9" si="0">SUM(C5:C8)</f>
        <v>259</v>
      </c>
      <c r="D9" s="64">
        <f t="shared" si="0"/>
        <v>170</v>
      </c>
      <c r="E9" s="64">
        <f t="shared" si="0"/>
        <v>89</v>
      </c>
      <c r="F9" s="64">
        <f t="shared" si="0"/>
        <v>3</v>
      </c>
      <c r="G9" s="64">
        <f t="shared" si="0"/>
        <v>0</v>
      </c>
      <c r="H9" s="59">
        <f t="shared" si="0"/>
        <v>86</v>
      </c>
    </row>
    <row r="10" spans="1:8" ht="15" customHeight="1" x14ac:dyDescent="0.15">
      <c r="A10" s="94" t="s">
        <v>7</v>
      </c>
      <c r="B10" s="71" t="s">
        <v>26</v>
      </c>
      <c r="C10" s="72">
        <f>D10+E10</f>
        <v>8408</v>
      </c>
      <c r="D10" s="73">
        <v>4708</v>
      </c>
      <c r="E10" s="73">
        <f>F10+G10+H10</f>
        <v>3700</v>
      </c>
      <c r="F10" s="73">
        <v>323</v>
      </c>
      <c r="G10" s="73">
        <v>0</v>
      </c>
      <c r="H10" s="74">
        <v>3377</v>
      </c>
    </row>
    <row r="11" spans="1:8" ht="15" customHeight="1" x14ac:dyDescent="0.15">
      <c r="A11" s="95"/>
      <c r="B11" s="49" t="s">
        <v>25</v>
      </c>
      <c r="C11" s="69">
        <f>D11+E11</f>
        <v>8754</v>
      </c>
      <c r="D11" s="51">
        <v>5971</v>
      </c>
      <c r="E11" s="51">
        <f>F11+G11+H11</f>
        <v>2783</v>
      </c>
      <c r="F11" s="51">
        <v>0</v>
      </c>
      <c r="G11" s="51">
        <v>0</v>
      </c>
      <c r="H11" s="52">
        <v>2783</v>
      </c>
    </row>
    <row r="12" spans="1:8" ht="15" customHeight="1" x14ac:dyDescent="0.15">
      <c r="A12" s="95"/>
      <c r="B12" s="49" t="s">
        <v>24</v>
      </c>
      <c r="C12" s="69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0">
        <f>D13+E13</f>
        <v>2205</v>
      </c>
      <c r="D13" s="55">
        <v>2098</v>
      </c>
      <c r="E13" s="70">
        <f>F13+G13+H13</f>
        <v>107</v>
      </c>
      <c r="F13" s="55">
        <v>0</v>
      </c>
      <c r="G13" s="55">
        <v>0</v>
      </c>
      <c r="H13" s="56">
        <v>107</v>
      </c>
    </row>
    <row r="14" spans="1:8" ht="15" customHeight="1" thickBot="1" x14ac:dyDescent="0.2">
      <c r="A14" s="60" t="s">
        <v>30</v>
      </c>
      <c r="B14" s="61" t="s">
        <v>22</v>
      </c>
      <c r="C14" s="75">
        <f t="shared" ref="C14:H14" si="1">SUM(C10:C13)</f>
        <v>19367</v>
      </c>
      <c r="D14" s="65">
        <f t="shared" si="1"/>
        <v>12777</v>
      </c>
      <c r="E14" s="62">
        <f t="shared" si="1"/>
        <v>6590</v>
      </c>
      <c r="F14" s="65">
        <f t="shared" si="1"/>
        <v>323</v>
      </c>
      <c r="G14" s="62">
        <f t="shared" si="1"/>
        <v>0</v>
      </c>
      <c r="H14" s="63">
        <f t="shared" si="1"/>
        <v>6267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f>SUM(D5+H5)</f>
        <v>765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765</v>
      </c>
      <c r="I5" s="47">
        <v>238</v>
      </c>
      <c r="J5" s="47">
        <v>0</v>
      </c>
      <c r="K5" s="48">
        <v>527</v>
      </c>
    </row>
    <row r="6" spans="1:11" ht="15" customHeight="1" x14ac:dyDescent="0.15">
      <c r="A6" s="95"/>
      <c r="B6" s="76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76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76" t="s">
        <v>5</v>
      </c>
      <c r="C8" s="51">
        <f>+D8+H8</f>
        <v>18</v>
      </c>
      <c r="D8" s="51">
        <f>SUM(E8:G8)</f>
        <v>18</v>
      </c>
      <c r="E8" s="51">
        <v>0</v>
      </c>
      <c r="F8" s="51">
        <v>18</v>
      </c>
      <c r="G8" s="51">
        <v>0</v>
      </c>
      <c r="H8" s="51">
        <f>SUM(I8:K8)</f>
        <v>0</v>
      </c>
      <c r="I8" s="51">
        <v>0</v>
      </c>
      <c r="J8" s="51">
        <v>0</v>
      </c>
      <c r="K8" s="52">
        <v>0</v>
      </c>
    </row>
    <row r="9" spans="1:11" ht="15" customHeight="1" x14ac:dyDescent="0.15">
      <c r="A9" s="95"/>
      <c r="B9" s="76" t="s">
        <v>4</v>
      </c>
      <c r="C9" s="51">
        <f>+D9+H9</f>
        <v>116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116</v>
      </c>
      <c r="I9" s="51">
        <v>10</v>
      </c>
      <c r="J9" s="51">
        <v>0</v>
      </c>
      <c r="K9" s="52">
        <v>106</v>
      </c>
    </row>
    <row r="10" spans="1:11" ht="15" customHeight="1" x14ac:dyDescent="0.15">
      <c r="A10" s="95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f>+D11+H11</f>
        <v>1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</v>
      </c>
      <c r="I11" s="55">
        <v>0</v>
      </c>
      <c r="J11" s="55">
        <v>0</v>
      </c>
      <c r="K11" s="56">
        <v>1</v>
      </c>
    </row>
    <row r="12" spans="1:11" ht="15" customHeight="1" x14ac:dyDescent="0.15">
      <c r="A12" s="95"/>
      <c r="B12" s="77" t="s">
        <v>1</v>
      </c>
      <c r="C12" s="73">
        <f>SUM(C7:C11)</f>
        <v>135</v>
      </c>
      <c r="D12" s="73">
        <f t="shared" ref="D12:K12" si="0">SUM(D7:D11)</f>
        <v>18</v>
      </c>
      <c r="E12" s="73">
        <f t="shared" si="0"/>
        <v>0</v>
      </c>
      <c r="F12" s="73">
        <f t="shared" si="0"/>
        <v>18</v>
      </c>
      <c r="G12" s="73">
        <f t="shared" si="0"/>
        <v>0</v>
      </c>
      <c r="H12" s="73">
        <f t="shared" si="0"/>
        <v>117</v>
      </c>
      <c r="I12" s="73">
        <f t="shared" si="0"/>
        <v>10</v>
      </c>
      <c r="J12" s="73">
        <f t="shared" si="0"/>
        <v>0</v>
      </c>
      <c r="K12" s="74">
        <f t="shared" si="0"/>
        <v>107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900</v>
      </c>
      <c r="D14" s="64">
        <f t="shared" ref="D14:K14" si="1">+D5+D12</f>
        <v>18</v>
      </c>
      <c r="E14" s="64">
        <f t="shared" si="1"/>
        <v>0</v>
      </c>
      <c r="F14" s="64">
        <f t="shared" si="1"/>
        <v>18</v>
      </c>
      <c r="G14" s="64">
        <f t="shared" si="1"/>
        <v>0</v>
      </c>
      <c r="H14" s="64">
        <f t="shared" si="1"/>
        <v>882</v>
      </c>
      <c r="I14" s="64">
        <f t="shared" si="1"/>
        <v>248</v>
      </c>
      <c r="J14" s="64">
        <f t="shared" si="1"/>
        <v>0</v>
      </c>
      <c r="K14" s="59">
        <f t="shared" si="1"/>
        <v>634</v>
      </c>
    </row>
    <row r="15" spans="1:11" ht="15" customHeight="1" x14ac:dyDescent="0.15">
      <c r="A15" s="85"/>
      <c r="B15" s="78" t="s">
        <v>8</v>
      </c>
      <c r="C15" s="47">
        <f>SUM(D15+H15)</f>
        <v>77241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77241</v>
      </c>
      <c r="I15" s="47">
        <v>21288</v>
      </c>
      <c r="J15" s="47">
        <v>0</v>
      </c>
      <c r="K15" s="48">
        <v>55953</v>
      </c>
    </row>
    <row r="16" spans="1:11" ht="15" customHeight="1" x14ac:dyDescent="0.15">
      <c r="A16" s="100" t="s">
        <v>7</v>
      </c>
      <c r="B16" s="76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6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6" t="s">
        <v>5</v>
      </c>
      <c r="C18" s="51">
        <f>+D18+H18</f>
        <v>530</v>
      </c>
      <c r="D18" s="51">
        <f>SUM(E18:G18)</f>
        <v>530</v>
      </c>
      <c r="E18" s="51">
        <v>0</v>
      </c>
      <c r="F18" s="51">
        <v>530</v>
      </c>
      <c r="G18" s="51">
        <v>0</v>
      </c>
      <c r="H18" s="51">
        <f>SUM(I18:K18)</f>
        <v>0</v>
      </c>
      <c r="I18" s="51">
        <v>0</v>
      </c>
      <c r="J18" s="51">
        <v>0</v>
      </c>
      <c r="K18" s="52">
        <v>0</v>
      </c>
    </row>
    <row r="19" spans="1:11" ht="15" customHeight="1" x14ac:dyDescent="0.15">
      <c r="A19" s="100"/>
      <c r="B19" s="76" t="s">
        <v>4</v>
      </c>
      <c r="C19" s="51">
        <f>+D19+H19</f>
        <v>7571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7571</v>
      </c>
      <c r="I19" s="51">
        <v>462</v>
      </c>
      <c r="J19" s="51">
        <v>0</v>
      </c>
      <c r="K19" s="52">
        <v>7109</v>
      </c>
    </row>
    <row r="20" spans="1:11" ht="15" customHeight="1" x14ac:dyDescent="0.15">
      <c r="A20" s="100"/>
      <c r="B20" s="79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0" t="s">
        <v>2</v>
      </c>
      <c r="C21" s="55">
        <f>+D21+H21</f>
        <v>116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116</v>
      </c>
      <c r="I21" s="55">
        <v>0</v>
      </c>
      <c r="J21" s="55">
        <v>0</v>
      </c>
      <c r="K21" s="56">
        <v>116</v>
      </c>
    </row>
    <row r="22" spans="1:11" ht="15" customHeight="1" x14ac:dyDescent="0.15">
      <c r="A22" s="100"/>
      <c r="B22" s="77" t="s">
        <v>1</v>
      </c>
      <c r="C22" s="73">
        <f t="shared" ref="C22:K22" si="2">SUM(C17:C21)</f>
        <v>8217</v>
      </c>
      <c r="D22" s="73">
        <f t="shared" si="2"/>
        <v>530</v>
      </c>
      <c r="E22" s="73">
        <f t="shared" si="2"/>
        <v>0</v>
      </c>
      <c r="F22" s="73">
        <f t="shared" si="2"/>
        <v>530</v>
      </c>
      <c r="G22" s="73">
        <f t="shared" si="2"/>
        <v>0</v>
      </c>
      <c r="H22" s="73">
        <f t="shared" si="2"/>
        <v>7687</v>
      </c>
      <c r="I22" s="73">
        <f t="shared" si="2"/>
        <v>462</v>
      </c>
      <c r="J22" s="73">
        <f t="shared" si="2"/>
        <v>0</v>
      </c>
      <c r="K22" s="74">
        <f t="shared" si="2"/>
        <v>7225</v>
      </c>
    </row>
    <row r="23" spans="1:11" ht="15" customHeight="1" x14ac:dyDescent="0.15">
      <c r="A23" s="81" t="s">
        <v>30</v>
      </c>
      <c r="B23" s="80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85458</v>
      </c>
      <c r="D24" s="65">
        <f t="shared" ref="D24:K24" si="3">+D15+D22</f>
        <v>530</v>
      </c>
      <c r="E24" s="65">
        <f t="shared" si="3"/>
        <v>0</v>
      </c>
      <c r="F24" s="65">
        <f t="shared" si="3"/>
        <v>530</v>
      </c>
      <c r="G24" s="65">
        <f t="shared" si="3"/>
        <v>0</v>
      </c>
      <c r="H24" s="65">
        <f t="shared" si="3"/>
        <v>84928</v>
      </c>
      <c r="I24" s="65">
        <f t="shared" si="3"/>
        <v>21750</v>
      </c>
      <c r="J24" s="65">
        <f t="shared" si="3"/>
        <v>0</v>
      </c>
      <c r="K24" s="63">
        <f t="shared" si="3"/>
        <v>63178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2022-05-19T08:45:41Z</dcterms:modified>
</cp:coreProperties>
</file>