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8" l="1"/>
  <c r="K24" i="8" s="1"/>
  <c r="J22" i="8"/>
  <c r="J24" i="8" s="1"/>
  <c r="I22" i="8"/>
  <c r="I24" i="8" s="1"/>
  <c r="G22" i="8"/>
  <c r="G24" i="8" s="1"/>
  <c r="F22" i="8"/>
  <c r="F24" i="8" s="1"/>
  <c r="E22" i="8"/>
  <c r="E24" i="8" s="1"/>
  <c r="H21" i="8"/>
  <c r="D21" i="8"/>
  <c r="C21" i="8"/>
  <c r="H20" i="8"/>
  <c r="D20" i="8"/>
  <c r="C20" i="8" s="1"/>
  <c r="H19" i="8"/>
  <c r="D19" i="8"/>
  <c r="C19" i="8"/>
  <c r="H18" i="8"/>
  <c r="D18" i="8"/>
  <c r="C18" i="8" s="1"/>
  <c r="H17" i="8"/>
  <c r="H22" i="8" s="1"/>
  <c r="D17" i="8"/>
  <c r="D22" i="8" s="1"/>
  <c r="C17" i="8"/>
  <c r="H15" i="8"/>
  <c r="H24" i="8" s="1"/>
  <c r="D15" i="8"/>
  <c r="K14" i="8"/>
  <c r="I14" i="8"/>
  <c r="G14" i="8"/>
  <c r="E14" i="8"/>
  <c r="K12" i="8"/>
  <c r="J12" i="8"/>
  <c r="J14" i="8" s="1"/>
  <c r="I12" i="8"/>
  <c r="G12" i="8"/>
  <c r="F12" i="8"/>
  <c r="F14" i="8" s="1"/>
  <c r="E12" i="8"/>
  <c r="H11" i="8"/>
  <c r="D11" i="8"/>
  <c r="C11" i="8"/>
  <c r="H10" i="8"/>
  <c r="D10" i="8"/>
  <c r="C10" i="8" s="1"/>
  <c r="H9" i="8"/>
  <c r="D9" i="8"/>
  <c r="C9" i="8"/>
  <c r="H8" i="8"/>
  <c r="D8" i="8"/>
  <c r="D12" i="8" s="1"/>
  <c r="H7" i="8"/>
  <c r="H12" i="8" s="1"/>
  <c r="D7" i="8"/>
  <c r="C7" i="8"/>
  <c r="H5" i="8"/>
  <c r="D5" i="8"/>
  <c r="D14" i="8" s="1"/>
  <c r="H14" i="9"/>
  <c r="G14" i="9"/>
  <c r="F14" i="9"/>
  <c r="D14" i="9"/>
  <c r="E13" i="9"/>
  <c r="C13" i="9" s="1"/>
  <c r="E12" i="9"/>
  <c r="C12" i="9" s="1"/>
  <c r="E11" i="9"/>
  <c r="C11" i="9" s="1"/>
  <c r="E10" i="9"/>
  <c r="E14" i="9" s="1"/>
  <c r="H9" i="9"/>
  <c r="G9" i="9"/>
  <c r="F9" i="9"/>
  <c r="D9" i="9"/>
  <c r="E8" i="9"/>
  <c r="C8" i="9" s="1"/>
  <c r="E7" i="9"/>
  <c r="C7" i="9" s="1"/>
  <c r="E6" i="9"/>
  <c r="C6" i="9" s="1"/>
  <c r="E5" i="9"/>
  <c r="E9" i="9" s="1"/>
  <c r="N14" i="10"/>
  <c r="M14" i="10"/>
  <c r="L14" i="10"/>
  <c r="J14" i="10"/>
  <c r="I14" i="10"/>
  <c r="H14" i="10"/>
  <c r="K13" i="10"/>
  <c r="G13" i="10"/>
  <c r="F13" i="10"/>
  <c r="E13" i="10"/>
  <c r="D13" i="10"/>
  <c r="C13" i="10"/>
  <c r="K12" i="10"/>
  <c r="G12" i="10"/>
  <c r="F12" i="10"/>
  <c r="E12" i="10"/>
  <c r="D12" i="10"/>
  <c r="C12" i="10"/>
  <c r="K11" i="10"/>
  <c r="G11" i="10"/>
  <c r="F11" i="10"/>
  <c r="E11" i="10"/>
  <c r="D11" i="10"/>
  <c r="C11" i="10"/>
  <c r="K10" i="10"/>
  <c r="K14" i="10" s="1"/>
  <c r="G10" i="10"/>
  <c r="G14" i="10" s="1"/>
  <c r="F10" i="10"/>
  <c r="F14" i="10" s="1"/>
  <c r="E10" i="10"/>
  <c r="E14" i="10" s="1"/>
  <c r="D10" i="10"/>
  <c r="D14" i="10" s="1"/>
  <c r="C10" i="10"/>
  <c r="C14" i="10" s="1"/>
  <c r="N9" i="10"/>
  <c r="M9" i="10"/>
  <c r="L9" i="10"/>
  <c r="J9" i="10"/>
  <c r="I9" i="10"/>
  <c r="H9" i="10"/>
  <c r="K8" i="10"/>
  <c r="G8" i="10"/>
  <c r="F8" i="10"/>
  <c r="E8" i="10"/>
  <c r="D8" i="10"/>
  <c r="C8" i="10"/>
  <c r="K7" i="10"/>
  <c r="G7" i="10"/>
  <c r="F7" i="10"/>
  <c r="E7" i="10"/>
  <c r="D7" i="10"/>
  <c r="C7" i="10"/>
  <c r="K6" i="10"/>
  <c r="G6" i="10"/>
  <c r="F6" i="10"/>
  <c r="E6" i="10"/>
  <c r="D6" i="10"/>
  <c r="C6" i="10"/>
  <c r="K5" i="10"/>
  <c r="K9" i="10" s="1"/>
  <c r="G5" i="10"/>
  <c r="G9" i="10" s="1"/>
  <c r="F5" i="10"/>
  <c r="F9" i="10" s="1"/>
  <c r="E5" i="10"/>
  <c r="E9" i="10" s="1"/>
  <c r="D5" i="10"/>
  <c r="D9" i="10" s="1"/>
  <c r="C5" i="10"/>
  <c r="C9" i="10" s="1"/>
  <c r="Q14" i="11"/>
  <c r="P14" i="11"/>
  <c r="O14" i="11"/>
  <c r="N14" i="11"/>
  <c r="L14" i="11"/>
  <c r="K14" i="11"/>
  <c r="J14" i="11"/>
  <c r="I14" i="11"/>
  <c r="H14" i="11"/>
  <c r="G14" i="11"/>
  <c r="F14" i="11"/>
  <c r="E14" i="11"/>
  <c r="M13" i="11"/>
  <c r="H13" i="11"/>
  <c r="D13" i="11"/>
  <c r="C13" i="11" s="1"/>
  <c r="M12" i="11"/>
  <c r="H12" i="11"/>
  <c r="D12" i="11"/>
  <c r="C12" i="11" s="1"/>
  <c r="M11" i="11"/>
  <c r="H11" i="11"/>
  <c r="D11" i="11"/>
  <c r="C11" i="11" s="1"/>
  <c r="M10" i="11"/>
  <c r="M14" i="11" s="1"/>
  <c r="H10" i="11"/>
  <c r="D10" i="11"/>
  <c r="C10" i="11" s="1"/>
  <c r="Q9" i="11"/>
  <c r="P9" i="11"/>
  <c r="O9" i="11"/>
  <c r="N9" i="11"/>
  <c r="L9" i="11"/>
  <c r="K9" i="11"/>
  <c r="J9" i="11"/>
  <c r="I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H9" i="11" s="1"/>
  <c r="D5" i="11"/>
  <c r="D9" i="11" s="1"/>
  <c r="C5" i="11"/>
  <c r="C9" i="11" s="1"/>
  <c r="H70" i="12"/>
  <c r="B70" i="12"/>
  <c r="H68" i="12"/>
  <c r="B68" i="12"/>
  <c r="B66" i="12"/>
  <c r="B65" i="12"/>
  <c r="H63" i="12"/>
  <c r="B63" i="12"/>
  <c r="H62" i="12"/>
  <c r="B62" i="12"/>
  <c r="H60" i="12"/>
  <c r="B60" i="12"/>
  <c r="H59" i="12"/>
  <c r="B59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H14" i="8" l="1"/>
  <c r="D24" i="8"/>
  <c r="C22" i="8"/>
  <c r="C5" i="8"/>
  <c r="C8" i="8"/>
  <c r="C12" i="8" s="1"/>
  <c r="C15" i="8"/>
  <c r="C5" i="9"/>
  <c r="C9" i="9" s="1"/>
  <c r="C10" i="9"/>
  <c r="C14" i="9" s="1"/>
  <c r="C14" i="11"/>
  <c r="D14" i="11"/>
  <c r="C24" i="8" l="1"/>
  <c r="C14" i="8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<sst xmlns="http://schemas.openxmlformats.org/spreadsheetml/2006/main" count="203" uniqueCount="109">
  <si>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</si>
  <si>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</si>
  <si>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</si>
  <si>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</si>
  <si>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</si>
  <si>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</si>
  <si>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</si>
  <si>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</si>
  <si>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</si>
  <si>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</si>
  <si>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</si>
  <si>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</si>
  <si>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</si>
  <si>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</si>
  <si>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</si>
  <si>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</si>
  <si>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</si>
  <si>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</si>
  <si>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</si>
  <si>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</si>
  <si>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</si>
  <si>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</si>
  <si>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</si>
  <si>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</si>
  <si>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</si>
  <si>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</si>
  <si>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</si>
  <si>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</si>
  <si>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</si>
  <si>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</si>
  <si>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</si>
  <si>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</si>
  <si>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</si>
  <si>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</si>
  <si>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</si>
  <si>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</si>
  <si>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</si>
  <si>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</si>
  <si>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</si>
  <si>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</si>
  <si>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</si>
  <si>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</si>
  <si>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</si>
  <si>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</si>
  <si>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</si>
  <si>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</si>
  <si>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</si>
  <si>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</si>
  <si>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</si>
  <si>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</si>
  <si>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</si>
  <si>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</si>
  <si>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</si>
  <si>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</si>
  <si>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</si>
  <si>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</si>
  <si>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</si>
  <si>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</si>
  <si>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</si>
  <si>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</si>
  <si>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</si>
  <si>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</si>
  <si>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</si>
  <si>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</si>
  <si>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</si>
  <si>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</si>
  <si>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</si>
  <si>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</si>
  <si>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</si>
  <si>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</si>
  <si>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</si>
  <si>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</si>
  <si>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</si>
  <si>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</si>
  <si>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</si>
  <si>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</si>
  <si>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</si>
  <si>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</si>
  <si>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</si>
  <si>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</si>
  <si>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</si>
  <si>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</si>
  <si>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</si>
  <si>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</si>
  <si>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</si>
  <si>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</si>
  <si>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</si>
  <si>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</si>
  <si>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</si>
  <si>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</si>
  <si>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</si>
  <si>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</si>
  <si>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</si>
  <si>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</si>
  <si>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</si>
  <si>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</si>
  <si>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</si>
  <si>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</si>
  <si>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</si>
  <si>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</si>
  <si>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</si>
  <si>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</si>
  <si>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</si>
  <si>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</si>
  <si>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</si>
  <si>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プレハブ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</si>
  <si>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</si>
  <si>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大野郡計</t>
  </si>
  <si>
    <t>令和  4年  2月分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</si>
</sst>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66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2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3" xfId="0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38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176" fontId="2" fillId="0" borderId="67" xfId="0" applyNumberFormat="1" applyFont="1" applyBorder="1" applyAlignment="1">
      <alignment shrinkToFit="1"/>
    </xf>
    <xf numFmtId="176" fontId="2" fillId="0" borderId="68" xfId="0" applyNumberFormat="1" applyFont="1" applyBorder="1" applyAlignment="1">
      <alignment shrinkToFit="1"/>
    </xf>
    <xf numFmtId="176" fontId="2" fillId="0" borderId="69" xfId="0" applyNumberFormat="1" applyFont="1" applyBorder="1" applyAlignment="1">
      <alignment shrinkToFit="1"/>
    </xf>
    <xf numFmtId="176" fontId="2" fillId="0" borderId="70" xfId="0" applyNumberFormat="1" applyFont="1" applyBorder="1" applyAlignment="1">
      <alignment shrinkToFit="1"/>
    </xf>
    <xf numFmtId="0" fontId="2" fillId="0" borderId="71" xfId="0" applyFont="1" applyBorder="1" applyAlignment="1">
      <alignment shrinkToFit="1"/>
    </xf>
    <xf numFmtId="176" fontId="2" fillId="0" borderId="72" xfId="0" applyNumberFormat="1" applyFont="1" applyBorder="1" applyAlignment="1">
      <alignment shrinkToFit="1"/>
    </xf>
    <xf numFmtId="176" fontId="2" fillId="0" borderId="73" xfId="0" applyNumberFormat="1" applyFont="1" applyBorder="1" applyAlignment="1">
      <alignment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64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63" xfId="0" applyFont="1" applyBorder="1" applyAlignment="1">
      <alignment horizontal="center" shrinkToFit="1"/>
    </xf>
    <xf numFmtId="0" fontId="2" fillId="0" borderId="65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95</v>
      </c>
      <c r="I1" s="1" t="s">
        <v>108</v>
      </c>
    </row>
    <row r="2" spans="1:18" s="1" customFormat="1" ht="12" customHeight="1" thickBot="1" x14ac:dyDescent="0.2">
      <c r="R2" s="1" t="s">
        <v>94</v>
      </c>
    </row>
    <row r="3" spans="1:18" s="5" customFormat="1" ht="12" customHeight="1" x14ac:dyDescent="0.15">
      <c r="A3" s="3"/>
      <c r="B3" s="4"/>
      <c r="C3" s="86" t="s">
        <v>93</v>
      </c>
      <c r="D3" s="87"/>
      <c r="E3" s="87"/>
      <c r="F3" s="88"/>
      <c r="G3" s="86" t="s">
        <v>92</v>
      </c>
      <c r="H3" s="87"/>
      <c r="I3" s="87"/>
      <c r="J3" s="87"/>
      <c r="K3" s="87"/>
      <c r="L3" s="88"/>
      <c r="M3" s="86" t="s">
        <v>91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90</v>
      </c>
      <c r="H4" s="90" t="s">
        <v>89</v>
      </c>
      <c r="I4" s="93"/>
      <c r="J4" s="93"/>
      <c r="K4" s="93"/>
      <c r="L4" s="91"/>
      <c r="M4" s="90" t="s">
        <v>31</v>
      </c>
      <c r="N4" s="91"/>
      <c r="O4" s="90" t="s">
        <v>30</v>
      </c>
      <c r="P4" s="91"/>
      <c r="Q4" s="90" t="s">
        <v>29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37</v>
      </c>
      <c r="J5" s="8" t="s">
        <v>36</v>
      </c>
      <c r="K5" s="8" t="s">
        <v>35</v>
      </c>
      <c r="L5" s="8" t="s">
        <v>2</v>
      </c>
      <c r="M5" s="8" t="s">
        <v>8</v>
      </c>
      <c r="N5" s="8" t="s">
        <v>88</v>
      </c>
      <c r="O5" s="8" t="s">
        <v>8</v>
      </c>
      <c r="P5" s="8" t="s">
        <v>88</v>
      </c>
      <c r="Q5" s="8" t="s">
        <v>8</v>
      </c>
      <c r="R5" s="11" t="s">
        <v>88</v>
      </c>
    </row>
    <row r="6" spans="1:18" ht="12" customHeight="1" x14ac:dyDescent="0.15">
      <c r="A6" s="12" t="s">
        <v>87</v>
      </c>
      <c r="B6" s="13">
        <f t="shared" ref="B6:B27" si="0">SUM( C6:F6)</f>
        <v>232</v>
      </c>
      <c r="C6" s="14">
        <v>97</v>
      </c>
      <c r="D6" s="14">
        <v>84</v>
      </c>
      <c r="E6" s="14">
        <v>0</v>
      </c>
      <c r="F6" s="14">
        <v>51</v>
      </c>
      <c r="G6" s="14">
        <v>210</v>
      </c>
      <c r="H6" s="14">
        <f t="shared" ref="H6:H27" si="1">SUM( I6:L6)</f>
        <v>22</v>
      </c>
      <c r="I6" s="14">
        <v>0</v>
      </c>
      <c r="J6" s="14">
        <v>22</v>
      </c>
      <c r="K6" s="14">
        <v>0</v>
      </c>
      <c r="L6" s="14">
        <v>0</v>
      </c>
      <c r="M6" s="14">
        <v>115</v>
      </c>
      <c r="N6" s="14">
        <v>34</v>
      </c>
      <c r="O6" s="14">
        <v>13</v>
      </c>
      <c r="P6" s="14">
        <v>30</v>
      </c>
      <c r="Q6" s="14">
        <v>0</v>
      </c>
      <c r="R6" s="15">
        <v>40</v>
      </c>
    </row>
    <row r="7" spans="1:18" ht="12" customHeight="1" x14ac:dyDescent="0.15">
      <c r="A7" s="17" t="s">
        <v>86</v>
      </c>
      <c r="B7" s="18">
        <f t="shared" si="0"/>
        <v>67</v>
      </c>
      <c r="C7" s="19">
        <v>33</v>
      </c>
      <c r="D7" s="19">
        <v>8</v>
      </c>
      <c r="E7" s="19">
        <v>0</v>
      </c>
      <c r="F7" s="19">
        <v>26</v>
      </c>
      <c r="G7" s="19">
        <v>66</v>
      </c>
      <c r="H7" s="19">
        <f t="shared" si="1"/>
        <v>1</v>
      </c>
      <c r="I7" s="19">
        <v>0</v>
      </c>
      <c r="J7" s="19">
        <v>1</v>
      </c>
      <c r="K7" s="19">
        <v>0</v>
      </c>
      <c r="L7" s="19">
        <v>0</v>
      </c>
      <c r="M7" s="19">
        <v>51</v>
      </c>
      <c r="N7" s="19">
        <v>8</v>
      </c>
      <c r="O7" s="19">
        <v>6</v>
      </c>
      <c r="P7" s="19">
        <v>0</v>
      </c>
      <c r="Q7" s="19">
        <v>2</v>
      </c>
      <c r="R7" s="20">
        <v>0</v>
      </c>
    </row>
    <row r="8" spans="1:18" ht="12" customHeight="1" x14ac:dyDescent="0.15">
      <c r="A8" s="17" t="s">
        <v>85</v>
      </c>
      <c r="B8" s="18">
        <f t="shared" si="0"/>
        <v>12</v>
      </c>
      <c r="C8" s="19">
        <v>5</v>
      </c>
      <c r="D8" s="19">
        <v>6</v>
      </c>
      <c r="E8" s="19">
        <v>0</v>
      </c>
      <c r="F8" s="19">
        <v>1</v>
      </c>
      <c r="G8" s="19">
        <v>12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5</v>
      </c>
      <c r="N8" s="19">
        <v>1</v>
      </c>
      <c r="O8" s="19">
        <v>6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84</v>
      </c>
      <c r="B9" s="18">
        <f t="shared" si="0"/>
        <v>28</v>
      </c>
      <c r="C9" s="19">
        <v>17</v>
      </c>
      <c r="D9" s="19">
        <v>0</v>
      </c>
      <c r="E9" s="19">
        <v>0</v>
      </c>
      <c r="F9" s="19">
        <v>11</v>
      </c>
      <c r="G9" s="19">
        <v>26</v>
      </c>
      <c r="H9" s="19">
        <f t="shared" si="1"/>
        <v>2</v>
      </c>
      <c r="I9" s="19">
        <v>0</v>
      </c>
      <c r="J9" s="19">
        <v>2</v>
      </c>
      <c r="K9" s="19">
        <v>0</v>
      </c>
      <c r="L9" s="19">
        <v>0</v>
      </c>
      <c r="M9" s="19">
        <v>25</v>
      </c>
      <c r="N9" s="19">
        <v>3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83</v>
      </c>
      <c r="B10" s="18">
        <f t="shared" si="0"/>
        <v>33</v>
      </c>
      <c r="C10" s="19">
        <v>16</v>
      </c>
      <c r="D10" s="19">
        <v>16</v>
      </c>
      <c r="E10" s="19">
        <v>0</v>
      </c>
      <c r="F10" s="19">
        <v>1</v>
      </c>
      <c r="G10" s="19">
        <v>33</v>
      </c>
      <c r="H10" s="19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15</v>
      </c>
      <c r="N10" s="19">
        <v>2</v>
      </c>
      <c r="O10" s="19">
        <v>0</v>
      </c>
      <c r="P10" s="19">
        <v>0</v>
      </c>
      <c r="Q10" s="19">
        <v>0</v>
      </c>
      <c r="R10" s="20">
        <v>16</v>
      </c>
    </row>
    <row r="11" spans="1:18" ht="12" customHeight="1" x14ac:dyDescent="0.15">
      <c r="A11" s="17" t="s">
        <v>82</v>
      </c>
      <c r="B11" s="18">
        <f t="shared" si="0"/>
        <v>28</v>
      </c>
      <c r="C11" s="19">
        <v>18</v>
      </c>
      <c r="D11" s="19">
        <v>10</v>
      </c>
      <c r="E11" s="19">
        <v>0</v>
      </c>
      <c r="F11" s="19">
        <v>0</v>
      </c>
      <c r="G11" s="19">
        <v>26</v>
      </c>
      <c r="H11" s="19">
        <f t="shared" si="1"/>
        <v>2</v>
      </c>
      <c r="I11" s="19">
        <v>0</v>
      </c>
      <c r="J11" s="19">
        <v>2</v>
      </c>
      <c r="K11" s="19">
        <v>0</v>
      </c>
      <c r="L11" s="19">
        <v>0</v>
      </c>
      <c r="M11" s="19">
        <v>18</v>
      </c>
      <c r="N11" s="19">
        <v>0</v>
      </c>
      <c r="O11" s="19">
        <v>0</v>
      </c>
      <c r="P11" s="19">
        <v>10</v>
      </c>
      <c r="Q11" s="19">
        <v>0</v>
      </c>
      <c r="R11" s="20">
        <v>0</v>
      </c>
    </row>
    <row r="12" spans="1:18" ht="12" customHeight="1" x14ac:dyDescent="0.15">
      <c r="A12" s="17" t="s">
        <v>81</v>
      </c>
      <c r="B12" s="18">
        <f t="shared" si="0"/>
        <v>6</v>
      </c>
      <c r="C12" s="19">
        <v>6</v>
      </c>
      <c r="D12" s="19">
        <v>0</v>
      </c>
      <c r="E12" s="19">
        <v>0</v>
      </c>
      <c r="F12" s="19">
        <v>0</v>
      </c>
      <c r="G12" s="19">
        <v>6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6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80</v>
      </c>
      <c r="B13" s="18">
        <f t="shared" si="0"/>
        <v>5</v>
      </c>
      <c r="C13" s="19">
        <v>5</v>
      </c>
      <c r="D13" s="19">
        <v>0</v>
      </c>
      <c r="E13" s="19">
        <v>0</v>
      </c>
      <c r="F13" s="19">
        <v>0</v>
      </c>
      <c r="G13" s="19">
        <v>5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3</v>
      </c>
      <c r="N13" s="19">
        <v>2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79</v>
      </c>
      <c r="B14" s="18">
        <f t="shared" si="0"/>
        <v>57</v>
      </c>
      <c r="C14" s="19">
        <v>19</v>
      </c>
      <c r="D14" s="19">
        <v>26</v>
      </c>
      <c r="E14" s="19">
        <v>0</v>
      </c>
      <c r="F14" s="19">
        <v>12</v>
      </c>
      <c r="G14" s="19">
        <v>56</v>
      </c>
      <c r="H14" s="19">
        <f t="shared" si="1"/>
        <v>1</v>
      </c>
      <c r="I14" s="19">
        <v>0</v>
      </c>
      <c r="J14" s="19">
        <v>1</v>
      </c>
      <c r="K14" s="19">
        <v>0</v>
      </c>
      <c r="L14" s="19">
        <v>0</v>
      </c>
      <c r="M14" s="19">
        <v>25</v>
      </c>
      <c r="N14" s="19">
        <v>6</v>
      </c>
      <c r="O14" s="19">
        <v>26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78</v>
      </c>
      <c r="B15" s="18">
        <f t="shared" si="0"/>
        <v>12</v>
      </c>
      <c r="C15" s="19">
        <v>7</v>
      </c>
      <c r="D15" s="19">
        <v>0</v>
      </c>
      <c r="E15" s="19">
        <v>0</v>
      </c>
      <c r="F15" s="19">
        <v>5</v>
      </c>
      <c r="G15" s="19">
        <v>12</v>
      </c>
      <c r="H15" s="19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6</v>
      </c>
      <c r="N15" s="19">
        <v>6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77</v>
      </c>
      <c r="B16" s="18">
        <f t="shared" si="0"/>
        <v>30</v>
      </c>
      <c r="C16" s="19">
        <v>20</v>
      </c>
      <c r="D16" s="19">
        <v>0</v>
      </c>
      <c r="E16" s="19">
        <v>0</v>
      </c>
      <c r="F16" s="19">
        <v>10</v>
      </c>
      <c r="G16" s="19">
        <v>25</v>
      </c>
      <c r="H16" s="19">
        <f t="shared" si="1"/>
        <v>5</v>
      </c>
      <c r="I16" s="19">
        <v>0</v>
      </c>
      <c r="J16" s="19">
        <v>5</v>
      </c>
      <c r="K16" s="19">
        <v>0</v>
      </c>
      <c r="L16" s="19">
        <v>0</v>
      </c>
      <c r="M16" s="19">
        <v>28</v>
      </c>
      <c r="N16" s="19">
        <v>2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76</v>
      </c>
      <c r="B17" s="18">
        <f t="shared" si="0"/>
        <v>17</v>
      </c>
      <c r="C17" s="19">
        <v>15</v>
      </c>
      <c r="D17" s="19">
        <v>0</v>
      </c>
      <c r="E17" s="19">
        <v>0</v>
      </c>
      <c r="F17" s="19">
        <v>2</v>
      </c>
      <c r="G17" s="19">
        <v>16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14</v>
      </c>
      <c r="N17" s="19">
        <v>3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75</v>
      </c>
      <c r="B18" s="18">
        <f t="shared" si="0"/>
        <v>61</v>
      </c>
      <c r="C18" s="19">
        <v>35</v>
      </c>
      <c r="D18" s="19">
        <v>9</v>
      </c>
      <c r="E18" s="19">
        <v>0</v>
      </c>
      <c r="F18" s="19">
        <v>17</v>
      </c>
      <c r="G18" s="19">
        <v>61</v>
      </c>
      <c r="H18" s="19">
        <f t="shared" si="1"/>
        <v>0</v>
      </c>
      <c r="I18" s="19">
        <v>0</v>
      </c>
      <c r="J18" s="19">
        <v>0</v>
      </c>
      <c r="K18" s="19">
        <v>0</v>
      </c>
      <c r="L18" s="19">
        <v>0</v>
      </c>
      <c r="M18" s="19">
        <v>43</v>
      </c>
      <c r="N18" s="19">
        <v>9</v>
      </c>
      <c r="O18" s="19">
        <v>0</v>
      </c>
      <c r="P18" s="19">
        <v>0</v>
      </c>
      <c r="Q18" s="19">
        <v>0</v>
      </c>
      <c r="R18" s="20">
        <v>9</v>
      </c>
    </row>
    <row r="19" spans="1:18" ht="12" customHeight="1" x14ac:dyDescent="0.15">
      <c r="A19" s="17" t="s">
        <v>74</v>
      </c>
      <c r="B19" s="18">
        <f t="shared" si="0"/>
        <v>49</v>
      </c>
      <c r="C19" s="19">
        <v>32</v>
      </c>
      <c r="D19" s="19">
        <v>6</v>
      </c>
      <c r="E19" s="19">
        <v>0</v>
      </c>
      <c r="F19" s="19">
        <v>11</v>
      </c>
      <c r="G19" s="19">
        <v>46</v>
      </c>
      <c r="H19" s="19">
        <f t="shared" si="1"/>
        <v>3</v>
      </c>
      <c r="I19" s="19">
        <v>0</v>
      </c>
      <c r="J19" s="19">
        <v>3</v>
      </c>
      <c r="K19" s="19">
        <v>0</v>
      </c>
      <c r="L19" s="19">
        <v>0</v>
      </c>
      <c r="M19" s="19">
        <v>36</v>
      </c>
      <c r="N19" s="19">
        <v>7</v>
      </c>
      <c r="O19" s="19">
        <v>0</v>
      </c>
      <c r="P19" s="19">
        <v>0</v>
      </c>
      <c r="Q19" s="19">
        <v>0</v>
      </c>
      <c r="R19" s="20">
        <v>6</v>
      </c>
    </row>
    <row r="20" spans="1:18" ht="12" customHeight="1" x14ac:dyDescent="0.15">
      <c r="A20" s="17" t="s">
        <v>73</v>
      </c>
      <c r="B20" s="18">
        <f t="shared" si="0"/>
        <v>7</v>
      </c>
      <c r="C20" s="19">
        <v>7</v>
      </c>
      <c r="D20" s="19">
        <v>0</v>
      </c>
      <c r="E20" s="19">
        <v>0</v>
      </c>
      <c r="F20" s="19">
        <v>0</v>
      </c>
      <c r="G20" s="19">
        <v>7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7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72</v>
      </c>
      <c r="B21" s="18">
        <f t="shared" si="0"/>
        <v>34</v>
      </c>
      <c r="C21" s="19">
        <v>18</v>
      </c>
      <c r="D21" s="19">
        <v>0</v>
      </c>
      <c r="E21" s="19">
        <v>0</v>
      </c>
      <c r="F21" s="19">
        <v>16</v>
      </c>
      <c r="G21" s="19">
        <v>29</v>
      </c>
      <c r="H21" s="19">
        <f t="shared" si="1"/>
        <v>5</v>
      </c>
      <c r="I21" s="19">
        <v>0</v>
      </c>
      <c r="J21" s="19">
        <v>5</v>
      </c>
      <c r="K21" s="19">
        <v>0</v>
      </c>
      <c r="L21" s="19">
        <v>0</v>
      </c>
      <c r="M21" s="19">
        <v>31</v>
      </c>
      <c r="N21" s="19">
        <v>3</v>
      </c>
      <c r="O21" s="19">
        <v>0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71</v>
      </c>
      <c r="B22" s="18">
        <f t="shared" si="0"/>
        <v>1</v>
      </c>
      <c r="C22" s="19">
        <v>1</v>
      </c>
      <c r="D22" s="19">
        <v>0</v>
      </c>
      <c r="E22" s="19">
        <v>0</v>
      </c>
      <c r="F22" s="19">
        <v>0</v>
      </c>
      <c r="G22" s="19">
        <v>1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70</v>
      </c>
      <c r="B23" s="18">
        <f t="shared" si="0"/>
        <v>11</v>
      </c>
      <c r="C23" s="19">
        <v>7</v>
      </c>
      <c r="D23" s="19">
        <v>0</v>
      </c>
      <c r="E23" s="19">
        <v>0</v>
      </c>
      <c r="F23" s="19">
        <v>4</v>
      </c>
      <c r="G23" s="19">
        <v>11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11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69</v>
      </c>
      <c r="B24" s="18">
        <f t="shared" si="0"/>
        <v>3</v>
      </c>
      <c r="C24" s="19">
        <v>3</v>
      </c>
      <c r="D24" s="19">
        <v>0</v>
      </c>
      <c r="E24" s="19">
        <v>0</v>
      </c>
      <c r="F24" s="19">
        <v>0</v>
      </c>
      <c r="G24" s="19">
        <v>3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3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68</v>
      </c>
      <c r="B25" s="18">
        <f t="shared" si="0"/>
        <v>2</v>
      </c>
      <c r="C25" s="19">
        <v>2</v>
      </c>
      <c r="D25" s="19">
        <v>0</v>
      </c>
      <c r="E25" s="19">
        <v>0</v>
      </c>
      <c r="F25" s="19">
        <v>0</v>
      </c>
      <c r="G25" s="19">
        <v>1</v>
      </c>
      <c r="H25" s="19">
        <f t="shared" si="1"/>
        <v>1</v>
      </c>
      <c r="I25" s="19">
        <v>0</v>
      </c>
      <c r="J25" s="19">
        <v>1</v>
      </c>
      <c r="K25" s="19">
        <v>0</v>
      </c>
      <c r="L25" s="19">
        <v>0</v>
      </c>
      <c r="M25" s="19">
        <v>2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67</v>
      </c>
      <c r="B26" s="22">
        <f t="shared" si="0"/>
        <v>7</v>
      </c>
      <c r="C26" s="23">
        <v>7</v>
      </c>
      <c r="D26" s="23">
        <v>0</v>
      </c>
      <c r="E26" s="23">
        <v>0</v>
      </c>
      <c r="F26" s="23">
        <v>0</v>
      </c>
      <c r="G26" s="23">
        <v>7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7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66</v>
      </c>
      <c r="B27" s="26">
        <f t="shared" si="0"/>
        <v>702</v>
      </c>
      <c r="C27" s="27">
        <v>370</v>
      </c>
      <c r="D27" s="27">
        <v>165</v>
      </c>
      <c r="E27" s="27">
        <v>0</v>
      </c>
      <c r="F27" s="27">
        <v>167</v>
      </c>
      <c r="G27" s="27">
        <v>659</v>
      </c>
      <c r="H27" s="27">
        <f t="shared" si="1"/>
        <v>43</v>
      </c>
      <c r="I27" s="27">
        <v>0</v>
      </c>
      <c r="J27" s="27">
        <v>43</v>
      </c>
      <c r="K27" s="27">
        <v>0</v>
      </c>
      <c r="L27" s="27">
        <v>0</v>
      </c>
      <c r="M27" s="27">
        <v>452</v>
      </c>
      <c r="N27" s="27">
        <v>86</v>
      </c>
      <c r="O27" s="27">
        <v>51</v>
      </c>
      <c r="P27" s="27">
        <v>40</v>
      </c>
      <c r="Q27" s="27">
        <v>2</v>
      </c>
      <c r="R27" s="28">
        <v>71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65</v>
      </c>
      <c r="B29" s="18">
        <f>SUM( C29:F29)</f>
        <v>41</v>
      </c>
      <c r="C29" s="19">
        <v>6</v>
      </c>
      <c r="D29" s="19">
        <v>31</v>
      </c>
      <c r="E29" s="19">
        <v>0</v>
      </c>
      <c r="F29" s="19">
        <v>4</v>
      </c>
      <c r="G29" s="19">
        <v>37</v>
      </c>
      <c r="H29" s="19">
        <f>SUM( I29:L29)</f>
        <v>4</v>
      </c>
      <c r="I29" s="19">
        <v>0</v>
      </c>
      <c r="J29" s="19">
        <v>4</v>
      </c>
      <c r="K29" s="19">
        <v>0</v>
      </c>
      <c r="L29" s="19">
        <v>0</v>
      </c>
      <c r="M29" s="19">
        <v>13</v>
      </c>
      <c r="N29" s="19">
        <v>1</v>
      </c>
      <c r="O29" s="19">
        <v>7</v>
      </c>
      <c r="P29" s="19">
        <v>0</v>
      </c>
      <c r="Q29" s="19">
        <v>0</v>
      </c>
      <c r="R29" s="20">
        <v>20</v>
      </c>
    </row>
    <row r="30" spans="1:18" ht="12" customHeight="1" x14ac:dyDescent="0.15">
      <c r="A30" s="21" t="s">
        <v>64</v>
      </c>
      <c r="B30" s="22">
        <f>SUM( C30:F30)</f>
        <v>15</v>
      </c>
      <c r="C30" s="23">
        <v>5</v>
      </c>
      <c r="D30" s="23">
        <v>0</v>
      </c>
      <c r="E30" s="23">
        <v>0</v>
      </c>
      <c r="F30" s="23">
        <v>10</v>
      </c>
      <c r="G30" s="23">
        <v>12</v>
      </c>
      <c r="H30" s="23">
        <f>SUM( I30:L30)</f>
        <v>3</v>
      </c>
      <c r="I30" s="23">
        <v>0</v>
      </c>
      <c r="J30" s="23">
        <v>3</v>
      </c>
      <c r="K30" s="23">
        <v>0</v>
      </c>
      <c r="L30" s="23">
        <v>0</v>
      </c>
      <c r="M30" s="23">
        <v>14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103</v>
      </c>
      <c r="B31" s="26">
        <f>SUM( C31:F31)</f>
        <v>56</v>
      </c>
      <c r="C31" s="27">
        <v>11</v>
      </c>
      <c r="D31" s="27">
        <v>31</v>
      </c>
      <c r="E31" s="27">
        <v>0</v>
      </c>
      <c r="F31" s="27">
        <v>14</v>
      </c>
      <c r="G31" s="27">
        <v>49</v>
      </c>
      <c r="H31" s="27">
        <f>SUM( I31:L31)</f>
        <v>7</v>
      </c>
      <c r="I31" s="27">
        <v>0</v>
      </c>
      <c r="J31" s="27">
        <v>7</v>
      </c>
      <c r="K31" s="27">
        <v>0</v>
      </c>
      <c r="L31" s="27">
        <v>0</v>
      </c>
      <c r="M31" s="27">
        <v>27</v>
      </c>
      <c r="N31" s="27">
        <v>2</v>
      </c>
      <c r="O31" s="27">
        <v>7</v>
      </c>
      <c r="P31" s="27">
        <v>0</v>
      </c>
      <c r="Q31" s="27">
        <v>0</v>
      </c>
      <c r="R31" s="28">
        <v>20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63</v>
      </c>
      <c r="B33" s="22">
        <f>SUM( C33:F33)</f>
        <v>4</v>
      </c>
      <c r="C33" s="23">
        <v>4</v>
      </c>
      <c r="D33" s="23">
        <v>0</v>
      </c>
      <c r="E33" s="23">
        <v>0</v>
      </c>
      <c r="F33" s="23">
        <v>0</v>
      </c>
      <c r="G33" s="23">
        <v>4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4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102</v>
      </c>
      <c r="B34" s="26">
        <f>SUM( C34:F34)</f>
        <v>4</v>
      </c>
      <c r="C34" s="27">
        <v>4</v>
      </c>
      <c r="D34" s="27">
        <v>0</v>
      </c>
      <c r="E34" s="27">
        <v>0</v>
      </c>
      <c r="F34" s="27">
        <v>0</v>
      </c>
      <c r="G34" s="27">
        <v>4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4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62</v>
      </c>
      <c r="B36" s="18">
        <f>SUM( C36:F36)</f>
        <v>6</v>
      </c>
      <c r="C36" s="19">
        <v>6</v>
      </c>
      <c r="D36" s="19">
        <v>0</v>
      </c>
      <c r="E36" s="19">
        <v>0</v>
      </c>
      <c r="F36" s="19">
        <v>0</v>
      </c>
      <c r="G36" s="19">
        <v>5</v>
      </c>
      <c r="H36" s="19">
        <f>SUM( I36:L36)</f>
        <v>1</v>
      </c>
      <c r="I36" s="19">
        <v>0</v>
      </c>
      <c r="J36" s="19">
        <v>1</v>
      </c>
      <c r="K36" s="19">
        <v>0</v>
      </c>
      <c r="L36" s="19">
        <v>0</v>
      </c>
      <c r="M36" s="19">
        <v>5</v>
      </c>
      <c r="N36" s="19">
        <v>1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61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101</v>
      </c>
      <c r="B38" s="26">
        <f>SUM( C38:F38)</f>
        <v>6</v>
      </c>
      <c r="C38" s="27">
        <v>6</v>
      </c>
      <c r="D38" s="27">
        <v>0</v>
      </c>
      <c r="E38" s="27">
        <v>0</v>
      </c>
      <c r="F38" s="27">
        <v>0</v>
      </c>
      <c r="G38" s="27">
        <v>5</v>
      </c>
      <c r="H38" s="27">
        <f>SUM( I38:L38)</f>
        <v>1</v>
      </c>
      <c r="I38" s="27">
        <v>0</v>
      </c>
      <c r="J38" s="27">
        <v>1</v>
      </c>
      <c r="K38" s="27">
        <v>0</v>
      </c>
      <c r="L38" s="27">
        <v>0</v>
      </c>
      <c r="M38" s="27">
        <v>5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60</v>
      </c>
      <c r="B40" s="18">
        <f>SUM( C40:F40)</f>
        <v>4</v>
      </c>
      <c r="C40" s="19">
        <v>2</v>
      </c>
      <c r="D40" s="19">
        <v>0</v>
      </c>
      <c r="E40" s="19">
        <v>0</v>
      </c>
      <c r="F40" s="19">
        <v>2</v>
      </c>
      <c r="G40" s="19">
        <v>4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3</v>
      </c>
      <c r="N40" s="19">
        <v>1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59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58</v>
      </c>
      <c r="B42" s="22">
        <f>SUM( C42:F42)</f>
        <v>4</v>
      </c>
      <c r="C42" s="23">
        <v>2</v>
      </c>
      <c r="D42" s="23">
        <v>0</v>
      </c>
      <c r="E42" s="23">
        <v>0</v>
      </c>
      <c r="F42" s="23">
        <v>2</v>
      </c>
      <c r="G42" s="23">
        <v>2</v>
      </c>
      <c r="H42" s="23">
        <f>SUM( I42:L42)</f>
        <v>2</v>
      </c>
      <c r="I42" s="23">
        <v>0</v>
      </c>
      <c r="J42" s="23">
        <v>2</v>
      </c>
      <c r="K42" s="23">
        <v>0</v>
      </c>
      <c r="L42" s="23">
        <v>0</v>
      </c>
      <c r="M42" s="23">
        <v>4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100</v>
      </c>
      <c r="B43" s="26">
        <f>SUM( C43:F43)</f>
        <v>10</v>
      </c>
      <c r="C43" s="27">
        <v>6</v>
      </c>
      <c r="D43" s="27">
        <v>0</v>
      </c>
      <c r="E43" s="27">
        <v>0</v>
      </c>
      <c r="F43" s="27">
        <v>4</v>
      </c>
      <c r="G43" s="27">
        <v>8</v>
      </c>
      <c r="H43" s="27">
        <f>SUM( I43:L43)</f>
        <v>2</v>
      </c>
      <c r="I43" s="27">
        <v>0</v>
      </c>
      <c r="J43" s="27">
        <v>2</v>
      </c>
      <c r="K43" s="27">
        <v>0</v>
      </c>
      <c r="L43" s="27">
        <v>0</v>
      </c>
      <c r="M43" s="27">
        <v>8</v>
      </c>
      <c r="N43" s="27">
        <v>2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57</v>
      </c>
      <c r="B45" s="18">
        <f>SUM( C45:F45)</f>
        <v>4</v>
      </c>
      <c r="C45" s="19">
        <v>4</v>
      </c>
      <c r="D45" s="19">
        <v>0</v>
      </c>
      <c r="E45" s="19">
        <v>0</v>
      </c>
      <c r="F45" s="19">
        <v>0</v>
      </c>
      <c r="G45" s="19">
        <v>4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4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56</v>
      </c>
      <c r="B46" s="18">
        <f>SUM( C46:F46)</f>
        <v>5</v>
      </c>
      <c r="C46" s="19">
        <v>5</v>
      </c>
      <c r="D46" s="19">
        <v>0</v>
      </c>
      <c r="E46" s="19">
        <v>0</v>
      </c>
      <c r="F46" s="19">
        <v>0</v>
      </c>
      <c r="G46" s="19">
        <v>5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5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55</v>
      </c>
      <c r="B47" s="22">
        <f>SUM( C47:F47)</f>
        <v>4</v>
      </c>
      <c r="C47" s="23">
        <v>4</v>
      </c>
      <c r="D47" s="23">
        <v>0</v>
      </c>
      <c r="E47" s="23">
        <v>0</v>
      </c>
      <c r="F47" s="23">
        <v>0</v>
      </c>
      <c r="G47" s="23">
        <v>4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54</v>
      </c>
      <c r="B48" s="26">
        <f>SUM( C48:F48)</f>
        <v>13</v>
      </c>
      <c r="C48" s="27">
        <v>13</v>
      </c>
      <c r="D48" s="27">
        <v>0</v>
      </c>
      <c r="E48" s="27">
        <v>0</v>
      </c>
      <c r="F48" s="27">
        <v>0</v>
      </c>
      <c r="G48" s="27">
        <v>13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12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53</v>
      </c>
      <c r="B50" s="22">
        <f>SUM( C50:F50)</f>
        <v>2</v>
      </c>
      <c r="C50" s="23">
        <v>2</v>
      </c>
      <c r="D50" s="23">
        <v>0</v>
      </c>
      <c r="E50" s="23">
        <v>0</v>
      </c>
      <c r="F50" s="23">
        <v>0</v>
      </c>
      <c r="G50" s="23">
        <v>1</v>
      </c>
      <c r="H50" s="23">
        <f>SUM( I50:L50)</f>
        <v>1</v>
      </c>
      <c r="I50" s="23">
        <v>0</v>
      </c>
      <c r="J50" s="23">
        <v>1</v>
      </c>
      <c r="K50" s="23">
        <v>0</v>
      </c>
      <c r="L50" s="23">
        <v>0</v>
      </c>
      <c r="M50" s="23">
        <v>2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99</v>
      </c>
      <c r="B51" s="26">
        <f>SUM( C51:F51)</f>
        <v>2</v>
      </c>
      <c r="C51" s="27">
        <v>2</v>
      </c>
      <c r="D51" s="27">
        <v>0</v>
      </c>
      <c r="E51" s="27">
        <v>0</v>
      </c>
      <c r="F51" s="27">
        <v>0</v>
      </c>
      <c r="G51" s="27">
        <v>1</v>
      </c>
      <c r="H51" s="27">
        <f>SUM( I51:L51)</f>
        <v>1</v>
      </c>
      <c r="I51" s="27">
        <v>0</v>
      </c>
      <c r="J51" s="27">
        <v>1</v>
      </c>
      <c r="K51" s="27">
        <v>0</v>
      </c>
      <c r="L51" s="27">
        <v>0</v>
      </c>
      <c r="M51" s="27">
        <v>2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52</v>
      </c>
      <c r="B53" s="18">
        <f>SUM( C53:F53)</f>
        <v>4</v>
      </c>
      <c r="C53" s="19">
        <v>4</v>
      </c>
      <c r="D53" s="19">
        <v>0</v>
      </c>
      <c r="E53" s="19">
        <v>0</v>
      </c>
      <c r="F53" s="19">
        <v>0</v>
      </c>
      <c r="G53" s="19">
        <v>4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4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51</v>
      </c>
      <c r="B54" s="18">
        <f>SUM( C54:F54)</f>
        <v>3</v>
      </c>
      <c r="C54" s="19">
        <v>3</v>
      </c>
      <c r="D54" s="19">
        <v>0</v>
      </c>
      <c r="E54" s="19">
        <v>0</v>
      </c>
      <c r="F54" s="19">
        <v>0</v>
      </c>
      <c r="G54" s="19">
        <v>2</v>
      </c>
      <c r="H54" s="19">
        <f>SUM( I54:L54)</f>
        <v>1</v>
      </c>
      <c r="I54" s="19">
        <v>0</v>
      </c>
      <c r="J54" s="19">
        <v>1</v>
      </c>
      <c r="K54" s="19">
        <v>0</v>
      </c>
      <c r="L54" s="19">
        <v>0</v>
      </c>
      <c r="M54" s="19">
        <v>3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50</v>
      </c>
      <c r="B55" s="18">
        <f>SUM( C55:F55)</f>
        <v>2</v>
      </c>
      <c r="C55" s="19">
        <v>2</v>
      </c>
      <c r="D55" s="19">
        <v>0</v>
      </c>
      <c r="E55" s="19">
        <v>0</v>
      </c>
      <c r="F55" s="19">
        <v>0</v>
      </c>
      <c r="G55" s="19">
        <v>2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49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48</v>
      </c>
      <c r="B57" s="18">
        <f>SUM( C57:F57)</f>
        <v>1</v>
      </c>
      <c r="C57" s="19">
        <v>1</v>
      </c>
      <c r="D57" s="19">
        <v>0</v>
      </c>
      <c r="E57" s="19">
        <v>0</v>
      </c>
      <c r="F57" s="19">
        <v>0</v>
      </c>
      <c r="G57" s="19">
        <v>1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1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47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46</v>
      </c>
      <c r="B59" s="22">
        <f>SUM( C59:F59)</f>
        <v>1</v>
      </c>
      <c r="C59" s="23">
        <v>1</v>
      </c>
      <c r="D59" s="23">
        <v>0</v>
      </c>
      <c r="E59" s="23">
        <v>0</v>
      </c>
      <c r="F59" s="23">
        <v>0</v>
      </c>
      <c r="G59" s="23">
        <v>1</v>
      </c>
      <c r="H59" s="23">
        <f>SUM( I59:L59)</f>
        <v>0</v>
      </c>
      <c r="I59" s="23">
        <v>0</v>
      </c>
      <c r="J59" s="23">
        <v>0</v>
      </c>
      <c r="K59" s="23">
        <v>0</v>
      </c>
      <c r="L59" s="23">
        <v>0</v>
      </c>
      <c r="M59" s="23">
        <v>1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98</v>
      </c>
      <c r="B60" s="26">
        <f>SUM( C60:F60)</f>
        <v>11</v>
      </c>
      <c r="C60" s="27">
        <v>11</v>
      </c>
      <c r="D60" s="27">
        <v>0</v>
      </c>
      <c r="E60" s="27">
        <v>0</v>
      </c>
      <c r="F60" s="27">
        <v>0</v>
      </c>
      <c r="G60" s="27">
        <v>10</v>
      </c>
      <c r="H60" s="27">
        <f>SUM( I60:L60)</f>
        <v>1</v>
      </c>
      <c r="I60" s="27">
        <v>0</v>
      </c>
      <c r="J60" s="27">
        <v>1</v>
      </c>
      <c r="K60" s="27">
        <v>0</v>
      </c>
      <c r="L60" s="27">
        <v>0</v>
      </c>
      <c r="M60" s="27">
        <v>11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45</v>
      </c>
      <c r="B62" s="22">
        <f>SUM( C62:F62)</f>
        <v>18</v>
      </c>
      <c r="C62" s="23">
        <v>1</v>
      </c>
      <c r="D62" s="23">
        <v>16</v>
      </c>
      <c r="E62" s="23">
        <v>0</v>
      </c>
      <c r="F62" s="23">
        <v>1</v>
      </c>
      <c r="G62" s="23">
        <v>18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2</v>
      </c>
      <c r="N62" s="23">
        <v>0</v>
      </c>
      <c r="O62" s="23">
        <v>0</v>
      </c>
      <c r="P62" s="23">
        <v>0</v>
      </c>
      <c r="Q62" s="23">
        <v>0</v>
      </c>
      <c r="R62" s="24">
        <v>16</v>
      </c>
    </row>
    <row r="63" spans="1:18" ht="12" customHeight="1" x14ac:dyDescent="0.15">
      <c r="A63" s="25" t="s">
        <v>97</v>
      </c>
      <c r="B63" s="26">
        <f>SUM( C63:F63)</f>
        <v>18</v>
      </c>
      <c r="C63" s="27">
        <v>1</v>
      </c>
      <c r="D63" s="27">
        <v>16</v>
      </c>
      <c r="E63" s="27">
        <v>0</v>
      </c>
      <c r="F63" s="27">
        <v>1</v>
      </c>
      <c r="G63" s="27">
        <v>18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2</v>
      </c>
      <c r="N63" s="27">
        <v>0</v>
      </c>
      <c r="O63" s="27">
        <v>0</v>
      </c>
      <c r="P63" s="27">
        <v>0</v>
      </c>
      <c r="Q63" s="27">
        <v>0</v>
      </c>
      <c r="R63" s="28">
        <v>16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44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43</v>
      </c>
      <c r="B68" s="18">
        <f>SUM( C68:F68)</f>
        <v>120</v>
      </c>
      <c r="C68" s="19">
        <v>54</v>
      </c>
      <c r="D68" s="19">
        <v>47</v>
      </c>
      <c r="E68" s="19">
        <v>0</v>
      </c>
      <c r="F68" s="19">
        <v>19</v>
      </c>
      <c r="G68" s="19">
        <v>108</v>
      </c>
      <c r="H68" s="19">
        <f>SUM( I68:L68)</f>
        <v>12</v>
      </c>
      <c r="I68" s="19">
        <v>0</v>
      </c>
      <c r="J68" s="19">
        <v>12</v>
      </c>
      <c r="K68" s="19">
        <v>0</v>
      </c>
      <c r="L68" s="19">
        <v>0</v>
      </c>
      <c r="M68" s="19">
        <v>71</v>
      </c>
      <c r="N68" s="19">
        <v>6</v>
      </c>
      <c r="O68" s="19">
        <v>7</v>
      </c>
      <c r="P68" s="19">
        <v>0</v>
      </c>
      <c r="Q68" s="19">
        <v>0</v>
      </c>
      <c r="R68" s="20">
        <v>36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42</v>
      </c>
      <c r="B70" s="30">
        <f>SUM( C70:F70)</f>
        <v>822</v>
      </c>
      <c r="C70" s="31">
        <v>424</v>
      </c>
      <c r="D70" s="31">
        <v>212</v>
      </c>
      <c r="E70" s="31">
        <v>0</v>
      </c>
      <c r="F70" s="31">
        <v>186</v>
      </c>
      <c r="G70" s="31">
        <v>767</v>
      </c>
      <c r="H70" s="31">
        <f>SUM( I70:L70)</f>
        <v>55</v>
      </c>
      <c r="I70" s="31">
        <v>0</v>
      </c>
      <c r="J70" s="31">
        <v>55</v>
      </c>
      <c r="K70" s="31">
        <v>0</v>
      </c>
      <c r="L70" s="31">
        <v>0</v>
      </c>
      <c r="M70" s="31">
        <v>523</v>
      </c>
      <c r="N70" s="31">
        <v>92</v>
      </c>
      <c r="O70" s="31">
        <v>58</v>
      </c>
      <c r="P70" s="31">
        <v>40</v>
      </c>
      <c r="Q70" s="31">
        <v>2</v>
      </c>
      <c r="R70" s="32">
        <v>107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96</v>
      </c>
      <c r="E1" s="2" t="s">
        <v>41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40</v>
      </c>
      <c r="M3" s="87" t="s">
        <v>39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38</v>
      </c>
      <c r="M4" s="43" t="s">
        <v>27</v>
      </c>
      <c r="N4" s="41" t="s">
        <v>37</v>
      </c>
      <c r="O4" s="41" t="s">
        <v>36</v>
      </c>
      <c r="P4" s="41" t="s">
        <v>35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424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424</v>
      </c>
      <c r="I5" s="47">
        <v>0</v>
      </c>
      <c r="J5" s="47">
        <v>0</v>
      </c>
      <c r="K5" s="47">
        <v>424</v>
      </c>
      <c r="L5" s="47">
        <v>404</v>
      </c>
      <c r="M5" s="47">
        <f>SUM(N5:Q5)</f>
        <v>20</v>
      </c>
      <c r="N5" s="47">
        <v>0</v>
      </c>
      <c r="O5" s="47">
        <v>20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212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212</v>
      </c>
      <c r="I6" s="51">
        <v>64</v>
      </c>
      <c r="J6" s="51">
        <v>0</v>
      </c>
      <c r="K6" s="51">
        <v>148</v>
      </c>
      <c r="L6" s="51">
        <v>206</v>
      </c>
      <c r="M6" s="51">
        <f>SUM(N6:Q6)</f>
        <v>6</v>
      </c>
      <c r="N6" s="51">
        <v>0</v>
      </c>
      <c r="O6" s="51">
        <v>6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186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186</v>
      </c>
      <c r="I8" s="55">
        <v>184</v>
      </c>
      <c r="J8" s="55">
        <v>0</v>
      </c>
      <c r="K8" s="55">
        <v>2</v>
      </c>
      <c r="L8" s="55">
        <v>157</v>
      </c>
      <c r="M8" s="55">
        <f>SUM(N8:Q8)</f>
        <v>29</v>
      </c>
      <c r="N8" s="55">
        <v>0</v>
      </c>
      <c r="O8" s="55">
        <v>29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822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822</v>
      </c>
      <c r="I9" s="58">
        <f t="shared" si="0"/>
        <v>248</v>
      </c>
      <c r="J9" s="58">
        <f t="shared" si="0"/>
        <v>0</v>
      </c>
      <c r="K9" s="58">
        <f t="shared" si="0"/>
        <v>574</v>
      </c>
      <c r="L9" s="58">
        <f t="shared" si="0"/>
        <v>767</v>
      </c>
      <c r="M9" s="58">
        <f t="shared" si="0"/>
        <v>55</v>
      </c>
      <c r="N9" s="58">
        <f t="shared" si="0"/>
        <v>0</v>
      </c>
      <c r="O9" s="58">
        <f t="shared" si="0"/>
        <v>55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50422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50422</v>
      </c>
      <c r="I10" s="47">
        <v>0</v>
      </c>
      <c r="J10" s="47">
        <v>0</v>
      </c>
      <c r="K10" s="47">
        <v>50422</v>
      </c>
      <c r="L10" s="47">
        <v>48119</v>
      </c>
      <c r="M10" s="47">
        <f>SUM(N10:Q10)</f>
        <v>2303</v>
      </c>
      <c r="N10" s="47">
        <v>0</v>
      </c>
      <c r="O10" s="47">
        <v>2303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11464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11464</v>
      </c>
      <c r="I11" s="51">
        <v>3755</v>
      </c>
      <c r="J11" s="51">
        <v>0</v>
      </c>
      <c r="K11" s="51">
        <v>7709</v>
      </c>
      <c r="L11" s="51">
        <v>11120</v>
      </c>
      <c r="M11" s="51">
        <f>SUM(N11:Q11)</f>
        <v>344</v>
      </c>
      <c r="N11" s="51">
        <v>0</v>
      </c>
      <c r="O11" s="51">
        <v>344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21240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21240</v>
      </c>
      <c r="I13" s="55">
        <v>20996</v>
      </c>
      <c r="J13" s="55">
        <v>0</v>
      </c>
      <c r="K13" s="55">
        <v>244</v>
      </c>
      <c r="L13" s="55">
        <v>18120</v>
      </c>
      <c r="M13" s="55">
        <f>SUM(N13:Q13)</f>
        <v>3120</v>
      </c>
      <c r="N13" s="55">
        <v>0</v>
      </c>
      <c r="O13" s="55">
        <v>3120</v>
      </c>
      <c r="P13" s="55">
        <v>0</v>
      </c>
      <c r="Q13" s="56">
        <v>0</v>
      </c>
    </row>
    <row r="14" spans="1:17" ht="15" customHeight="1" thickBot="1" x14ac:dyDescent="0.2">
      <c r="A14" s="60" t="s">
        <v>28</v>
      </c>
      <c r="B14" s="61" t="s">
        <v>0</v>
      </c>
      <c r="C14" s="62">
        <f t="shared" ref="C14:Q14" si="1">SUM(C10:C13)</f>
        <v>83126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83126</v>
      </c>
      <c r="I14" s="62">
        <f t="shared" si="1"/>
        <v>24751</v>
      </c>
      <c r="J14" s="62">
        <f t="shared" si="1"/>
        <v>0</v>
      </c>
      <c r="K14" s="62">
        <f t="shared" si="1"/>
        <v>58375</v>
      </c>
      <c r="L14" s="62">
        <f t="shared" si="1"/>
        <v>77359</v>
      </c>
      <c r="M14" s="62">
        <f t="shared" si="1"/>
        <v>5767</v>
      </c>
      <c r="N14" s="62">
        <f t="shared" si="1"/>
        <v>0</v>
      </c>
      <c r="O14" s="62">
        <f t="shared" si="1"/>
        <v>5767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96</v>
      </c>
      <c r="E1" s="2" t="s">
        <v>34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33</v>
      </c>
      <c r="H3" s="87"/>
      <c r="I3" s="87"/>
      <c r="J3" s="88"/>
      <c r="K3" s="86" t="s">
        <v>32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31</v>
      </c>
      <c r="E4" s="40" t="s">
        <v>30</v>
      </c>
      <c r="F4" s="40" t="s">
        <v>29</v>
      </c>
      <c r="G4" s="40" t="s">
        <v>27</v>
      </c>
      <c r="H4" s="40" t="s">
        <v>31</v>
      </c>
      <c r="I4" s="40" t="s">
        <v>30</v>
      </c>
      <c r="J4" s="40" t="s">
        <v>29</v>
      </c>
      <c r="K4" s="40" t="s">
        <v>27</v>
      </c>
      <c r="L4" s="40" t="s">
        <v>31</v>
      </c>
      <c r="M4" s="40" t="s">
        <v>30</v>
      </c>
      <c r="N4" s="44" t="s">
        <v>29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424</v>
      </c>
      <c r="D5" s="47">
        <f t="shared" ref="D5:F8" si="0">+H5+L5</f>
        <v>424</v>
      </c>
      <c r="E5" s="47">
        <f t="shared" si="0"/>
        <v>0</v>
      </c>
      <c r="F5" s="47">
        <f t="shared" si="0"/>
        <v>0</v>
      </c>
      <c r="G5" s="47">
        <f>SUM(H5:J5)</f>
        <v>349</v>
      </c>
      <c r="H5" s="47">
        <v>349</v>
      </c>
      <c r="I5" s="47">
        <v>0</v>
      </c>
      <c r="J5" s="47">
        <v>0</v>
      </c>
      <c r="K5" s="47">
        <f>SUM(L5:N5)</f>
        <v>75</v>
      </c>
      <c r="L5" s="47">
        <v>75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212</v>
      </c>
      <c r="D6" s="51">
        <f t="shared" si="0"/>
        <v>5</v>
      </c>
      <c r="E6" s="51">
        <f t="shared" si="0"/>
        <v>98</v>
      </c>
      <c r="F6" s="51">
        <f t="shared" si="0"/>
        <v>109</v>
      </c>
      <c r="G6" s="51">
        <f>SUM(H6:J6)</f>
        <v>65</v>
      </c>
      <c r="H6" s="51">
        <v>5</v>
      </c>
      <c r="I6" s="51">
        <v>58</v>
      </c>
      <c r="J6" s="51">
        <v>2</v>
      </c>
      <c r="K6" s="51">
        <f>SUM(L6:N6)</f>
        <v>147</v>
      </c>
      <c r="L6" s="51">
        <v>0</v>
      </c>
      <c r="M6" s="51">
        <v>40</v>
      </c>
      <c r="N6" s="52">
        <v>107</v>
      </c>
    </row>
    <row r="7" spans="1:14" ht="15" customHeight="1" x14ac:dyDescent="0.15">
      <c r="A7" s="97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186</v>
      </c>
      <c r="D8" s="55">
        <f t="shared" si="0"/>
        <v>186</v>
      </c>
      <c r="E8" s="55">
        <f t="shared" si="0"/>
        <v>0</v>
      </c>
      <c r="F8" s="55">
        <f t="shared" si="0"/>
        <v>0</v>
      </c>
      <c r="G8" s="55">
        <f>SUM(H8:J8)</f>
        <v>169</v>
      </c>
      <c r="H8" s="55">
        <v>169</v>
      </c>
      <c r="I8" s="55">
        <v>0</v>
      </c>
      <c r="J8" s="55">
        <v>0</v>
      </c>
      <c r="K8" s="55">
        <f>SUM(L8:N8)</f>
        <v>17</v>
      </c>
      <c r="L8" s="55">
        <v>17</v>
      </c>
      <c r="M8" s="55">
        <v>0</v>
      </c>
      <c r="N8" s="56">
        <v>0</v>
      </c>
    </row>
    <row r="9" spans="1:14" ht="15" customHeight="1" x14ac:dyDescent="0.15">
      <c r="A9" s="98"/>
      <c r="B9" s="57" t="s">
        <v>0</v>
      </c>
      <c r="C9" s="64">
        <f>SUM(C5:C8)</f>
        <v>822</v>
      </c>
      <c r="D9" s="64">
        <f>SUM(D5:D8)</f>
        <v>615</v>
      </c>
      <c r="E9" s="64">
        <f t="shared" ref="E9:M9" si="1">SUM(E5:E8)</f>
        <v>98</v>
      </c>
      <c r="F9" s="64">
        <f t="shared" si="1"/>
        <v>109</v>
      </c>
      <c r="G9" s="64">
        <f t="shared" si="1"/>
        <v>583</v>
      </c>
      <c r="H9" s="64">
        <f t="shared" si="1"/>
        <v>523</v>
      </c>
      <c r="I9" s="64">
        <f t="shared" si="1"/>
        <v>58</v>
      </c>
      <c r="J9" s="64">
        <f t="shared" si="1"/>
        <v>2</v>
      </c>
      <c r="K9" s="64">
        <f t="shared" si="1"/>
        <v>239</v>
      </c>
      <c r="L9" s="64">
        <f t="shared" si="1"/>
        <v>92</v>
      </c>
      <c r="M9" s="64">
        <f t="shared" si="1"/>
        <v>40</v>
      </c>
      <c r="N9" s="59">
        <f>SUM(N5:N8)</f>
        <v>107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50422</v>
      </c>
      <c r="D10" s="47">
        <f t="shared" ref="D10:F13" si="2">+H10+L10</f>
        <v>50422</v>
      </c>
      <c r="E10" s="47">
        <f t="shared" si="2"/>
        <v>0</v>
      </c>
      <c r="F10" s="47">
        <f t="shared" si="2"/>
        <v>0</v>
      </c>
      <c r="G10" s="47">
        <f>SUM(H10:J10)</f>
        <v>40691</v>
      </c>
      <c r="H10" s="47">
        <v>40691</v>
      </c>
      <c r="I10" s="47">
        <v>0</v>
      </c>
      <c r="J10" s="47">
        <v>0</v>
      </c>
      <c r="K10" s="47">
        <f>SUM(L10:N10)</f>
        <v>9731</v>
      </c>
      <c r="L10" s="47">
        <v>9731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11464</v>
      </c>
      <c r="D11" s="51">
        <f t="shared" si="2"/>
        <v>443</v>
      </c>
      <c r="E11" s="51">
        <f t="shared" si="2"/>
        <v>4857</v>
      </c>
      <c r="F11" s="51">
        <f t="shared" si="2"/>
        <v>6164</v>
      </c>
      <c r="G11" s="51">
        <f>SUM(H11:J11)</f>
        <v>3792</v>
      </c>
      <c r="H11" s="51">
        <v>443</v>
      </c>
      <c r="I11" s="51">
        <v>3198</v>
      </c>
      <c r="J11" s="51">
        <v>151</v>
      </c>
      <c r="K11" s="51">
        <f>SUM(L11:N11)</f>
        <v>7672</v>
      </c>
      <c r="L11" s="51">
        <v>0</v>
      </c>
      <c r="M11" s="51">
        <v>1659</v>
      </c>
      <c r="N11" s="52">
        <v>6013</v>
      </c>
    </row>
    <row r="12" spans="1:14" ht="15" customHeight="1" x14ac:dyDescent="0.15">
      <c r="A12" s="95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21240</v>
      </c>
      <c r="D13" s="55">
        <f t="shared" si="2"/>
        <v>21240</v>
      </c>
      <c r="E13" s="55">
        <f t="shared" si="2"/>
        <v>0</v>
      </c>
      <c r="F13" s="55">
        <f t="shared" si="2"/>
        <v>0</v>
      </c>
      <c r="G13" s="55">
        <f>SUM(H13:J13)</f>
        <v>19428</v>
      </c>
      <c r="H13" s="55">
        <v>19428</v>
      </c>
      <c r="I13" s="55">
        <v>0</v>
      </c>
      <c r="J13" s="55">
        <v>0</v>
      </c>
      <c r="K13" s="55">
        <f>SUM(L13:N13)</f>
        <v>1812</v>
      </c>
      <c r="L13" s="55">
        <v>1812</v>
      </c>
      <c r="M13" s="55">
        <v>0</v>
      </c>
      <c r="N13" s="56">
        <v>0</v>
      </c>
    </row>
    <row r="14" spans="1:14" ht="15" customHeight="1" thickBot="1" x14ac:dyDescent="0.2">
      <c r="A14" s="60" t="s">
        <v>28</v>
      </c>
      <c r="B14" s="61" t="s">
        <v>0</v>
      </c>
      <c r="C14" s="65">
        <f t="shared" ref="C14:N14" si="3">SUM(C10:C13)</f>
        <v>83126</v>
      </c>
      <c r="D14" s="65">
        <f t="shared" si="3"/>
        <v>72105</v>
      </c>
      <c r="E14" s="65">
        <f t="shared" si="3"/>
        <v>4857</v>
      </c>
      <c r="F14" s="65">
        <f t="shared" si="3"/>
        <v>6164</v>
      </c>
      <c r="G14" s="65">
        <f t="shared" si="3"/>
        <v>63911</v>
      </c>
      <c r="H14" s="65">
        <f t="shared" si="3"/>
        <v>60562</v>
      </c>
      <c r="I14" s="65">
        <f t="shared" si="3"/>
        <v>3198</v>
      </c>
      <c r="J14" s="65">
        <f t="shared" si="3"/>
        <v>151</v>
      </c>
      <c r="K14" s="65">
        <f t="shared" si="3"/>
        <v>19215</v>
      </c>
      <c r="L14" s="65">
        <f t="shared" si="3"/>
        <v>11543</v>
      </c>
      <c r="M14" s="65">
        <f t="shared" si="3"/>
        <v>1659</v>
      </c>
      <c r="N14" s="63">
        <f t="shared" si="3"/>
        <v>6013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96</v>
      </c>
      <c r="D1" s="2" t="s">
        <v>104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105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106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75">
        <f>D5+E5</f>
        <v>111</v>
      </c>
      <c r="D5" s="47">
        <v>33</v>
      </c>
      <c r="E5" s="76">
        <f>F5+G5+H5</f>
        <v>78</v>
      </c>
      <c r="F5" s="47">
        <v>7</v>
      </c>
      <c r="G5" s="47">
        <v>0</v>
      </c>
      <c r="H5" s="48">
        <v>71</v>
      </c>
    </row>
    <row r="6" spans="1:8" ht="15" customHeight="1" x14ac:dyDescent="0.15">
      <c r="A6" s="97"/>
      <c r="B6" s="49" t="s">
        <v>25</v>
      </c>
      <c r="C6" s="77">
        <f>D6+E6</f>
        <v>169</v>
      </c>
      <c r="D6" s="51">
        <v>60</v>
      </c>
      <c r="E6" s="51">
        <f>F6+G6+H6</f>
        <v>109</v>
      </c>
      <c r="F6" s="51">
        <v>0</v>
      </c>
      <c r="G6" s="51">
        <v>0</v>
      </c>
      <c r="H6" s="52">
        <v>109</v>
      </c>
    </row>
    <row r="7" spans="1:8" ht="15" customHeight="1" x14ac:dyDescent="0.15">
      <c r="A7" s="97"/>
      <c r="B7" s="49" t="s">
        <v>24</v>
      </c>
      <c r="C7" s="77">
        <f>D7+E7</f>
        <v>0</v>
      </c>
      <c r="D7" s="51">
        <v>0</v>
      </c>
      <c r="E7" s="78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42</v>
      </c>
      <c r="D8" s="55">
        <v>25</v>
      </c>
      <c r="E8" s="47">
        <f>F8+G8+H8</f>
        <v>17</v>
      </c>
      <c r="F8" s="55">
        <v>0</v>
      </c>
      <c r="G8" s="55">
        <v>0</v>
      </c>
      <c r="H8" s="56">
        <v>17</v>
      </c>
    </row>
    <row r="9" spans="1:8" ht="15" customHeight="1" x14ac:dyDescent="0.15">
      <c r="A9" s="98"/>
      <c r="B9" s="57" t="s">
        <v>22</v>
      </c>
      <c r="C9" s="64">
        <f t="shared" ref="C9:H9" si="0">SUM(C5:C8)</f>
        <v>322</v>
      </c>
      <c r="D9" s="64">
        <f t="shared" si="0"/>
        <v>118</v>
      </c>
      <c r="E9" s="64">
        <f t="shared" si="0"/>
        <v>204</v>
      </c>
      <c r="F9" s="64">
        <f t="shared" si="0"/>
        <v>7</v>
      </c>
      <c r="G9" s="64">
        <f t="shared" si="0"/>
        <v>0</v>
      </c>
      <c r="H9" s="59">
        <f t="shared" si="0"/>
        <v>197</v>
      </c>
    </row>
    <row r="10" spans="1:8" ht="15" customHeight="1" x14ac:dyDescent="0.15">
      <c r="A10" s="94" t="s">
        <v>7</v>
      </c>
      <c r="B10" s="79" t="s">
        <v>26</v>
      </c>
      <c r="C10" s="80">
        <f>D10+E10</f>
        <v>14103</v>
      </c>
      <c r="D10" s="67">
        <v>3790</v>
      </c>
      <c r="E10" s="67">
        <f>F10+G10+H10</f>
        <v>10313</v>
      </c>
      <c r="F10" s="67">
        <v>977</v>
      </c>
      <c r="G10" s="67">
        <v>0</v>
      </c>
      <c r="H10" s="68">
        <v>9336</v>
      </c>
    </row>
    <row r="11" spans="1:8" ht="15" customHeight="1" x14ac:dyDescent="0.15">
      <c r="A11" s="95"/>
      <c r="B11" s="49" t="s">
        <v>25</v>
      </c>
      <c r="C11" s="77">
        <f>D11+E11</f>
        <v>9404</v>
      </c>
      <c r="D11" s="51">
        <v>3349</v>
      </c>
      <c r="E11" s="51">
        <f>F11+G11+H11</f>
        <v>6055</v>
      </c>
      <c r="F11" s="51">
        <v>0</v>
      </c>
      <c r="G11" s="51">
        <v>0</v>
      </c>
      <c r="H11" s="52">
        <v>6055</v>
      </c>
    </row>
    <row r="12" spans="1:8" ht="15" customHeight="1" x14ac:dyDescent="0.15">
      <c r="A12" s="95"/>
      <c r="B12" s="49" t="s">
        <v>24</v>
      </c>
      <c r="C12" s="77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8">
        <f>D13+E13</f>
        <v>4873</v>
      </c>
      <c r="D13" s="55">
        <v>3061</v>
      </c>
      <c r="E13" s="78">
        <f>F13+G13+H13</f>
        <v>1812</v>
      </c>
      <c r="F13" s="55">
        <v>0</v>
      </c>
      <c r="G13" s="55">
        <v>0</v>
      </c>
      <c r="H13" s="56">
        <v>1812</v>
      </c>
    </row>
    <row r="14" spans="1:8" ht="15" customHeight="1" thickBot="1" x14ac:dyDescent="0.2">
      <c r="A14" s="60" t="s">
        <v>28</v>
      </c>
      <c r="B14" s="61" t="s">
        <v>22</v>
      </c>
      <c r="C14" s="81">
        <f t="shared" ref="C14:H14" si="1">SUM(C10:C13)</f>
        <v>28380</v>
      </c>
      <c r="D14" s="65">
        <f t="shared" si="1"/>
        <v>10200</v>
      </c>
      <c r="E14" s="62">
        <f t="shared" si="1"/>
        <v>18180</v>
      </c>
      <c r="F14" s="65">
        <f t="shared" si="1"/>
        <v>977</v>
      </c>
      <c r="G14" s="62">
        <f t="shared" si="1"/>
        <v>0</v>
      </c>
      <c r="H14" s="63">
        <f t="shared" si="1"/>
        <v>17203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96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583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583</v>
      </c>
      <c r="I5" s="47">
        <v>195</v>
      </c>
      <c r="J5" s="47">
        <v>0</v>
      </c>
      <c r="K5" s="48">
        <v>388</v>
      </c>
    </row>
    <row r="6" spans="1:11" ht="15" customHeight="1" x14ac:dyDescent="0.15">
      <c r="A6" s="95"/>
      <c r="B6" s="6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69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69" t="s">
        <v>5</v>
      </c>
      <c r="C8" s="51">
        <f>+D8+H8</f>
        <v>16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16</v>
      </c>
      <c r="I8" s="51">
        <v>16</v>
      </c>
      <c r="J8" s="51">
        <v>0</v>
      </c>
      <c r="K8" s="52">
        <v>0</v>
      </c>
    </row>
    <row r="9" spans="1:11" ht="15" customHeight="1" x14ac:dyDescent="0.15">
      <c r="A9" s="95"/>
      <c r="B9" s="69" t="s">
        <v>4</v>
      </c>
      <c r="C9" s="51">
        <f>+D9+H9</f>
        <v>222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222</v>
      </c>
      <c r="I9" s="51">
        <v>37</v>
      </c>
      <c r="J9" s="51">
        <v>0</v>
      </c>
      <c r="K9" s="52">
        <v>185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1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</v>
      </c>
      <c r="I11" s="55">
        <v>0</v>
      </c>
      <c r="J11" s="55">
        <v>0</v>
      </c>
      <c r="K11" s="56">
        <v>1</v>
      </c>
    </row>
    <row r="12" spans="1:11" ht="15" customHeight="1" x14ac:dyDescent="0.15">
      <c r="A12" s="95"/>
      <c r="B12" s="70" t="s">
        <v>1</v>
      </c>
      <c r="C12" s="67">
        <f>SUM(C7:C11)</f>
        <v>239</v>
      </c>
      <c r="D12" s="67">
        <f t="shared" ref="D12:K12" si="0">SUM(D7:D11)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239</v>
      </c>
      <c r="I12" s="67">
        <f t="shared" si="0"/>
        <v>53</v>
      </c>
      <c r="J12" s="67">
        <f t="shared" si="0"/>
        <v>0</v>
      </c>
      <c r="K12" s="68">
        <f t="shared" si="0"/>
        <v>186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822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822</v>
      </c>
      <c r="I14" s="64">
        <f t="shared" si="1"/>
        <v>248</v>
      </c>
      <c r="J14" s="64">
        <f t="shared" si="1"/>
        <v>0</v>
      </c>
      <c r="K14" s="59">
        <f t="shared" si="1"/>
        <v>574</v>
      </c>
    </row>
    <row r="15" spans="1:11" ht="15" customHeight="1" x14ac:dyDescent="0.15">
      <c r="A15" s="85"/>
      <c r="B15" s="71" t="s">
        <v>8</v>
      </c>
      <c r="C15" s="47">
        <f>SUM(D15+H15)</f>
        <v>63911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63911</v>
      </c>
      <c r="I15" s="47">
        <v>20884</v>
      </c>
      <c r="J15" s="47">
        <v>0</v>
      </c>
      <c r="K15" s="48">
        <v>43027</v>
      </c>
    </row>
    <row r="16" spans="1:11" ht="15" customHeight="1" x14ac:dyDescent="0.15">
      <c r="A16" s="100" t="s">
        <v>7</v>
      </c>
      <c r="B16" s="6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69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69" t="s">
        <v>5</v>
      </c>
      <c r="C18" s="51">
        <f>+D18+H18</f>
        <v>759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759</v>
      </c>
      <c r="I18" s="51">
        <v>759</v>
      </c>
      <c r="J18" s="51">
        <v>0</v>
      </c>
      <c r="K18" s="52">
        <v>0</v>
      </c>
    </row>
    <row r="19" spans="1:11" ht="15" customHeight="1" x14ac:dyDescent="0.15">
      <c r="A19" s="100"/>
      <c r="B19" s="69" t="s">
        <v>4</v>
      </c>
      <c r="C19" s="51">
        <f>+D19+H19</f>
        <v>18357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18357</v>
      </c>
      <c r="I19" s="51">
        <v>3108</v>
      </c>
      <c r="J19" s="51">
        <v>0</v>
      </c>
      <c r="K19" s="52">
        <v>15249</v>
      </c>
    </row>
    <row r="20" spans="1:11" ht="15" customHeight="1" x14ac:dyDescent="0.15">
      <c r="A20" s="100"/>
      <c r="B20" s="72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73" t="s">
        <v>2</v>
      </c>
      <c r="C21" s="55">
        <f>+D21+H21</f>
        <v>99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99</v>
      </c>
      <c r="I21" s="55">
        <v>0</v>
      </c>
      <c r="J21" s="55">
        <v>0</v>
      </c>
      <c r="K21" s="56">
        <v>99</v>
      </c>
    </row>
    <row r="22" spans="1:11" ht="15" customHeight="1" x14ac:dyDescent="0.15">
      <c r="A22" s="100"/>
      <c r="B22" s="70" t="s">
        <v>1</v>
      </c>
      <c r="C22" s="67">
        <f t="shared" ref="C22:K22" si="2">SUM(C17:C21)</f>
        <v>19215</v>
      </c>
      <c r="D22" s="67">
        <f t="shared" si="2"/>
        <v>0</v>
      </c>
      <c r="E22" s="67">
        <f t="shared" si="2"/>
        <v>0</v>
      </c>
      <c r="F22" s="67">
        <f t="shared" si="2"/>
        <v>0</v>
      </c>
      <c r="G22" s="67">
        <f t="shared" si="2"/>
        <v>0</v>
      </c>
      <c r="H22" s="67">
        <f t="shared" si="2"/>
        <v>19215</v>
      </c>
      <c r="I22" s="67">
        <f t="shared" si="2"/>
        <v>3867</v>
      </c>
      <c r="J22" s="67">
        <f t="shared" si="2"/>
        <v>0</v>
      </c>
      <c r="K22" s="68">
        <f t="shared" si="2"/>
        <v>15348</v>
      </c>
    </row>
    <row r="23" spans="1:11" ht="15" customHeight="1" x14ac:dyDescent="0.15">
      <c r="A23" s="74" t="s">
        <v>28</v>
      </c>
      <c r="B23" s="73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83126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83126</v>
      </c>
      <c r="I24" s="65">
        <f t="shared" si="3"/>
        <v>24751</v>
      </c>
      <c r="J24" s="65">
        <f t="shared" si="3"/>
        <v>0</v>
      </c>
      <c r="K24" s="63">
        <f t="shared" si="3"/>
        <v>58375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2022-03-18T07:17:24Z</dcterms:modified>
</cp:coreProperties>
</file>