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2\3011都市建築部\1016建築指導課\06【建築指導係】\110着工統計\０２ホームページ\年次計\R3年次計\"/>
    </mc:Choice>
  </mc:AlternateContent>
  <bookViews>
    <workbookView xWindow="0" yWindow="0" windowWidth="20490" windowHeight="7020"/>
  </bookViews>
  <sheets>
    <sheet name="(1)" sheetId="1" r:id="rId1"/>
    <sheet name="(2)" sheetId="2" r:id="rId2"/>
    <sheet name="(3)" sheetId="3" r:id="rId3"/>
    <sheet name="(4)" sheetId="4" r:id="rId4"/>
    <sheet name="(5)" sheetId="5" r:id="rId5"/>
  </sheets>
  <definedNames>
    <definedName name="_xlnm.Print_Titles" localSheetId="0">'(1)'!$1:$5</definedName>
    <definedName name="_xlnm.Print_Titles" localSheetId="1">'(2)'!$1:$4</definedName>
    <definedName name="_xlnm.Print_Titles" localSheetId="2">'(3)'!$1:$4</definedName>
    <definedName name="_xlnm.Print_Titles" localSheetId="3">'(4)'!$1:$4</definedName>
    <definedName name="_xlnm.Print_Titles" localSheetId="4">'(5)'!$1:$4</definedName>
  </definedNames>
  <calcPr calcId="162913" fullCalcOnLoad="1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5" l="1"/>
  <c r="K24" i="5" s="1"/>
  <c r="J22" i="5"/>
  <c r="J24" i="5" s="1"/>
  <c r="I22" i="5"/>
  <c r="I24" i="5" s="1"/>
  <c r="G22" i="5"/>
  <c r="G24" i="5" s="1"/>
  <c r="F22" i="5"/>
  <c r="F24" i="5" s="1"/>
  <c r="E22" i="5"/>
  <c r="E24" i="5" s="1"/>
  <c r="H21" i="5"/>
  <c r="D21" i="5"/>
  <c r="C21" i="5"/>
  <c r="H20" i="5"/>
  <c r="D20" i="5"/>
  <c r="C20" i="5" s="1"/>
  <c r="H19" i="5"/>
  <c r="D19" i="5"/>
  <c r="C19" i="5"/>
  <c r="H18" i="5"/>
  <c r="D18" i="5"/>
  <c r="C18" i="5" s="1"/>
  <c r="H17" i="5"/>
  <c r="H22" i="5" s="1"/>
  <c r="D17" i="5"/>
  <c r="D22" i="5" s="1"/>
  <c r="C17" i="5"/>
  <c r="H15" i="5"/>
  <c r="H24" i="5" s="1"/>
  <c r="D15" i="5"/>
  <c r="K12" i="5"/>
  <c r="K14" i="5" s="1"/>
  <c r="J12" i="5"/>
  <c r="J14" i="5" s="1"/>
  <c r="I12" i="5"/>
  <c r="I14" i="5" s="1"/>
  <c r="G12" i="5"/>
  <c r="G14" i="5" s="1"/>
  <c r="F12" i="5"/>
  <c r="F14" i="5" s="1"/>
  <c r="E12" i="5"/>
  <c r="E14" i="5" s="1"/>
  <c r="H11" i="5"/>
  <c r="D11" i="5"/>
  <c r="C11" i="5"/>
  <c r="H10" i="5"/>
  <c r="D10" i="5"/>
  <c r="C10" i="5" s="1"/>
  <c r="H9" i="5"/>
  <c r="D9" i="5"/>
  <c r="C9" i="5"/>
  <c r="H8" i="5"/>
  <c r="D8" i="5"/>
  <c r="C8" i="5" s="1"/>
  <c r="H7" i="5"/>
  <c r="H12" i="5" s="1"/>
  <c r="D7" i="5"/>
  <c r="D12" i="5" s="1"/>
  <c r="C7" i="5"/>
  <c r="C12" i="5" s="1"/>
  <c r="H5" i="5"/>
  <c r="D5" i="5"/>
  <c r="D14" i="5" s="1"/>
  <c r="H14" i="4"/>
  <c r="G14" i="4"/>
  <c r="F14" i="4"/>
  <c r="D14" i="4"/>
  <c r="E13" i="4"/>
  <c r="C13" i="4" s="1"/>
  <c r="E12" i="4"/>
  <c r="C12" i="4" s="1"/>
  <c r="E11" i="4"/>
  <c r="C11" i="4" s="1"/>
  <c r="E10" i="4"/>
  <c r="E14" i="4" s="1"/>
  <c r="H9" i="4"/>
  <c r="G9" i="4"/>
  <c r="F9" i="4"/>
  <c r="D9" i="4"/>
  <c r="E8" i="4"/>
  <c r="C8" i="4" s="1"/>
  <c r="E7" i="4"/>
  <c r="C7" i="4" s="1"/>
  <c r="E6" i="4"/>
  <c r="C6" i="4"/>
  <c r="E5" i="4"/>
  <c r="E9" i="4" s="1"/>
  <c r="C5" i="4"/>
  <c r="N14" i="3"/>
  <c r="M14" i="3"/>
  <c r="L14" i="3"/>
  <c r="J14" i="3"/>
  <c r="I14" i="3"/>
  <c r="H14" i="3"/>
  <c r="K13" i="3"/>
  <c r="G13" i="3"/>
  <c r="F13" i="3"/>
  <c r="E13" i="3"/>
  <c r="D13" i="3"/>
  <c r="C13" i="3" s="1"/>
  <c r="K12" i="3"/>
  <c r="G12" i="3"/>
  <c r="F12" i="3"/>
  <c r="E12" i="3"/>
  <c r="D12" i="3"/>
  <c r="C12" i="3" s="1"/>
  <c r="K11" i="3"/>
  <c r="G11" i="3"/>
  <c r="F11" i="3"/>
  <c r="E11" i="3"/>
  <c r="D11" i="3"/>
  <c r="C11" i="3" s="1"/>
  <c r="K10" i="3"/>
  <c r="K14" i="3" s="1"/>
  <c r="G10" i="3"/>
  <c r="G14" i="3" s="1"/>
  <c r="F10" i="3"/>
  <c r="F14" i="3" s="1"/>
  <c r="E10" i="3"/>
  <c r="E14" i="3" s="1"/>
  <c r="D10" i="3"/>
  <c r="C10" i="3" s="1"/>
  <c r="N9" i="3"/>
  <c r="M9" i="3"/>
  <c r="L9" i="3"/>
  <c r="J9" i="3"/>
  <c r="I9" i="3"/>
  <c r="H9" i="3"/>
  <c r="K8" i="3"/>
  <c r="G8" i="3"/>
  <c r="F8" i="3"/>
  <c r="E8" i="3"/>
  <c r="D8" i="3"/>
  <c r="C8" i="3" s="1"/>
  <c r="K7" i="3"/>
  <c r="G7" i="3"/>
  <c r="F7" i="3"/>
  <c r="E7" i="3"/>
  <c r="D7" i="3"/>
  <c r="C7" i="3" s="1"/>
  <c r="K6" i="3"/>
  <c r="G6" i="3"/>
  <c r="F6" i="3"/>
  <c r="E6" i="3"/>
  <c r="D6" i="3"/>
  <c r="C6" i="3" s="1"/>
  <c r="K5" i="3"/>
  <c r="K9" i="3" s="1"/>
  <c r="G5" i="3"/>
  <c r="G9" i="3" s="1"/>
  <c r="F5" i="3"/>
  <c r="F9" i="3" s="1"/>
  <c r="E5" i="3"/>
  <c r="E9" i="3" s="1"/>
  <c r="D5" i="3"/>
  <c r="C5" i="3" s="1"/>
  <c r="Q14" i="2"/>
  <c r="P14" i="2"/>
  <c r="O14" i="2"/>
  <c r="N14" i="2"/>
  <c r="L14" i="2"/>
  <c r="K14" i="2"/>
  <c r="J14" i="2"/>
  <c r="I14" i="2"/>
  <c r="H14" i="2"/>
  <c r="G14" i="2"/>
  <c r="F14" i="2"/>
  <c r="E14" i="2"/>
  <c r="M13" i="2"/>
  <c r="H13" i="2"/>
  <c r="D13" i="2"/>
  <c r="C13" i="2" s="1"/>
  <c r="M12" i="2"/>
  <c r="H12" i="2"/>
  <c r="D12" i="2"/>
  <c r="C12" i="2" s="1"/>
  <c r="M11" i="2"/>
  <c r="H11" i="2"/>
  <c r="D11" i="2"/>
  <c r="C11" i="2" s="1"/>
  <c r="M10" i="2"/>
  <c r="M14" i="2" s="1"/>
  <c r="H10" i="2"/>
  <c r="D10" i="2"/>
  <c r="C10" i="2" s="1"/>
  <c r="C14" i="2" s="1"/>
  <c r="Q9" i="2"/>
  <c r="P9" i="2"/>
  <c r="O9" i="2"/>
  <c r="N9" i="2"/>
  <c r="M9" i="2"/>
  <c r="L9" i="2"/>
  <c r="K9" i="2"/>
  <c r="J9" i="2"/>
  <c r="I9" i="2"/>
  <c r="G9" i="2"/>
  <c r="F9" i="2"/>
  <c r="E9" i="2"/>
  <c r="M8" i="2"/>
  <c r="H8" i="2"/>
  <c r="D8" i="2"/>
  <c r="C8" i="2"/>
  <c r="M7" i="2"/>
  <c r="H7" i="2"/>
  <c r="D7" i="2"/>
  <c r="C7" i="2"/>
  <c r="M6" i="2"/>
  <c r="H6" i="2"/>
  <c r="D6" i="2"/>
  <c r="C6" i="2"/>
  <c r="M5" i="2"/>
  <c r="H5" i="2"/>
  <c r="H9" i="2" s="1"/>
  <c r="D5" i="2"/>
  <c r="D9" i="2" s="1"/>
  <c r="H70" i="1"/>
  <c r="B70" i="1"/>
  <c r="H68" i="1"/>
  <c r="B68" i="1"/>
  <c r="H66" i="1"/>
  <c r="B66" i="1"/>
  <c r="H65" i="1"/>
  <c r="B65" i="1"/>
  <c r="H63" i="1"/>
  <c r="B63" i="1"/>
  <c r="H62" i="1"/>
  <c r="B62" i="1"/>
  <c r="H60" i="1"/>
  <c r="B60" i="1"/>
  <c r="H59" i="1"/>
  <c r="B59" i="1"/>
  <c r="H58" i="1"/>
  <c r="B58" i="1"/>
  <c r="H57" i="1"/>
  <c r="B57" i="1"/>
  <c r="H56" i="1"/>
  <c r="B56" i="1"/>
  <c r="H55" i="1"/>
  <c r="B55" i="1"/>
  <c r="H54" i="1"/>
  <c r="B54" i="1"/>
  <c r="H53" i="1"/>
  <c r="B53" i="1"/>
  <c r="H51" i="1"/>
  <c r="B51" i="1"/>
  <c r="H50" i="1"/>
  <c r="B50" i="1"/>
  <c r="H48" i="1"/>
  <c r="B48" i="1"/>
  <c r="H47" i="1"/>
  <c r="B47" i="1"/>
  <c r="H46" i="1"/>
  <c r="B46" i="1"/>
  <c r="H45" i="1"/>
  <c r="B45" i="1"/>
  <c r="H43" i="1"/>
  <c r="B43" i="1"/>
  <c r="H42" i="1"/>
  <c r="B42" i="1"/>
  <c r="H41" i="1"/>
  <c r="B41" i="1"/>
  <c r="H40" i="1"/>
  <c r="B40" i="1"/>
  <c r="H38" i="1"/>
  <c r="B38" i="1"/>
  <c r="H37" i="1"/>
  <c r="B37" i="1"/>
  <c r="H36" i="1"/>
  <c r="B36" i="1"/>
  <c r="H34" i="1"/>
  <c r="B34" i="1"/>
  <c r="H33" i="1"/>
  <c r="B33" i="1"/>
  <c r="H31" i="1"/>
  <c r="B31" i="1"/>
  <c r="H30" i="1"/>
  <c r="B30" i="1"/>
  <c r="H29" i="1"/>
  <c r="B29" i="1"/>
  <c r="H27" i="1"/>
  <c r="B27" i="1"/>
  <c r="H26" i="1"/>
  <c r="B26" i="1"/>
  <c r="H25" i="1"/>
  <c r="B25" i="1"/>
  <c r="H24" i="1"/>
  <c r="B24" i="1"/>
  <c r="H23" i="1"/>
  <c r="B23" i="1"/>
  <c r="H22" i="1"/>
  <c r="B22" i="1"/>
  <c r="H21" i="1"/>
  <c r="B21" i="1"/>
  <c r="H20" i="1"/>
  <c r="B20" i="1"/>
  <c r="H19" i="1"/>
  <c r="B19" i="1"/>
  <c r="H18" i="1"/>
  <c r="B18" i="1"/>
  <c r="H17" i="1"/>
  <c r="B17" i="1"/>
  <c r="H16" i="1"/>
  <c r="B16" i="1"/>
  <c r="H15" i="1"/>
  <c r="B15" i="1"/>
  <c r="H14" i="1"/>
  <c r="B14" i="1"/>
  <c r="H13" i="1"/>
  <c r="B13" i="1"/>
  <c r="H12" i="1"/>
  <c r="B12" i="1"/>
  <c r="H11" i="1"/>
  <c r="B11" i="1"/>
  <c r="H10" i="1"/>
  <c r="B10" i="1"/>
  <c r="H9" i="1"/>
  <c r="B9" i="1"/>
  <c r="H8" i="1"/>
  <c r="B8" i="1"/>
  <c r="H7" i="1"/>
  <c r="B7" i="1"/>
  <c r="H6" i="1"/>
  <c r="B6" i="1"/>
  <c r="H14" i="5" l="1"/>
  <c r="D24" i="5"/>
  <c r="C22" i="5"/>
  <c r="C5" i="5"/>
  <c r="C14" i="5" s="1"/>
  <c r="C15" i="5"/>
  <c r="C24" i="5" s="1"/>
  <c r="C9" i="4"/>
  <c r="C10" i="4"/>
  <c r="C14" i="4" s="1"/>
  <c r="C9" i="3"/>
  <c r="C14" i="3"/>
  <c r="D9" i="3"/>
  <c r="D14" i="3"/>
  <c r="C5" i="2"/>
  <c r="C9" i="2" s="1"/>
  <c r="D14" i="2"/>
</calcChain>
</file>

<file path=xl/sharedStrings.xml><?xml version="1.0" encoding="utf-8"?>
<sst xmlns="http://schemas.openxmlformats.org/spreadsheetml/2006/main" count="203" uniqueCount="109">
  <si>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2"/>
  </si>
  <si>
    <t>令和  3年分</t>
    <phoneticPr fontId="2"/>
  </si>
  <si>
    <t>単位：戸</t>
    <rPh sb="0" eb="2">
      <t>タンイ</t>
    </rPh>
    <rPh sb="3" eb="4">
      <t>ト</t>
    </rPh>
    <phoneticPr fontId="2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</si>
  <si>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2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</si>
  <si>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2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</si>
  <si>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2"/>
  </si>
  <si>
    <t>合計</t>
    <rPh sb="0" eb="2">
      <t>ゴウケイ</t>
    </rPh>
    <phoneticPr fontId="2"/>
  </si>
  <si>
    <t>持家</t>
    <rPh sb="0" eb="2">
      <t>モチイエ</t>
    </rPh>
    <phoneticPr fontId="2"/>
  </si>
  <si>
    <t>貸家</t>
    <rPh sb="0" eb="2">
      <t>カシヤ</t>
    </rPh>
    <phoneticPr fontId="2"/>
  </si>
  <si>
    <t>給与住宅</t>
    <rPh sb="0" eb="2">
      <t>キュウヨ</t>
    </rPh>
    <rPh sb="2" eb="4">
      <t>ジュウタク</t>
    </rPh>
    <phoneticPr fontId="2"/>
  </si>
  <si>
    <t>分譲住宅</t>
    <rPh sb="0" eb="2">
      <t>ブンジョウ</t>
    </rPh>
    <rPh sb="2" eb="4">
      <t>ジュウタク</t>
    </rPh>
    <phoneticPr fontId="2"/>
  </si>
  <si>
    <t>民間</t>
    <rPh sb="0" eb="2">
      <t>ミンカン</t>
    </rPh>
    <phoneticPr fontId="2"/>
  </si>
  <si>
    <t>公的資金</t>
    <rPh sb="0" eb="2">
      <t>コウテキ</t>
    </rPh>
    <rPh sb="2" eb="4">
      <t>シキン</t>
    </rPh>
    <phoneticPr fontId="2"/>
  </si>
  <si>
    <t>一戸建</t>
    <rPh sb="0" eb="2">
      <t>イッコ</t>
    </rPh>
    <rPh sb="2" eb="3">
      <t>ダ</t>
    </rPh>
    <phoneticPr fontId="2"/>
  </si>
  <si>
    <t>長屋建</t>
    <rPh sb="0" eb="2">
      <t>ナガヤ</t>
    </rPh>
    <rPh sb="2" eb="3">
      <t>タ</t>
    </rPh>
    <phoneticPr fontId="2"/>
  </si>
  <si>
    <t>共同住宅</t>
    <rPh sb="0" eb="2">
      <t>キョウドウ</t>
    </rPh>
    <rPh sb="2" eb="4">
      <t>ジュウタク</t>
    </rPh>
    <phoneticPr fontId="2"/>
  </si>
  <si>
    <t>計</t>
    <rPh sb="0" eb="1">
      <t>ケイ</t>
    </rPh>
    <phoneticPr fontId="2"/>
  </si>
  <si>
    <t>公営</t>
    <rPh sb="0" eb="2">
      <t>コウエイ</t>
    </rPh>
    <phoneticPr fontId="2"/>
  </si>
  <si>
    <t>公庫</t>
    <rPh sb="0" eb="2">
      <t>コウコ</t>
    </rPh>
    <phoneticPr fontId="2"/>
  </si>
  <si>
    <t>公団</t>
    <rPh sb="0" eb="2">
      <t>コウダン</t>
    </rPh>
    <phoneticPr fontId="2"/>
  </si>
  <si>
    <t>その他</t>
    <rPh sb="0" eb="3">
      <t>ソノタ</t>
    </rPh>
    <phoneticPr fontId="2"/>
  </si>
  <si>
    <t>木造</t>
    <rPh sb="0" eb="2">
      <t>モクゾウ</t>
    </rPh>
    <phoneticPr fontId="2"/>
  </si>
  <si>
    <t>非木造</t>
    <rPh sb="0" eb="1">
      <t>ヒ</t>
    </rPh>
    <rPh sb="1" eb="3">
      <t>モクゾウ</t>
    </rPh>
    <phoneticPr fontId="2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</si>
  <si>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</si>
  <si>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</si>
  <si>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</si>
  <si>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</si>
  <si>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</si>
  <si>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</si>
  <si>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</si>
  <si>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</si>
  <si>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</si>
  <si>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</si>
  <si>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</si>
  <si>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</si>
  <si>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</si>
  <si>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</si>
  <si>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</si>
  <si>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</si>
  <si>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</si>
  <si>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</si>
  <si>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</si>
  <si>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</si>
  <si>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</si>
  <si>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市　計</t>
    <phoneticPr fontId="2"/>
  </si>
  <si>
    <t>岐南町</t>
  </si>
  <si>
    <t>笠松町</t>
  </si>
  <si>
    <t>羽島郡計</t>
    <phoneticPr fontId="2"/>
  </si>
  <si>
    <t>養老町</t>
  </si>
  <si>
    <t>養老郡計</t>
    <phoneticPr fontId="2"/>
  </si>
  <si>
    <t>垂井町</t>
  </si>
  <si>
    <t>関ヶ原町</t>
  </si>
  <si>
    <t>不破郡計</t>
    <phoneticPr fontId="2"/>
  </si>
  <si>
    <t>神戸町</t>
  </si>
  <si>
    <t>輪之内町</t>
  </si>
  <si>
    <t>安八町</t>
  </si>
  <si>
    <t>安八郡計</t>
    <phoneticPr fontId="2"/>
  </si>
  <si>
    <t>揖斐川町</t>
  </si>
  <si>
    <t>大野町</t>
  </si>
  <si>
    <t>池田町</t>
  </si>
  <si>
    <t>揖斐郡計</t>
    <phoneticPr fontId="2"/>
  </si>
  <si>
    <t>北方町</t>
  </si>
  <si>
    <t>本巣郡計</t>
    <phoneticPr fontId="2"/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</si>
  <si>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</si>
  <si>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</si>
  <si>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</si>
  <si>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</si>
  <si>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</si>
  <si>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</si>
  <si>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</si>
  <si>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加茂郡計</t>
    <phoneticPr fontId="2"/>
  </si>
  <si>
    <t>御嵩町</t>
  </si>
  <si>
    <t>可児郡計</t>
    <phoneticPr fontId="2"/>
  </si>
  <si>
    <t>白川村</t>
  </si>
  <si>
    <t>大野郡計</t>
    <phoneticPr fontId="2"/>
  </si>
  <si>
    <t>町村計</t>
  </si>
  <si>
    <t>合　計</t>
  </si>
  <si>
    <t>（県市町村名）岐阜県</t>
    <phoneticPr fontId="2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</si>
  <si>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2"/>
  </si>
  <si>
    <t>公　　　共</t>
    <rPh sb="0" eb="5">
      <t>コウキョウ</t>
    </rPh>
    <phoneticPr fontId="2"/>
  </si>
  <si>
    <t>民　　　間</t>
    <rPh sb="0" eb="5">
      <t>ミンカン</t>
    </rPh>
    <phoneticPr fontId="2"/>
  </si>
  <si>
    <t>民間資金</t>
    <rPh sb="0" eb="2">
      <t>ミンカン</t>
    </rPh>
    <rPh sb="2" eb="4">
      <t>シキン</t>
    </rPh>
    <phoneticPr fontId="2"/>
  </si>
  <si>
    <t>公的資金による住宅</t>
    <rPh sb="0" eb="2">
      <t>コウテキ</t>
    </rPh>
    <rPh sb="2" eb="4">
      <t>シキン</t>
    </rPh>
    <rPh sb="7" eb="9">
      <t>ジュウタク</t>
    </rPh>
    <phoneticPr fontId="2"/>
  </si>
  <si>
    <t>公共計</t>
    <rPh sb="0" eb="2">
      <t>コウキョウ</t>
    </rPh>
    <rPh sb="2" eb="3">
      <t>ケイ</t>
    </rPh>
    <phoneticPr fontId="2"/>
  </si>
  <si>
    <t>国</t>
    <rPh sb="0" eb="1">
      <t>クニ</t>
    </rPh>
    <phoneticPr fontId="2"/>
  </si>
  <si>
    <t>県</t>
    <rPh sb="0" eb="1">
      <t>ケン</t>
    </rPh>
    <phoneticPr fontId="2"/>
  </si>
  <si>
    <t>市町村</t>
    <rPh sb="0" eb="3">
      <t>シチョウソン</t>
    </rPh>
    <phoneticPr fontId="2"/>
  </si>
  <si>
    <t>民間計</t>
    <rPh sb="0" eb="2">
      <t>ミンカン</t>
    </rPh>
    <rPh sb="2" eb="3">
      <t>ケイ</t>
    </rPh>
    <phoneticPr fontId="2"/>
  </si>
  <si>
    <t>会社</t>
    <rPh sb="0" eb="2">
      <t>カイシャ</t>
    </rPh>
    <phoneticPr fontId="2"/>
  </si>
  <si>
    <t>団体</t>
    <rPh sb="0" eb="2">
      <t>ダンタイ</t>
    </rPh>
    <phoneticPr fontId="2"/>
  </si>
  <si>
    <t>個人</t>
    <rPh sb="0" eb="2">
      <t>コジン</t>
    </rPh>
    <phoneticPr fontId="2"/>
  </si>
  <si>
    <t>による住宅</t>
    <rPh sb="3" eb="5">
      <t>ジュウタク</t>
    </rPh>
    <phoneticPr fontId="2"/>
  </si>
  <si>
    <t>住宅戸数</t>
    <rPh sb="0" eb="2">
      <t>ジュウタク</t>
    </rPh>
    <rPh sb="2" eb="4">
      <t>コスウ</t>
    </rPh>
    <phoneticPr fontId="2"/>
  </si>
  <si>
    <t>床面積</t>
    <rPh sb="0" eb="3">
      <t>ユカメンセキ</t>
    </rPh>
    <phoneticPr fontId="2"/>
  </si>
  <si>
    <r>
      <t>(㎡</t>
    </r>
    <r>
      <rPr>
        <sz val="9"/>
        <rFont val="ＭＳ ゴシック"/>
        <family val="3"/>
        <charset val="128"/>
      </rPr>
      <t>)</t>
    </r>
    <phoneticPr fontId="2"/>
  </si>
  <si>
    <t>着工新設住宅概報（３）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2"/>
  </si>
  <si>
    <t>合　　　計</t>
    <rPh sb="0" eb="5">
      <t>ゴウケイ</t>
    </rPh>
    <phoneticPr fontId="2"/>
  </si>
  <si>
    <t>木　　　造</t>
    <rPh sb="0" eb="5">
      <t>モクゾウ</t>
    </rPh>
    <phoneticPr fontId="2"/>
  </si>
  <si>
    <t>非　木　造</t>
    <rPh sb="0" eb="1">
      <t>ヒ</t>
    </rPh>
    <rPh sb="2" eb="5">
      <t>モクゾウ</t>
    </rPh>
    <phoneticPr fontId="2"/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</si>
  <si>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2"/>
  </si>
  <si>
    <t>プレハブ</t>
    <phoneticPr fontId="2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</si>
  <si>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2"/>
  </si>
  <si>
    <t>鉄筋コンクリート造</t>
    <rPh sb="0" eb="2">
      <t>テッキン</t>
    </rPh>
    <rPh sb="8" eb="9">
      <t>ゾウ</t>
    </rPh>
    <phoneticPr fontId="2"/>
  </si>
  <si>
    <t>鉄骨造</t>
    <rPh sb="0" eb="2">
      <t>テッコツ</t>
    </rPh>
    <rPh sb="2" eb="3">
      <t>ゾウ</t>
    </rPh>
    <phoneticPr fontId="2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</si>
  <si>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2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</si>
  <si>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2"/>
  </si>
  <si>
    <t>コンクリートブロック造</t>
    <rPh sb="10" eb="11">
      <t>ゾウ</t>
    </rPh>
    <phoneticPr fontId="2"/>
  </si>
  <si>
    <t>非木造　計</t>
    <rPh sb="0" eb="1">
      <t>ヒ</t>
    </rPh>
    <rPh sb="1" eb="3">
      <t>モクゾウ</t>
    </rPh>
    <rPh sb="4" eb="5">
      <t>ケイ</t>
    </rPh>
    <phoneticPr fontId="2"/>
  </si>
  <si>
    <t>鉄筋鉄骨コンクリート造</t>
    <rPh sb="0" eb="2">
      <t>テッキン</t>
    </rPh>
    <rPh sb="2" eb="4">
      <t>テッコツ</t>
    </rPh>
    <rPh sb="10" eb="11">
      <t>ゾウ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</si>
</sst>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5" x14ac:knownFonts="1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Alignment="1"/>
    <xf numFmtId="0" fontId="3" fillId="0" borderId="0" xfId="0" applyFont="1" applyAlignment="1"/>
    <xf numFmtId="0" fontId="1" fillId="0" borderId="1" xfId="0" applyFont="1" applyBorder="1" applyAlignment="1">
      <alignment horizontal="center" shrinkToFit="1"/>
    </xf>
    <xf numFmtId="0" fontId="1" fillId="0" borderId="2" xfId="0" applyFont="1" applyBorder="1" applyAlignment="1">
      <alignment horizontal="center" shrinkToFit="1"/>
    </xf>
    <xf numFmtId="0" fontId="1" fillId="0" borderId="3" xfId="0" applyFont="1" applyBorder="1" applyAlignment="1">
      <alignment horizontal="center" shrinkToFit="1"/>
    </xf>
    <xf numFmtId="0" fontId="1" fillId="0" borderId="4" xfId="0" applyFont="1" applyBorder="1" applyAlignment="1">
      <alignment horizontal="center" shrinkToFit="1"/>
    </xf>
    <xf numFmtId="0" fontId="1" fillId="0" borderId="5" xfId="0" applyFont="1" applyBorder="1" applyAlignment="1">
      <alignment horizontal="center" shrinkToFit="1"/>
    </xf>
    <xf numFmtId="0" fontId="1" fillId="0" borderId="6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1" fillId="0" borderId="7" xfId="0" applyFont="1" applyBorder="1" applyAlignment="1">
      <alignment horizontal="center" shrinkToFit="1"/>
    </xf>
    <xf numFmtId="0" fontId="1" fillId="0" borderId="8" xfId="0" applyFont="1" applyBorder="1" applyAlignment="1">
      <alignment horizontal="center" shrinkToFit="1"/>
    </xf>
    <xf numFmtId="0" fontId="1" fillId="0" borderId="9" xfId="0" applyFont="1" applyBorder="1" applyAlignment="1">
      <alignment horizontal="center" shrinkToFit="1"/>
    </xf>
    <xf numFmtId="0" fontId="1" fillId="0" borderId="10" xfId="0" applyFont="1" applyBorder="1" applyAlignment="1">
      <alignment horizontal="center" shrinkToFit="1"/>
    </xf>
    <xf numFmtId="0" fontId="1" fillId="0" borderId="11" xfId="0" applyFont="1" applyBorder="1" applyAlignment="1">
      <alignment horizontal="center" shrinkToFit="1"/>
    </xf>
    <xf numFmtId="0" fontId="1" fillId="0" borderId="12" xfId="0" applyFont="1" applyBorder="1" applyAlignment="1">
      <alignment horizontal="center" shrinkToFit="1"/>
    </xf>
    <xf numFmtId="0" fontId="1" fillId="0" borderId="13" xfId="0" applyFont="1" applyBorder="1" applyAlignment="1">
      <alignment horizontal="center" shrinkToFit="1"/>
    </xf>
    <xf numFmtId="0" fontId="1" fillId="0" borderId="14" xfId="0" applyFont="1" applyBorder="1" applyAlignment="1">
      <alignment horizontal="center" shrinkToFit="1"/>
    </xf>
    <xf numFmtId="0" fontId="1" fillId="0" borderId="15" xfId="0" applyFont="1" applyBorder="1" applyAlignment="1">
      <alignment horizontal="center" shrinkToFit="1"/>
    </xf>
    <xf numFmtId="0" fontId="1" fillId="0" borderId="16" xfId="0" applyFont="1" applyBorder="1" applyAlignment="1">
      <alignment horizontal="center" shrinkToFit="1"/>
    </xf>
    <xf numFmtId="0" fontId="1" fillId="0" borderId="17" xfId="0" applyFont="1" applyBorder="1" applyAlignment="1">
      <alignment shrinkToFit="1"/>
    </xf>
    <xf numFmtId="0" fontId="1" fillId="0" borderId="18" xfId="0" applyFont="1" applyBorder="1" applyAlignment="1">
      <alignment shrinkToFit="1"/>
    </xf>
    <xf numFmtId="0" fontId="1" fillId="0" borderId="19" xfId="0" applyFont="1" applyBorder="1" applyAlignment="1">
      <alignment shrinkToFit="1"/>
    </xf>
    <xf numFmtId="0" fontId="1" fillId="0" borderId="20" xfId="0" applyFont="1" applyBorder="1" applyAlignment="1">
      <alignment shrinkToFit="1"/>
    </xf>
    <xf numFmtId="0" fontId="1" fillId="0" borderId="0" xfId="0" applyFont="1" applyAlignment="1">
      <alignment shrinkToFit="1"/>
    </xf>
    <xf numFmtId="0" fontId="1" fillId="0" borderId="21" xfId="0" applyFont="1" applyBorder="1" applyAlignment="1">
      <alignment shrinkToFit="1"/>
    </xf>
    <xf numFmtId="0" fontId="1" fillId="0" borderId="22" xfId="0" applyFont="1" applyBorder="1" applyAlignment="1">
      <alignment shrinkToFit="1"/>
    </xf>
    <xf numFmtId="0" fontId="1" fillId="0" borderId="23" xfId="0" applyFont="1" applyBorder="1" applyAlignment="1">
      <alignment shrinkToFit="1"/>
    </xf>
    <xf numFmtId="0" fontId="1" fillId="0" borderId="24" xfId="0" applyFont="1" applyBorder="1" applyAlignment="1">
      <alignment shrinkToFit="1"/>
    </xf>
    <xf numFmtId="0" fontId="1" fillId="0" borderId="25" xfId="0" applyFont="1" applyBorder="1" applyAlignment="1">
      <alignment shrinkToFit="1"/>
    </xf>
    <xf numFmtId="0" fontId="1" fillId="0" borderId="26" xfId="0" applyFont="1" applyBorder="1" applyAlignment="1">
      <alignment shrinkToFit="1"/>
    </xf>
    <xf numFmtId="0" fontId="1" fillId="0" borderId="27" xfId="0" applyFont="1" applyBorder="1" applyAlignment="1">
      <alignment shrinkToFit="1"/>
    </xf>
    <xf numFmtId="0" fontId="1" fillId="0" borderId="28" xfId="0" applyFont="1" applyBorder="1" applyAlignment="1">
      <alignment shrinkToFit="1"/>
    </xf>
    <xf numFmtId="0" fontId="1" fillId="0" borderId="29" xfId="0" applyFont="1" applyBorder="1" applyAlignment="1">
      <alignment shrinkToFit="1"/>
    </xf>
    <xf numFmtId="0" fontId="1" fillId="0" borderId="30" xfId="0" applyFont="1" applyBorder="1" applyAlignment="1">
      <alignment shrinkToFit="1"/>
    </xf>
    <xf numFmtId="0" fontId="1" fillId="0" borderId="31" xfId="0" applyFont="1" applyBorder="1" applyAlignment="1">
      <alignment shrinkToFit="1"/>
    </xf>
    <xf numFmtId="0" fontId="1" fillId="0" borderId="32" xfId="0" applyFont="1" applyBorder="1" applyAlignment="1">
      <alignment shrinkToFit="1"/>
    </xf>
    <xf numFmtId="0" fontId="1" fillId="0" borderId="33" xfId="0" applyFont="1" applyBorder="1" applyAlignment="1">
      <alignment shrinkToFit="1"/>
    </xf>
    <xf numFmtId="0" fontId="1" fillId="0" borderId="34" xfId="0" applyFont="1" applyBorder="1" applyAlignment="1">
      <alignment shrinkToFit="1"/>
    </xf>
    <xf numFmtId="0" fontId="1" fillId="0" borderId="35" xfId="0" applyFont="1" applyBorder="1" applyAlignment="1">
      <alignment shrinkToFit="1"/>
    </xf>
    <xf numFmtId="0" fontId="1" fillId="0" borderId="36" xfId="0" applyFont="1" applyBorder="1" applyAlignment="1">
      <alignment shrinkToFit="1"/>
    </xf>
    <xf numFmtId="0" fontId="1" fillId="0" borderId="0" xfId="0" applyFont="1" applyBorder="1" applyAlignment="1"/>
    <xf numFmtId="0" fontId="1" fillId="0" borderId="37" xfId="0" applyFont="1" applyBorder="1" applyAlignment="1">
      <alignment horizontal="center" shrinkToFit="1"/>
    </xf>
    <xf numFmtId="0" fontId="1" fillId="0" borderId="38" xfId="0" applyFont="1" applyBorder="1" applyAlignment="1">
      <alignment horizontal="center" shrinkToFit="1"/>
    </xf>
    <xf numFmtId="0" fontId="1" fillId="0" borderId="39" xfId="0" applyFont="1" applyBorder="1" applyAlignment="1">
      <alignment horizontal="center" shrinkToFit="1"/>
    </xf>
    <xf numFmtId="0" fontId="1" fillId="0" borderId="40" xfId="0" applyFont="1" applyBorder="1" applyAlignment="1">
      <alignment horizontal="center" shrinkToFit="1"/>
    </xf>
    <xf numFmtId="0" fontId="1" fillId="0" borderId="41" xfId="0" applyFont="1" applyBorder="1" applyAlignment="1">
      <alignment horizontal="center" shrinkToFit="1"/>
    </xf>
    <xf numFmtId="0" fontId="1" fillId="0" borderId="42" xfId="0" applyFont="1" applyBorder="1" applyAlignment="1">
      <alignment horizontal="center" shrinkToFit="1"/>
    </xf>
    <xf numFmtId="0" fontId="1" fillId="0" borderId="43" xfId="0" applyFont="1" applyBorder="1" applyAlignment="1">
      <alignment horizontal="center" shrinkToFit="1"/>
    </xf>
    <xf numFmtId="0" fontId="1" fillId="0" borderId="44" xfId="0" applyFont="1" applyBorder="1" applyAlignment="1">
      <alignment horizontal="center" shrinkToFit="1"/>
    </xf>
    <xf numFmtId="0" fontId="1" fillId="0" borderId="45" xfId="0" applyFont="1" applyBorder="1" applyAlignment="1">
      <alignment horizontal="center" shrinkToFit="1"/>
    </xf>
    <xf numFmtId="0" fontId="1" fillId="0" borderId="46" xfId="0" applyFont="1" applyBorder="1" applyAlignment="1">
      <alignment horizontal="center" shrinkToFit="1"/>
    </xf>
    <xf numFmtId="0" fontId="1" fillId="0" borderId="47" xfId="0" applyFont="1" applyBorder="1" applyAlignment="1">
      <alignment horizontal="center" shrinkToFit="1"/>
    </xf>
    <xf numFmtId="0" fontId="1" fillId="0" borderId="48" xfId="0" applyFont="1" applyBorder="1" applyAlignment="1">
      <alignment horizontal="center" vertical="center" textRotation="255" shrinkToFit="1"/>
    </xf>
    <xf numFmtId="0" fontId="1" fillId="0" borderId="49" xfId="0" applyFont="1" applyBorder="1" applyAlignment="1">
      <alignment shrinkToFit="1"/>
    </xf>
    <xf numFmtId="176" fontId="1" fillId="0" borderId="14" xfId="0" applyNumberFormat="1" applyFont="1" applyBorder="1" applyAlignment="1">
      <alignment shrinkToFit="1"/>
    </xf>
    <xf numFmtId="176" fontId="1" fillId="0" borderId="15" xfId="0" applyNumberFormat="1" applyFont="1" applyBorder="1" applyAlignment="1">
      <alignment shrinkToFit="1"/>
    </xf>
    <xf numFmtId="176" fontId="1" fillId="0" borderId="50" xfId="0" applyNumberFormat="1" applyFont="1" applyBorder="1" applyAlignment="1">
      <alignment shrinkToFit="1"/>
    </xf>
    <xf numFmtId="0" fontId="1" fillId="0" borderId="8" xfId="0" applyFont="1" applyBorder="1" applyAlignment="1">
      <alignment horizontal="center" vertical="center" textRotation="255" shrinkToFit="1"/>
    </xf>
    <xf numFmtId="0" fontId="1" fillId="0" borderId="51" xfId="0" applyFont="1" applyBorder="1" applyAlignment="1">
      <alignment shrinkToFit="1"/>
    </xf>
    <xf numFmtId="176" fontId="1" fillId="0" borderId="52" xfId="0" applyNumberFormat="1" applyFont="1" applyBorder="1" applyAlignment="1">
      <alignment shrinkToFit="1"/>
    </xf>
    <xf numFmtId="176" fontId="1" fillId="0" borderId="53" xfId="0" applyNumberFormat="1" applyFont="1" applyBorder="1" applyAlignment="1">
      <alignment shrinkToFit="1"/>
    </xf>
    <xf numFmtId="176" fontId="1" fillId="0" borderId="54" xfId="0" applyNumberFormat="1" applyFont="1" applyBorder="1" applyAlignment="1">
      <alignment shrinkToFit="1"/>
    </xf>
    <xf numFmtId="0" fontId="1" fillId="0" borderId="55" xfId="0" applyFont="1" applyBorder="1" applyAlignment="1">
      <alignment shrinkToFit="1"/>
    </xf>
    <xf numFmtId="176" fontId="1" fillId="0" borderId="56" xfId="0" applyNumberFormat="1" applyFont="1" applyBorder="1" applyAlignment="1">
      <alignment shrinkToFit="1"/>
    </xf>
    <xf numFmtId="176" fontId="1" fillId="0" borderId="57" xfId="0" applyNumberFormat="1" applyFont="1" applyBorder="1" applyAlignment="1">
      <alignment shrinkToFit="1"/>
    </xf>
    <xf numFmtId="176" fontId="1" fillId="0" borderId="58" xfId="0" applyNumberFormat="1" applyFont="1" applyBorder="1" applyAlignment="1">
      <alignment shrinkToFit="1"/>
    </xf>
    <xf numFmtId="0" fontId="1" fillId="0" borderId="59" xfId="0" applyFont="1" applyBorder="1" applyAlignment="1">
      <alignment horizontal="center" vertical="center" textRotation="255" shrinkToFit="1"/>
    </xf>
    <xf numFmtId="0" fontId="1" fillId="0" borderId="60" xfId="0" applyFont="1" applyBorder="1" applyAlignment="1">
      <alignment horizontal="center" shrinkToFit="1"/>
    </xf>
    <xf numFmtId="176" fontId="1" fillId="0" borderId="12" xfId="0" applyNumberFormat="1" applyFont="1" applyBorder="1" applyAlignment="1">
      <alignment shrinkToFit="1"/>
    </xf>
    <xf numFmtId="176" fontId="1" fillId="0" borderId="60" xfId="0" applyNumberFormat="1" applyFont="1" applyBorder="1" applyAlignment="1">
      <alignment shrinkToFit="1"/>
    </xf>
    <xf numFmtId="0" fontId="1" fillId="0" borderId="61" xfId="0" applyFont="1" applyBorder="1" applyAlignment="1">
      <alignment horizontal="center" vertical="center" textRotation="255" shrinkToFit="1"/>
    </xf>
    <xf numFmtId="0" fontId="0" fillId="0" borderId="8" xfId="0" applyBorder="1" applyAlignment="1">
      <alignment horizontal="center" vertical="center" textRotation="255" shrinkToFit="1"/>
    </xf>
    <xf numFmtId="0" fontId="1" fillId="0" borderId="62" xfId="0" applyFont="1" applyBorder="1" applyAlignment="1">
      <alignment horizontal="center" shrinkToFit="1"/>
    </xf>
    <xf numFmtId="0" fontId="1" fillId="0" borderId="63" xfId="0" applyFont="1" applyBorder="1" applyAlignment="1">
      <alignment horizontal="center" shrinkToFit="1"/>
    </xf>
    <xf numFmtId="176" fontId="1" fillId="0" borderId="46" xfId="0" applyNumberFormat="1" applyFont="1" applyBorder="1" applyAlignment="1">
      <alignment shrinkToFit="1"/>
    </xf>
    <xf numFmtId="176" fontId="1" fillId="0" borderId="63" xfId="0" applyNumberFormat="1" applyFont="1" applyBorder="1" applyAlignment="1">
      <alignment shrinkToFit="1"/>
    </xf>
    <xf numFmtId="176" fontId="1" fillId="0" borderId="64" xfId="0" applyNumberFormat="1" applyFont="1" applyBorder="1" applyAlignment="1">
      <alignment shrinkToFit="1"/>
    </xf>
    <xf numFmtId="176" fontId="1" fillId="0" borderId="44" xfId="0" applyNumberFormat="1" applyFont="1" applyBorder="1" applyAlignment="1">
      <alignment shrinkToFit="1"/>
    </xf>
    <xf numFmtId="0" fontId="1" fillId="0" borderId="48" xfId="0" applyFont="1" applyBorder="1" applyAlignment="1">
      <alignment horizontal="center" shrinkToFit="1"/>
    </xf>
    <xf numFmtId="0" fontId="1" fillId="0" borderId="3" xfId="0" applyFont="1" applyBorder="1" applyAlignment="1">
      <alignment horizontal="center" shrinkToFit="1"/>
    </xf>
    <xf numFmtId="0" fontId="1" fillId="0" borderId="4" xfId="0" applyFont="1" applyBorder="1" applyAlignment="1">
      <alignment horizontal="center" shrinkToFit="1"/>
    </xf>
    <xf numFmtId="0" fontId="1" fillId="0" borderId="6" xfId="0" applyFont="1" applyBorder="1" applyAlignment="1">
      <alignment horizontal="center" shrinkToFit="1"/>
    </xf>
    <xf numFmtId="176" fontId="1" fillId="0" borderId="65" xfId="0" applyNumberFormat="1" applyFont="1" applyBorder="1" applyAlignment="1">
      <alignment shrinkToFit="1"/>
    </xf>
    <xf numFmtId="176" fontId="1" fillId="0" borderId="66" xfId="0" applyNumberFormat="1" applyFont="1" applyBorder="1" applyAlignment="1">
      <alignment shrinkToFit="1"/>
    </xf>
    <xf numFmtId="176" fontId="1" fillId="0" borderId="67" xfId="0" applyNumberFormat="1" applyFont="1" applyBorder="1" applyAlignment="1">
      <alignment shrinkToFit="1"/>
    </xf>
    <xf numFmtId="176" fontId="1" fillId="0" borderId="68" xfId="0" applyNumberFormat="1" applyFont="1" applyBorder="1" applyAlignment="1">
      <alignment shrinkToFit="1"/>
    </xf>
    <xf numFmtId="0" fontId="1" fillId="0" borderId="69" xfId="0" applyFont="1" applyBorder="1" applyAlignment="1">
      <alignment shrinkToFit="1"/>
    </xf>
    <xf numFmtId="176" fontId="1" fillId="0" borderId="70" xfId="0" applyNumberFormat="1" applyFont="1" applyBorder="1" applyAlignment="1">
      <alignment shrinkToFit="1"/>
    </xf>
    <xf numFmtId="176" fontId="1" fillId="0" borderId="71" xfId="0" applyNumberFormat="1" applyFont="1" applyBorder="1" applyAlignment="1">
      <alignment shrinkToFit="1"/>
    </xf>
    <xf numFmtId="176" fontId="1" fillId="0" borderId="72" xfId="0" applyNumberFormat="1" applyFont="1" applyBorder="1" applyAlignment="1">
      <alignment shrinkToFit="1"/>
    </xf>
    <xf numFmtId="176" fontId="1" fillId="0" borderId="73" xfId="0" applyNumberFormat="1" applyFont="1" applyBorder="1" applyAlignment="1">
      <alignment shrinkToFit="1"/>
    </xf>
    <xf numFmtId="0" fontId="1" fillId="0" borderId="54" xfId="0" applyFont="1" applyBorder="1" applyAlignment="1">
      <alignment shrinkToFit="1"/>
    </xf>
    <xf numFmtId="0" fontId="1" fillId="0" borderId="72" xfId="0" applyFont="1" applyBorder="1" applyAlignment="1">
      <alignment shrinkToFit="1"/>
    </xf>
    <xf numFmtId="0" fontId="0" fillId="0" borderId="59" xfId="0" applyBorder="1" applyAlignment="1">
      <alignment horizontal="center" vertical="center" textRotation="255" shrinkToFit="1"/>
    </xf>
    <xf numFmtId="0" fontId="1" fillId="0" borderId="61" xfId="0" applyFont="1" applyBorder="1" applyAlignment="1">
      <alignment horizontal="center" vertical="center" textRotation="255" shrinkToFit="1"/>
    </xf>
    <xf numFmtId="0" fontId="1" fillId="0" borderId="16" xfId="0" applyFont="1" applyBorder="1" applyAlignment="1">
      <alignment shrinkToFit="1"/>
    </xf>
    <xf numFmtId="0" fontId="4" fillId="0" borderId="8" xfId="0" applyFont="1" applyBorder="1" applyAlignment="1">
      <alignment horizontal="center" vertical="center" textRotation="255" shrinkToFit="1"/>
    </xf>
    <xf numFmtId="0" fontId="1" fillId="0" borderId="50" xfId="0" applyFont="1" applyBorder="1" applyAlignment="1">
      <alignment shrinkToFit="1"/>
    </xf>
    <xf numFmtId="0" fontId="1" fillId="0" borderId="58" xfId="0" applyFont="1" applyBorder="1" applyAlignment="1">
      <alignment shrinkToFit="1"/>
    </xf>
    <xf numFmtId="0" fontId="1" fillId="0" borderId="59" xfId="0" applyFont="1" applyBorder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abSelected="1" zoomScale="7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C1" sqref="C1"/>
    </sheetView>
  </sheetViews>
  <sheetFormatPr defaultColWidth="7.625" defaultRowHeight="12" customHeight="1" x14ac:dyDescent="0.15"/>
  <cols>
    <col min="1" max="1" width="9.625" style="24" customWidth="1"/>
    <col min="2" max="16384" width="7.625" style="24"/>
  </cols>
  <sheetData>
    <row r="1" spans="1:18" s="1" customFormat="1" ht="18" customHeight="1" x14ac:dyDescent="0.2">
      <c r="E1" s="2" t="s">
        <v>0</v>
      </c>
      <c r="I1" s="1" t="s">
        <v>1</v>
      </c>
    </row>
    <row r="2" spans="1:18" s="1" customFormat="1" ht="12" customHeight="1" thickBot="1" x14ac:dyDescent="0.2">
      <c r="R2" s="1" t="s">
        <v>2</v>
      </c>
    </row>
    <row r="3" spans="1:18" s="9" customFormat="1" ht="12" customHeight="1" x14ac:dyDescent="0.15">
      <c r="A3" s="3"/>
      <c r="B3" s="4"/>
      <c r="C3" s="5" t="s">
        <v>3</v>
      </c>
      <c r="D3" s="6"/>
      <c r="E3" s="6"/>
      <c r="F3" s="7"/>
      <c r="G3" s="5" t="s">
        <v>4</v>
      </c>
      <c r="H3" s="6"/>
      <c r="I3" s="6"/>
      <c r="J3" s="6"/>
      <c r="K3" s="6"/>
      <c r="L3" s="7"/>
      <c r="M3" s="5" t="s">
        <v>5</v>
      </c>
      <c r="N3" s="6"/>
      <c r="O3" s="6"/>
      <c r="P3" s="6"/>
      <c r="Q3" s="6"/>
      <c r="R3" s="8"/>
    </row>
    <row r="4" spans="1:18" s="9" customFormat="1" ht="12" customHeight="1" x14ac:dyDescent="0.15">
      <c r="A4" s="10"/>
      <c r="B4" s="11" t="s">
        <v>6</v>
      </c>
      <c r="C4" s="12" t="s">
        <v>7</v>
      </c>
      <c r="D4" s="12" t="s">
        <v>8</v>
      </c>
      <c r="E4" s="12" t="s">
        <v>9</v>
      </c>
      <c r="F4" s="12" t="s">
        <v>10</v>
      </c>
      <c r="G4" s="12" t="s">
        <v>11</v>
      </c>
      <c r="H4" s="13" t="s">
        <v>12</v>
      </c>
      <c r="I4" s="14"/>
      <c r="J4" s="14"/>
      <c r="K4" s="14"/>
      <c r="L4" s="15"/>
      <c r="M4" s="13" t="s">
        <v>13</v>
      </c>
      <c r="N4" s="15"/>
      <c r="O4" s="13" t="s">
        <v>14</v>
      </c>
      <c r="P4" s="15"/>
      <c r="Q4" s="13" t="s">
        <v>15</v>
      </c>
      <c r="R4" s="16"/>
    </row>
    <row r="5" spans="1:18" s="9" customFormat="1" ht="12" customHeight="1" thickBot="1" x14ac:dyDescent="0.2">
      <c r="A5" s="10"/>
      <c r="B5" s="17"/>
      <c r="C5" s="18"/>
      <c r="D5" s="18"/>
      <c r="E5" s="18"/>
      <c r="F5" s="18"/>
      <c r="G5" s="18"/>
      <c r="H5" s="12" t="s">
        <v>16</v>
      </c>
      <c r="I5" s="12" t="s">
        <v>17</v>
      </c>
      <c r="J5" s="12" t="s">
        <v>18</v>
      </c>
      <c r="K5" s="12" t="s">
        <v>19</v>
      </c>
      <c r="L5" s="12" t="s">
        <v>20</v>
      </c>
      <c r="M5" s="12" t="s">
        <v>21</v>
      </c>
      <c r="N5" s="12" t="s">
        <v>22</v>
      </c>
      <c r="O5" s="12" t="s">
        <v>21</v>
      </c>
      <c r="P5" s="12" t="s">
        <v>22</v>
      </c>
      <c r="Q5" s="12" t="s">
        <v>21</v>
      </c>
      <c r="R5" s="19" t="s">
        <v>22</v>
      </c>
    </row>
    <row r="6" spans="1:18" ht="12" customHeight="1" x14ac:dyDescent="0.15">
      <c r="A6" s="20" t="s">
        <v>23</v>
      </c>
      <c r="B6" s="21">
        <f t="shared" ref="B6:B27" si="0">SUM( C6:F6)</f>
        <v>3128</v>
      </c>
      <c r="C6" s="22">
        <v>1206</v>
      </c>
      <c r="D6" s="22">
        <v>1080</v>
      </c>
      <c r="E6" s="22">
        <v>1</v>
      </c>
      <c r="F6" s="22">
        <v>841</v>
      </c>
      <c r="G6" s="22">
        <v>2958</v>
      </c>
      <c r="H6" s="22">
        <f t="shared" ref="H6:H27" si="1">SUM( I6:L6)</f>
        <v>170</v>
      </c>
      <c r="I6" s="22">
        <v>0</v>
      </c>
      <c r="J6" s="22">
        <v>170</v>
      </c>
      <c r="K6" s="22">
        <v>0</v>
      </c>
      <c r="L6" s="22">
        <v>0</v>
      </c>
      <c r="M6" s="22">
        <v>1564</v>
      </c>
      <c r="N6" s="22">
        <v>239</v>
      </c>
      <c r="O6" s="22">
        <v>321</v>
      </c>
      <c r="P6" s="22">
        <v>32</v>
      </c>
      <c r="Q6" s="22">
        <v>97</v>
      </c>
      <c r="R6" s="23">
        <v>875</v>
      </c>
    </row>
    <row r="7" spans="1:18" ht="12" customHeight="1" x14ac:dyDescent="0.15">
      <c r="A7" s="25" t="s">
        <v>24</v>
      </c>
      <c r="B7" s="26">
        <f t="shared" si="0"/>
        <v>1137</v>
      </c>
      <c r="C7" s="27">
        <v>481</v>
      </c>
      <c r="D7" s="27">
        <v>349</v>
      </c>
      <c r="E7" s="27">
        <v>0</v>
      </c>
      <c r="F7" s="27">
        <v>307</v>
      </c>
      <c r="G7" s="27">
        <v>1052</v>
      </c>
      <c r="H7" s="27">
        <f t="shared" si="1"/>
        <v>85</v>
      </c>
      <c r="I7" s="27">
        <v>0</v>
      </c>
      <c r="J7" s="27">
        <v>85</v>
      </c>
      <c r="K7" s="27">
        <v>0</v>
      </c>
      <c r="L7" s="27">
        <v>0</v>
      </c>
      <c r="M7" s="27">
        <v>649</v>
      </c>
      <c r="N7" s="27">
        <v>87</v>
      </c>
      <c r="O7" s="27">
        <v>177</v>
      </c>
      <c r="P7" s="27">
        <v>7</v>
      </c>
      <c r="Q7" s="27">
        <v>22</v>
      </c>
      <c r="R7" s="28">
        <v>195</v>
      </c>
    </row>
    <row r="8" spans="1:18" ht="12" customHeight="1" x14ac:dyDescent="0.15">
      <c r="A8" s="25" t="s">
        <v>25</v>
      </c>
      <c r="B8" s="26">
        <f t="shared" si="0"/>
        <v>394</v>
      </c>
      <c r="C8" s="27">
        <v>253</v>
      </c>
      <c r="D8" s="27">
        <v>109</v>
      </c>
      <c r="E8" s="27">
        <v>0</v>
      </c>
      <c r="F8" s="27">
        <v>32</v>
      </c>
      <c r="G8" s="27">
        <v>394</v>
      </c>
      <c r="H8" s="27">
        <f t="shared" si="1"/>
        <v>0</v>
      </c>
      <c r="I8" s="27">
        <v>0</v>
      </c>
      <c r="J8" s="27">
        <v>0</v>
      </c>
      <c r="K8" s="27">
        <v>0</v>
      </c>
      <c r="L8" s="27">
        <v>0</v>
      </c>
      <c r="M8" s="27">
        <v>275</v>
      </c>
      <c r="N8" s="27">
        <v>10</v>
      </c>
      <c r="O8" s="27">
        <v>34</v>
      </c>
      <c r="P8" s="27">
        <v>0</v>
      </c>
      <c r="Q8" s="27">
        <v>57</v>
      </c>
      <c r="R8" s="28">
        <v>18</v>
      </c>
    </row>
    <row r="9" spans="1:18" ht="12" customHeight="1" x14ac:dyDescent="0.15">
      <c r="A9" s="25" t="s">
        <v>26</v>
      </c>
      <c r="B9" s="26">
        <f t="shared" si="0"/>
        <v>444</v>
      </c>
      <c r="C9" s="27">
        <v>264</v>
      </c>
      <c r="D9" s="27">
        <v>123</v>
      </c>
      <c r="E9" s="27">
        <v>1</v>
      </c>
      <c r="F9" s="27">
        <v>56</v>
      </c>
      <c r="G9" s="27">
        <v>420</v>
      </c>
      <c r="H9" s="27">
        <f t="shared" si="1"/>
        <v>24</v>
      </c>
      <c r="I9" s="27">
        <v>0</v>
      </c>
      <c r="J9" s="27">
        <v>24</v>
      </c>
      <c r="K9" s="27">
        <v>0</v>
      </c>
      <c r="L9" s="27">
        <v>0</v>
      </c>
      <c r="M9" s="27">
        <v>281</v>
      </c>
      <c r="N9" s="27">
        <v>40</v>
      </c>
      <c r="O9" s="27">
        <v>22</v>
      </c>
      <c r="P9" s="27">
        <v>0</v>
      </c>
      <c r="Q9" s="27">
        <v>0</v>
      </c>
      <c r="R9" s="28">
        <v>101</v>
      </c>
    </row>
    <row r="10" spans="1:18" ht="12" customHeight="1" x14ac:dyDescent="0.15">
      <c r="A10" s="25" t="s">
        <v>27</v>
      </c>
      <c r="B10" s="26">
        <f t="shared" si="0"/>
        <v>373</v>
      </c>
      <c r="C10" s="27">
        <v>264</v>
      </c>
      <c r="D10" s="27">
        <v>71</v>
      </c>
      <c r="E10" s="27">
        <v>0</v>
      </c>
      <c r="F10" s="27">
        <v>38</v>
      </c>
      <c r="G10" s="27">
        <v>364</v>
      </c>
      <c r="H10" s="27">
        <f t="shared" si="1"/>
        <v>9</v>
      </c>
      <c r="I10" s="27">
        <v>0</v>
      </c>
      <c r="J10" s="27">
        <v>9</v>
      </c>
      <c r="K10" s="27">
        <v>0</v>
      </c>
      <c r="L10" s="27">
        <v>0</v>
      </c>
      <c r="M10" s="27">
        <v>283</v>
      </c>
      <c r="N10" s="27">
        <v>23</v>
      </c>
      <c r="O10" s="27">
        <v>62</v>
      </c>
      <c r="P10" s="27">
        <v>0</v>
      </c>
      <c r="Q10" s="27">
        <v>0</v>
      </c>
      <c r="R10" s="28">
        <v>5</v>
      </c>
    </row>
    <row r="11" spans="1:18" ht="12" customHeight="1" x14ac:dyDescent="0.15">
      <c r="A11" s="25" t="s">
        <v>28</v>
      </c>
      <c r="B11" s="26">
        <f t="shared" si="0"/>
        <v>347</v>
      </c>
      <c r="C11" s="27">
        <v>248</v>
      </c>
      <c r="D11" s="27">
        <v>71</v>
      </c>
      <c r="E11" s="27">
        <v>0</v>
      </c>
      <c r="F11" s="27">
        <v>28</v>
      </c>
      <c r="G11" s="27">
        <v>318</v>
      </c>
      <c r="H11" s="27">
        <f t="shared" si="1"/>
        <v>29</v>
      </c>
      <c r="I11" s="27">
        <v>0</v>
      </c>
      <c r="J11" s="27">
        <v>29</v>
      </c>
      <c r="K11" s="27">
        <v>0</v>
      </c>
      <c r="L11" s="27">
        <v>0</v>
      </c>
      <c r="M11" s="27">
        <v>268</v>
      </c>
      <c r="N11" s="27">
        <v>11</v>
      </c>
      <c r="O11" s="27">
        <v>44</v>
      </c>
      <c r="P11" s="27">
        <v>0</v>
      </c>
      <c r="Q11" s="27">
        <v>0</v>
      </c>
      <c r="R11" s="28">
        <v>24</v>
      </c>
    </row>
    <row r="12" spans="1:18" ht="12" customHeight="1" x14ac:dyDescent="0.15">
      <c r="A12" s="25" t="s">
        <v>29</v>
      </c>
      <c r="B12" s="26">
        <f t="shared" si="0"/>
        <v>58</v>
      </c>
      <c r="C12" s="27">
        <v>48</v>
      </c>
      <c r="D12" s="27">
        <v>8</v>
      </c>
      <c r="E12" s="27">
        <v>0</v>
      </c>
      <c r="F12" s="27">
        <v>2</v>
      </c>
      <c r="G12" s="27">
        <v>57</v>
      </c>
      <c r="H12" s="27">
        <f t="shared" si="1"/>
        <v>1</v>
      </c>
      <c r="I12" s="27">
        <v>0</v>
      </c>
      <c r="J12" s="27">
        <v>1</v>
      </c>
      <c r="K12" s="27">
        <v>0</v>
      </c>
      <c r="L12" s="27">
        <v>0</v>
      </c>
      <c r="M12" s="27">
        <v>46</v>
      </c>
      <c r="N12" s="27">
        <v>4</v>
      </c>
      <c r="O12" s="27">
        <v>0</v>
      </c>
      <c r="P12" s="27">
        <v>0</v>
      </c>
      <c r="Q12" s="27">
        <v>0</v>
      </c>
      <c r="R12" s="28">
        <v>8</v>
      </c>
    </row>
    <row r="13" spans="1:18" ht="12" customHeight="1" x14ac:dyDescent="0.15">
      <c r="A13" s="25" t="s">
        <v>30</v>
      </c>
      <c r="B13" s="26">
        <f t="shared" si="0"/>
        <v>180</v>
      </c>
      <c r="C13" s="27">
        <v>114</v>
      </c>
      <c r="D13" s="27">
        <v>35</v>
      </c>
      <c r="E13" s="27">
        <v>1</v>
      </c>
      <c r="F13" s="27">
        <v>30</v>
      </c>
      <c r="G13" s="27">
        <v>160</v>
      </c>
      <c r="H13" s="27">
        <f t="shared" si="1"/>
        <v>20</v>
      </c>
      <c r="I13" s="27">
        <v>0</v>
      </c>
      <c r="J13" s="27">
        <v>20</v>
      </c>
      <c r="K13" s="27">
        <v>0</v>
      </c>
      <c r="L13" s="27">
        <v>0</v>
      </c>
      <c r="M13" s="27">
        <v>134</v>
      </c>
      <c r="N13" s="27">
        <v>11</v>
      </c>
      <c r="O13" s="27">
        <v>20</v>
      </c>
      <c r="P13" s="27">
        <v>0</v>
      </c>
      <c r="Q13" s="27">
        <v>0</v>
      </c>
      <c r="R13" s="28">
        <v>15</v>
      </c>
    </row>
    <row r="14" spans="1:18" ht="12" customHeight="1" x14ac:dyDescent="0.15">
      <c r="A14" s="25" t="s">
        <v>31</v>
      </c>
      <c r="B14" s="26">
        <f t="shared" si="0"/>
        <v>555</v>
      </c>
      <c r="C14" s="27">
        <v>240</v>
      </c>
      <c r="D14" s="27">
        <v>190</v>
      </c>
      <c r="E14" s="27">
        <v>1</v>
      </c>
      <c r="F14" s="27">
        <v>124</v>
      </c>
      <c r="G14" s="27">
        <v>500</v>
      </c>
      <c r="H14" s="27">
        <f t="shared" si="1"/>
        <v>55</v>
      </c>
      <c r="I14" s="27">
        <v>0</v>
      </c>
      <c r="J14" s="27">
        <v>55</v>
      </c>
      <c r="K14" s="27">
        <v>0</v>
      </c>
      <c r="L14" s="27">
        <v>0</v>
      </c>
      <c r="M14" s="27">
        <v>337</v>
      </c>
      <c r="N14" s="27">
        <v>39</v>
      </c>
      <c r="O14" s="27">
        <v>142</v>
      </c>
      <c r="P14" s="27">
        <v>0</v>
      </c>
      <c r="Q14" s="27">
        <v>6</v>
      </c>
      <c r="R14" s="28">
        <v>31</v>
      </c>
    </row>
    <row r="15" spans="1:18" ht="12" customHeight="1" x14ac:dyDescent="0.15">
      <c r="A15" s="25" t="s">
        <v>32</v>
      </c>
      <c r="B15" s="26">
        <f t="shared" si="0"/>
        <v>145</v>
      </c>
      <c r="C15" s="27">
        <v>122</v>
      </c>
      <c r="D15" s="27">
        <v>14</v>
      </c>
      <c r="E15" s="27">
        <v>0</v>
      </c>
      <c r="F15" s="27">
        <v>9</v>
      </c>
      <c r="G15" s="27">
        <v>137</v>
      </c>
      <c r="H15" s="27">
        <f t="shared" si="1"/>
        <v>8</v>
      </c>
      <c r="I15" s="27">
        <v>0</v>
      </c>
      <c r="J15" s="27">
        <v>8</v>
      </c>
      <c r="K15" s="27">
        <v>0</v>
      </c>
      <c r="L15" s="27">
        <v>0</v>
      </c>
      <c r="M15" s="27">
        <v>114</v>
      </c>
      <c r="N15" s="27">
        <v>17</v>
      </c>
      <c r="O15" s="27">
        <v>0</v>
      </c>
      <c r="P15" s="27">
        <v>0</v>
      </c>
      <c r="Q15" s="27">
        <v>0</v>
      </c>
      <c r="R15" s="28">
        <v>14</v>
      </c>
    </row>
    <row r="16" spans="1:18" ht="12" customHeight="1" x14ac:dyDescent="0.15">
      <c r="A16" s="25" t="s">
        <v>33</v>
      </c>
      <c r="B16" s="26">
        <f t="shared" si="0"/>
        <v>407</v>
      </c>
      <c r="C16" s="27">
        <v>236</v>
      </c>
      <c r="D16" s="27">
        <v>64</v>
      </c>
      <c r="E16" s="27">
        <v>0</v>
      </c>
      <c r="F16" s="27">
        <v>107</v>
      </c>
      <c r="G16" s="27">
        <v>376</v>
      </c>
      <c r="H16" s="27">
        <f t="shared" si="1"/>
        <v>31</v>
      </c>
      <c r="I16" s="27">
        <v>0</v>
      </c>
      <c r="J16" s="27">
        <v>31</v>
      </c>
      <c r="K16" s="27">
        <v>0</v>
      </c>
      <c r="L16" s="27">
        <v>0</v>
      </c>
      <c r="M16" s="27">
        <v>317</v>
      </c>
      <c r="N16" s="27">
        <v>26</v>
      </c>
      <c r="O16" s="27">
        <v>32</v>
      </c>
      <c r="P16" s="27">
        <v>4</v>
      </c>
      <c r="Q16" s="27">
        <v>0</v>
      </c>
      <c r="R16" s="28">
        <v>28</v>
      </c>
    </row>
    <row r="17" spans="1:18" ht="12" customHeight="1" x14ac:dyDescent="0.15">
      <c r="A17" s="25" t="s">
        <v>34</v>
      </c>
      <c r="B17" s="26">
        <f t="shared" si="0"/>
        <v>286</v>
      </c>
      <c r="C17" s="27">
        <v>180</v>
      </c>
      <c r="D17" s="27">
        <v>56</v>
      </c>
      <c r="E17" s="27">
        <v>0</v>
      </c>
      <c r="F17" s="27">
        <v>50</v>
      </c>
      <c r="G17" s="27">
        <v>269</v>
      </c>
      <c r="H17" s="27">
        <f t="shared" si="1"/>
        <v>17</v>
      </c>
      <c r="I17" s="27">
        <v>0</v>
      </c>
      <c r="J17" s="27">
        <v>17</v>
      </c>
      <c r="K17" s="27">
        <v>0</v>
      </c>
      <c r="L17" s="27">
        <v>0</v>
      </c>
      <c r="M17" s="27">
        <v>209</v>
      </c>
      <c r="N17" s="27">
        <v>23</v>
      </c>
      <c r="O17" s="27">
        <v>46</v>
      </c>
      <c r="P17" s="27">
        <v>0</v>
      </c>
      <c r="Q17" s="27">
        <v>0</v>
      </c>
      <c r="R17" s="28">
        <v>8</v>
      </c>
    </row>
    <row r="18" spans="1:18" ht="12" customHeight="1" x14ac:dyDescent="0.15">
      <c r="A18" s="25" t="s">
        <v>35</v>
      </c>
      <c r="B18" s="26">
        <f t="shared" si="0"/>
        <v>936</v>
      </c>
      <c r="C18" s="27">
        <v>520</v>
      </c>
      <c r="D18" s="27">
        <v>233</v>
      </c>
      <c r="E18" s="27">
        <v>0</v>
      </c>
      <c r="F18" s="27">
        <v>183</v>
      </c>
      <c r="G18" s="27">
        <v>870</v>
      </c>
      <c r="H18" s="27">
        <f t="shared" si="1"/>
        <v>66</v>
      </c>
      <c r="I18" s="27">
        <v>0</v>
      </c>
      <c r="J18" s="27">
        <v>66</v>
      </c>
      <c r="K18" s="27">
        <v>0</v>
      </c>
      <c r="L18" s="27">
        <v>0</v>
      </c>
      <c r="M18" s="27">
        <v>613</v>
      </c>
      <c r="N18" s="27">
        <v>103</v>
      </c>
      <c r="O18" s="27">
        <v>112</v>
      </c>
      <c r="P18" s="27">
        <v>0</v>
      </c>
      <c r="Q18" s="27">
        <v>0</v>
      </c>
      <c r="R18" s="28">
        <v>108</v>
      </c>
    </row>
    <row r="19" spans="1:18" ht="12" customHeight="1" x14ac:dyDescent="0.15">
      <c r="A19" s="25" t="s">
        <v>36</v>
      </c>
      <c r="B19" s="26">
        <f t="shared" si="0"/>
        <v>600</v>
      </c>
      <c r="C19" s="27">
        <v>287</v>
      </c>
      <c r="D19" s="27">
        <v>168</v>
      </c>
      <c r="E19" s="27">
        <v>1</v>
      </c>
      <c r="F19" s="27">
        <v>144</v>
      </c>
      <c r="G19" s="27">
        <v>547</v>
      </c>
      <c r="H19" s="27">
        <f t="shared" si="1"/>
        <v>53</v>
      </c>
      <c r="I19" s="27">
        <v>0</v>
      </c>
      <c r="J19" s="27">
        <v>53</v>
      </c>
      <c r="K19" s="27">
        <v>0</v>
      </c>
      <c r="L19" s="27">
        <v>0</v>
      </c>
      <c r="M19" s="27">
        <v>393</v>
      </c>
      <c r="N19" s="27">
        <v>39</v>
      </c>
      <c r="O19" s="27">
        <v>91</v>
      </c>
      <c r="P19" s="27">
        <v>10</v>
      </c>
      <c r="Q19" s="27">
        <v>0</v>
      </c>
      <c r="R19" s="28">
        <v>67</v>
      </c>
    </row>
    <row r="20" spans="1:18" ht="12" customHeight="1" x14ac:dyDescent="0.15">
      <c r="A20" s="25" t="s">
        <v>37</v>
      </c>
      <c r="B20" s="26">
        <f t="shared" si="0"/>
        <v>89</v>
      </c>
      <c r="C20" s="27">
        <v>74</v>
      </c>
      <c r="D20" s="27">
        <v>10</v>
      </c>
      <c r="E20" s="27">
        <v>0</v>
      </c>
      <c r="F20" s="27">
        <v>5</v>
      </c>
      <c r="G20" s="27">
        <v>87</v>
      </c>
      <c r="H20" s="27">
        <f t="shared" si="1"/>
        <v>2</v>
      </c>
      <c r="I20" s="27">
        <v>0</v>
      </c>
      <c r="J20" s="27">
        <v>2</v>
      </c>
      <c r="K20" s="27">
        <v>0</v>
      </c>
      <c r="L20" s="27">
        <v>0</v>
      </c>
      <c r="M20" s="27">
        <v>74</v>
      </c>
      <c r="N20" s="27">
        <v>5</v>
      </c>
      <c r="O20" s="27">
        <v>0</v>
      </c>
      <c r="P20" s="27">
        <v>0</v>
      </c>
      <c r="Q20" s="27">
        <v>10</v>
      </c>
      <c r="R20" s="28">
        <v>0</v>
      </c>
    </row>
    <row r="21" spans="1:18" ht="12" customHeight="1" x14ac:dyDescent="0.15">
      <c r="A21" s="25" t="s">
        <v>38</v>
      </c>
      <c r="B21" s="26">
        <f t="shared" si="0"/>
        <v>496</v>
      </c>
      <c r="C21" s="27">
        <v>215</v>
      </c>
      <c r="D21" s="27">
        <v>141</v>
      </c>
      <c r="E21" s="27">
        <v>0</v>
      </c>
      <c r="F21" s="27">
        <v>140</v>
      </c>
      <c r="G21" s="27">
        <v>436</v>
      </c>
      <c r="H21" s="27">
        <f t="shared" si="1"/>
        <v>60</v>
      </c>
      <c r="I21" s="27">
        <v>0</v>
      </c>
      <c r="J21" s="27">
        <v>60</v>
      </c>
      <c r="K21" s="27">
        <v>0</v>
      </c>
      <c r="L21" s="27">
        <v>0</v>
      </c>
      <c r="M21" s="27">
        <v>326</v>
      </c>
      <c r="N21" s="27">
        <v>31</v>
      </c>
      <c r="O21" s="27">
        <v>67</v>
      </c>
      <c r="P21" s="27">
        <v>10</v>
      </c>
      <c r="Q21" s="27">
        <v>6</v>
      </c>
      <c r="R21" s="28">
        <v>56</v>
      </c>
    </row>
    <row r="22" spans="1:18" ht="12" customHeight="1" x14ac:dyDescent="0.15">
      <c r="A22" s="25" t="s">
        <v>39</v>
      </c>
      <c r="B22" s="26">
        <f t="shared" si="0"/>
        <v>57</v>
      </c>
      <c r="C22" s="27">
        <v>45</v>
      </c>
      <c r="D22" s="27">
        <v>10</v>
      </c>
      <c r="E22" s="27">
        <v>0</v>
      </c>
      <c r="F22" s="27">
        <v>2</v>
      </c>
      <c r="G22" s="27">
        <v>57</v>
      </c>
      <c r="H22" s="27">
        <f t="shared" si="1"/>
        <v>0</v>
      </c>
      <c r="I22" s="27">
        <v>0</v>
      </c>
      <c r="J22" s="27">
        <v>0</v>
      </c>
      <c r="K22" s="27">
        <v>0</v>
      </c>
      <c r="L22" s="27">
        <v>0</v>
      </c>
      <c r="M22" s="27">
        <v>45</v>
      </c>
      <c r="N22" s="27">
        <v>2</v>
      </c>
      <c r="O22" s="27">
        <v>10</v>
      </c>
      <c r="P22" s="27">
        <v>0</v>
      </c>
      <c r="Q22" s="27">
        <v>0</v>
      </c>
      <c r="R22" s="28">
        <v>0</v>
      </c>
    </row>
    <row r="23" spans="1:18" ht="12" customHeight="1" x14ac:dyDescent="0.15">
      <c r="A23" s="25" t="s">
        <v>40</v>
      </c>
      <c r="B23" s="26">
        <f t="shared" si="0"/>
        <v>175</v>
      </c>
      <c r="C23" s="27">
        <v>117</v>
      </c>
      <c r="D23" s="27">
        <v>46</v>
      </c>
      <c r="E23" s="27">
        <v>0</v>
      </c>
      <c r="F23" s="27">
        <v>12</v>
      </c>
      <c r="G23" s="27">
        <v>141</v>
      </c>
      <c r="H23" s="27">
        <f t="shared" si="1"/>
        <v>34</v>
      </c>
      <c r="I23" s="27">
        <v>0</v>
      </c>
      <c r="J23" s="27">
        <v>34</v>
      </c>
      <c r="K23" s="27">
        <v>0</v>
      </c>
      <c r="L23" s="27">
        <v>0</v>
      </c>
      <c r="M23" s="27">
        <v>117</v>
      </c>
      <c r="N23" s="27">
        <v>12</v>
      </c>
      <c r="O23" s="27">
        <v>46</v>
      </c>
      <c r="P23" s="27">
        <v>0</v>
      </c>
      <c r="Q23" s="27">
        <v>0</v>
      </c>
      <c r="R23" s="28">
        <v>0</v>
      </c>
    </row>
    <row r="24" spans="1:18" ht="12" customHeight="1" x14ac:dyDescent="0.15">
      <c r="A24" s="25" t="s">
        <v>41</v>
      </c>
      <c r="B24" s="26">
        <f t="shared" si="0"/>
        <v>109</v>
      </c>
      <c r="C24" s="27">
        <v>97</v>
      </c>
      <c r="D24" s="27">
        <v>9</v>
      </c>
      <c r="E24" s="27">
        <v>1</v>
      </c>
      <c r="F24" s="27">
        <v>2</v>
      </c>
      <c r="G24" s="27">
        <v>104</v>
      </c>
      <c r="H24" s="27">
        <f t="shared" si="1"/>
        <v>5</v>
      </c>
      <c r="I24" s="27">
        <v>0</v>
      </c>
      <c r="J24" s="27">
        <v>5</v>
      </c>
      <c r="K24" s="27">
        <v>0</v>
      </c>
      <c r="L24" s="27">
        <v>0</v>
      </c>
      <c r="M24" s="27">
        <v>97</v>
      </c>
      <c r="N24" s="27">
        <v>3</v>
      </c>
      <c r="O24" s="27">
        <v>0</v>
      </c>
      <c r="P24" s="27">
        <v>0</v>
      </c>
      <c r="Q24" s="27">
        <v>0</v>
      </c>
      <c r="R24" s="28">
        <v>9</v>
      </c>
    </row>
    <row r="25" spans="1:18" ht="12" customHeight="1" x14ac:dyDescent="0.15">
      <c r="A25" s="25" t="s">
        <v>42</v>
      </c>
      <c r="B25" s="26">
        <f t="shared" si="0"/>
        <v>63</v>
      </c>
      <c r="C25" s="27">
        <v>52</v>
      </c>
      <c r="D25" s="27">
        <v>8</v>
      </c>
      <c r="E25" s="27">
        <v>0</v>
      </c>
      <c r="F25" s="27">
        <v>3</v>
      </c>
      <c r="G25" s="27">
        <v>63</v>
      </c>
      <c r="H25" s="27">
        <f t="shared" si="1"/>
        <v>0</v>
      </c>
      <c r="I25" s="27">
        <v>0</v>
      </c>
      <c r="J25" s="27">
        <v>0</v>
      </c>
      <c r="K25" s="27">
        <v>0</v>
      </c>
      <c r="L25" s="27">
        <v>0</v>
      </c>
      <c r="M25" s="27">
        <v>53</v>
      </c>
      <c r="N25" s="27">
        <v>2</v>
      </c>
      <c r="O25" s="27">
        <v>0</v>
      </c>
      <c r="P25" s="27">
        <v>0</v>
      </c>
      <c r="Q25" s="27">
        <v>0</v>
      </c>
      <c r="R25" s="28">
        <v>8</v>
      </c>
    </row>
    <row r="26" spans="1:18" ht="12" customHeight="1" x14ac:dyDescent="0.15">
      <c r="A26" s="29" t="s">
        <v>43</v>
      </c>
      <c r="B26" s="30">
        <f t="shared" si="0"/>
        <v>79</v>
      </c>
      <c r="C26" s="31">
        <v>73</v>
      </c>
      <c r="D26" s="31">
        <v>0</v>
      </c>
      <c r="E26" s="31">
        <v>0</v>
      </c>
      <c r="F26" s="31">
        <v>6</v>
      </c>
      <c r="G26" s="31">
        <v>73</v>
      </c>
      <c r="H26" s="31">
        <f t="shared" si="1"/>
        <v>6</v>
      </c>
      <c r="I26" s="31">
        <v>0</v>
      </c>
      <c r="J26" s="31">
        <v>6</v>
      </c>
      <c r="K26" s="31">
        <v>0</v>
      </c>
      <c r="L26" s="31">
        <v>0</v>
      </c>
      <c r="M26" s="31">
        <v>68</v>
      </c>
      <c r="N26" s="31">
        <v>11</v>
      </c>
      <c r="O26" s="31">
        <v>0</v>
      </c>
      <c r="P26" s="31">
        <v>0</v>
      </c>
      <c r="Q26" s="31">
        <v>0</v>
      </c>
      <c r="R26" s="32">
        <v>0</v>
      </c>
    </row>
    <row r="27" spans="1:18" ht="12" customHeight="1" x14ac:dyDescent="0.15">
      <c r="A27" s="33" t="s">
        <v>44</v>
      </c>
      <c r="B27" s="34">
        <f t="shared" si="0"/>
        <v>10058</v>
      </c>
      <c r="C27" s="35">
        <v>5136</v>
      </c>
      <c r="D27" s="35">
        <v>2795</v>
      </c>
      <c r="E27" s="35">
        <v>6</v>
      </c>
      <c r="F27" s="35">
        <v>2121</v>
      </c>
      <c r="G27" s="35">
        <v>9383</v>
      </c>
      <c r="H27" s="35">
        <f t="shared" si="1"/>
        <v>675</v>
      </c>
      <c r="I27" s="35">
        <v>0</v>
      </c>
      <c r="J27" s="35">
        <v>675</v>
      </c>
      <c r="K27" s="35">
        <v>0</v>
      </c>
      <c r="L27" s="35">
        <v>0</v>
      </c>
      <c r="M27" s="35">
        <v>6263</v>
      </c>
      <c r="N27" s="35">
        <v>738</v>
      </c>
      <c r="O27" s="35">
        <v>1226</v>
      </c>
      <c r="P27" s="35">
        <v>63</v>
      </c>
      <c r="Q27" s="35">
        <v>198</v>
      </c>
      <c r="R27" s="36">
        <v>1570</v>
      </c>
    </row>
    <row r="28" spans="1:18" ht="12" customHeight="1" x14ac:dyDescent="0.15">
      <c r="A28" s="25"/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8"/>
    </row>
    <row r="29" spans="1:18" ht="12" customHeight="1" x14ac:dyDescent="0.15">
      <c r="A29" s="25" t="s">
        <v>45</v>
      </c>
      <c r="B29" s="26">
        <f>SUM( C29:F29)</f>
        <v>204</v>
      </c>
      <c r="C29" s="27">
        <v>118</v>
      </c>
      <c r="D29" s="27">
        <v>55</v>
      </c>
      <c r="E29" s="27">
        <v>0</v>
      </c>
      <c r="F29" s="27">
        <v>31</v>
      </c>
      <c r="G29" s="27">
        <v>193</v>
      </c>
      <c r="H29" s="27">
        <f>SUM( I29:L29)</f>
        <v>11</v>
      </c>
      <c r="I29" s="27">
        <v>0</v>
      </c>
      <c r="J29" s="27">
        <v>11</v>
      </c>
      <c r="K29" s="27">
        <v>0</v>
      </c>
      <c r="L29" s="27">
        <v>0</v>
      </c>
      <c r="M29" s="27">
        <v>134</v>
      </c>
      <c r="N29" s="27">
        <v>20</v>
      </c>
      <c r="O29" s="27">
        <v>35</v>
      </c>
      <c r="P29" s="27">
        <v>6</v>
      </c>
      <c r="Q29" s="27">
        <v>0</v>
      </c>
      <c r="R29" s="28">
        <v>9</v>
      </c>
    </row>
    <row r="30" spans="1:18" ht="12" customHeight="1" x14ac:dyDescent="0.15">
      <c r="A30" s="29" t="s">
        <v>46</v>
      </c>
      <c r="B30" s="30">
        <f>SUM( C30:F30)</f>
        <v>155</v>
      </c>
      <c r="C30" s="31">
        <v>97</v>
      </c>
      <c r="D30" s="31">
        <v>3</v>
      </c>
      <c r="E30" s="31">
        <v>0</v>
      </c>
      <c r="F30" s="31">
        <v>55</v>
      </c>
      <c r="G30" s="31">
        <v>146</v>
      </c>
      <c r="H30" s="31">
        <f>SUM( I30:L30)</f>
        <v>9</v>
      </c>
      <c r="I30" s="31">
        <v>0</v>
      </c>
      <c r="J30" s="31">
        <v>9</v>
      </c>
      <c r="K30" s="31">
        <v>0</v>
      </c>
      <c r="L30" s="31">
        <v>0</v>
      </c>
      <c r="M30" s="31">
        <v>139</v>
      </c>
      <c r="N30" s="31">
        <v>13</v>
      </c>
      <c r="O30" s="31">
        <v>3</v>
      </c>
      <c r="P30" s="31">
        <v>0</v>
      </c>
      <c r="Q30" s="31">
        <v>0</v>
      </c>
      <c r="R30" s="32">
        <v>0</v>
      </c>
    </row>
    <row r="31" spans="1:18" ht="12" customHeight="1" x14ac:dyDescent="0.15">
      <c r="A31" s="33" t="s">
        <v>47</v>
      </c>
      <c r="B31" s="34">
        <f>SUM( C31:F31)</f>
        <v>359</v>
      </c>
      <c r="C31" s="35">
        <v>215</v>
      </c>
      <c r="D31" s="35">
        <v>58</v>
      </c>
      <c r="E31" s="35">
        <v>0</v>
      </c>
      <c r="F31" s="35">
        <v>86</v>
      </c>
      <c r="G31" s="35">
        <v>339</v>
      </c>
      <c r="H31" s="35">
        <f>SUM( I31:L31)</f>
        <v>20</v>
      </c>
      <c r="I31" s="35">
        <v>0</v>
      </c>
      <c r="J31" s="35">
        <v>20</v>
      </c>
      <c r="K31" s="35">
        <v>0</v>
      </c>
      <c r="L31" s="35">
        <v>0</v>
      </c>
      <c r="M31" s="35">
        <v>273</v>
      </c>
      <c r="N31" s="35">
        <v>33</v>
      </c>
      <c r="O31" s="35">
        <v>38</v>
      </c>
      <c r="P31" s="35">
        <v>6</v>
      </c>
      <c r="Q31" s="35">
        <v>0</v>
      </c>
      <c r="R31" s="36">
        <v>9</v>
      </c>
    </row>
    <row r="32" spans="1:18" ht="12" customHeight="1" x14ac:dyDescent="0.15">
      <c r="A32" s="25"/>
      <c r="B32" s="26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8"/>
    </row>
    <row r="33" spans="1:18" ht="12" customHeight="1" x14ac:dyDescent="0.15">
      <c r="A33" s="29" t="s">
        <v>48</v>
      </c>
      <c r="B33" s="30">
        <f>SUM( C33:F33)</f>
        <v>47</v>
      </c>
      <c r="C33" s="31">
        <v>45</v>
      </c>
      <c r="D33" s="31">
        <v>0</v>
      </c>
      <c r="E33" s="31">
        <v>0</v>
      </c>
      <c r="F33" s="31">
        <v>2</v>
      </c>
      <c r="G33" s="31">
        <v>44</v>
      </c>
      <c r="H33" s="31">
        <f>SUM( I33:L33)</f>
        <v>3</v>
      </c>
      <c r="I33" s="31">
        <v>0</v>
      </c>
      <c r="J33" s="31">
        <v>3</v>
      </c>
      <c r="K33" s="31">
        <v>0</v>
      </c>
      <c r="L33" s="31">
        <v>0</v>
      </c>
      <c r="M33" s="31">
        <v>42</v>
      </c>
      <c r="N33" s="31">
        <v>5</v>
      </c>
      <c r="O33" s="31">
        <v>0</v>
      </c>
      <c r="P33" s="31">
        <v>0</v>
      </c>
      <c r="Q33" s="31">
        <v>0</v>
      </c>
      <c r="R33" s="32">
        <v>0</v>
      </c>
    </row>
    <row r="34" spans="1:18" ht="12" customHeight="1" x14ac:dyDescent="0.15">
      <c r="A34" s="33" t="s">
        <v>49</v>
      </c>
      <c r="B34" s="34">
        <f>SUM( C34:F34)</f>
        <v>47</v>
      </c>
      <c r="C34" s="35">
        <v>45</v>
      </c>
      <c r="D34" s="35">
        <v>0</v>
      </c>
      <c r="E34" s="35">
        <v>0</v>
      </c>
      <c r="F34" s="35">
        <v>2</v>
      </c>
      <c r="G34" s="35">
        <v>44</v>
      </c>
      <c r="H34" s="35">
        <f>SUM( I34:L34)</f>
        <v>3</v>
      </c>
      <c r="I34" s="35">
        <v>0</v>
      </c>
      <c r="J34" s="35">
        <v>3</v>
      </c>
      <c r="K34" s="35">
        <v>0</v>
      </c>
      <c r="L34" s="35">
        <v>0</v>
      </c>
      <c r="M34" s="35">
        <v>42</v>
      </c>
      <c r="N34" s="35">
        <v>5</v>
      </c>
      <c r="O34" s="35">
        <v>0</v>
      </c>
      <c r="P34" s="35">
        <v>0</v>
      </c>
      <c r="Q34" s="35">
        <v>0</v>
      </c>
      <c r="R34" s="36">
        <v>0</v>
      </c>
    </row>
    <row r="35" spans="1:18" ht="12" customHeight="1" x14ac:dyDescent="0.15">
      <c r="A35" s="25"/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8"/>
    </row>
    <row r="36" spans="1:18" ht="12" customHeight="1" x14ac:dyDescent="0.15">
      <c r="A36" s="25" t="s">
        <v>50</v>
      </c>
      <c r="B36" s="26">
        <f>SUM( C36:F36)</f>
        <v>123</v>
      </c>
      <c r="C36" s="27">
        <v>91</v>
      </c>
      <c r="D36" s="27">
        <v>16</v>
      </c>
      <c r="E36" s="27">
        <v>0</v>
      </c>
      <c r="F36" s="27">
        <v>16</v>
      </c>
      <c r="G36" s="27">
        <v>120</v>
      </c>
      <c r="H36" s="27">
        <f>SUM( I36:L36)</f>
        <v>3</v>
      </c>
      <c r="I36" s="27">
        <v>0</v>
      </c>
      <c r="J36" s="27">
        <v>3</v>
      </c>
      <c r="K36" s="27">
        <v>0</v>
      </c>
      <c r="L36" s="27">
        <v>0</v>
      </c>
      <c r="M36" s="27">
        <v>96</v>
      </c>
      <c r="N36" s="27">
        <v>11</v>
      </c>
      <c r="O36" s="27">
        <v>0</v>
      </c>
      <c r="P36" s="27">
        <v>0</v>
      </c>
      <c r="Q36" s="27">
        <v>0</v>
      </c>
      <c r="R36" s="28">
        <v>16</v>
      </c>
    </row>
    <row r="37" spans="1:18" ht="12" customHeight="1" x14ac:dyDescent="0.15">
      <c r="A37" s="29" t="s">
        <v>51</v>
      </c>
      <c r="B37" s="30">
        <f>SUM( C37:F37)</f>
        <v>7</v>
      </c>
      <c r="C37" s="31">
        <v>7</v>
      </c>
      <c r="D37" s="31">
        <v>0</v>
      </c>
      <c r="E37" s="31">
        <v>0</v>
      </c>
      <c r="F37" s="31">
        <v>0</v>
      </c>
      <c r="G37" s="31">
        <v>7</v>
      </c>
      <c r="H37" s="31">
        <f>SUM( I37:L37)</f>
        <v>0</v>
      </c>
      <c r="I37" s="31">
        <v>0</v>
      </c>
      <c r="J37" s="31">
        <v>0</v>
      </c>
      <c r="K37" s="31">
        <v>0</v>
      </c>
      <c r="L37" s="31">
        <v>0</v>
      </c>
      <c r="M37" s="31">
        <v>6</v>
      </c>
      <c r="N37" s="31">
        <v>1</v>
      </c>
      <c r="O37" s="31">
        <v>0</v>
      </c>
      <c r="P37" s="31">
        <v>0</v>
      </c>
      <c r="Q37" s="31">
        <v>0</v>
      </c>
      <c r="R37" s="32">
        <v>0</v>
      </c>
    </row>
    <row r="38" spans="1:18" ht="12" customHeight="1" x14ac:dyDescent="0.15">
      <c r="A38" s="33" t="s">
        <v>52</v>
      </c>
      <c r="B38" s="34">
        <f>SUM( C38:F38)</f>
        <v>130</v>
      </c>
      <c r="C38" s="35">
        <v>98</v>
      </c>
      <c r="D38" s="35">
        <v>16</v>
      </c>
      <c r="E38" s="35">
        <v>0</v>
      </c>
      <c r="F38" s="35">
        <v>16</v>
      </c>
      <c r="G38" s="35">
        <v>127</v>
      </c>
      <c r="H38" s="35">
        <f>SUM( I38:L38)</f>
        <v>3</v>
      </c>
      <c r="I38" s="35">
        <v>0</v>
      </c>
      <c r="J38" s="35">
        <v>3</v>
      </c>
      <c r="K38" s="35">
        <v>0</v>
      </c>
      <c r="L38" s="35">
        <v>0</v>
      </c>
      <c r="M38" s="35">
        <v>102</v>
      </c>
      <c r="N38" s="35">
        <v>12</v>
      </c>
      <c r="O38" s="35">
        <v>0</v>
      </c>
      <c r="P38" s="35">
        <v>0</v>
      </c>
      <c r="Q38" s="35">
        <v>0</v>
      </c>
      <c r="R38" s="36">
        <v>16</v>
      </c>
    </row>
    <row r="39" spans="1:18" ht="12" customHeight="1" x14ac:dyDescent="0.15">
      <c r="A39" s="25"/>
      <c r="B39" s="26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8"/>
    </row>
    <row r="40" spans="1:18" ht="12" customHeight="1" x14ac:dyDescent="0.15">
      <c r="A40" s="25" t="s">
        <v>53</v>
      </c>
      <c r="B40" s="26">
        <f>SUM( C40:F40)</f>
        <v>75</v>
      </c>
      <c r="C40" s="27">
        <v>57</v>
      </c>
      <c r="D40" s="27">
        <v>10</v>
      </c>
      <c r="E40" s="27">
        <v>0</v>
      </c>
      <c r="F40" s="27">
        <v>8</v>
      </c>
      <c r="G40" s="27">
        <v>71</v>
      </c>
      <c r="H40" s="27">
        <f>SUM( I40:L40)</f>
        <v>4</v>
      </c>
      <c r="I40" s="27">
        <v>0</v>
      </c>
      <c r="J40" s="27">
        <v>4</v>
      </c>
      <c r="K40" s="27">
        <v>0</v>
      </c>
      <c r="L40" s="27">
        <v>0</v>
      </c>
      <c r="M40" s="27">
        <v>56</v>
      </c>
      <c r="N40" s="27">
        <v>9</v>
      </c>
      <c r="O40" s="27">
        <v>10</v>
      </c>
      <c r="P40" s="27">
        <v>0</v>
      </c>
      <c r="Q40" s="27">
        <v>0</v>
      </c>
      <c r="R40" s="28">
        <v>0</v>
      </c>
    </row>
    <row r="41" spans="1:18" ht="12" customHeight="1" x14ac:dyDescent="0.15">
      <c r="A41" s="25" t="s">
        <v>54</v>
      </c>
      <c r="B41" s="26">
        <f>SUM( C41:F41)</f>
        <v>24</v>
      </c>
      <c r="C41" s="27">
        <v>24</v>
      </c>
      <c r="D41" s="27">
        <v>0</v>
      </c>
      <c r="E41" s="27">
        <v>0</v>
      </c>
      <c r="F41" s="27">
        <v>0</v>
      </c>
      <c r="G41" s="27">
        <v>23</v>
      </c>
      <c r="H41" s="27">
        <f>SUM( I41:L41)</f>
        <v>1</v>
      </c>
      <c r="I41" s="27">
        <v>0</v>
      </c>
      <c r="J41" s="27">
        <v>1</v>
      </c>
      <c r="K41" s="27">
        <v>0</v>
      </c>
      <c r="L41" s="27">
        <v>0</v>
      </c>
      <c r="M41" s="27">
        <v>18</v>
      </c>
      <c r="N41" s="27">
        <v>6</v>
      </c>
      <c r="O41" s="27">
        <v>0</v>
      </c>
      <c r="P41" s="27">
        <v>0</v>
      </c>
      <c r="Q41" s="27">
        <v>0</v>
      </c>
      <c r="R41" s="28">
        <v>0</v>
      </c>
    </row>
    <row r="42" spans="1:18" ht="12" customHeight="1" x14ac:dyDescent="0.15">
      <c r="A42" s="29" t="s">
        <v>55</v>
      </c>
      <c r="B42" s="30">
        <f>SUM( C42:F42)</f>
        <v>59</v>
      </c>
      <c r="C42" s="31">
        <v>38</v>
      </c>
      <c r="D42" s="31">
        <v>10</v>
      </c>
      <c r="E42" s="31">
        <v>0</v>
      </c>
      <c r="F42" s="31">
        <v>11</v>
      </c>
      <c r="G42" s="31">
        <v>51</v>
      </c>
      <c r="H42" s="31">
        <f>SUM( I42:L42)</f>
        <v>8</v>
      </c>
      <c r="I42" s="31">
        <v>0</v>
      </c>
      <c r="J42" s="31">
        <v>8</v>
      </c>
      <c r="K42" s="31">
        <v>0</v>
      </c>
      <c r="L42" s="31">
        <v>0</v>
      </c>
      <c r="M42" s="31">
        <v>44</v>
      </c>
      <c r="N42" s="31">
        <v>5</v>
      </c>
      <c r="O42" s="31">
        <v>10</v>
      </c>
      <c r="P42" s="31">
        <v>0</v>
      </c>
      <c r="Q42" s="31">
        <v>0</v>
      </c>
      <c r="R42" s="32">
        <v>0</v>
      </c>
    </row>
    <row r="43" spans="1:18" ht="12" customHeight="1" x14ac:dyDescent="0.15">
      <c r="A43" s="33" t="s">
        <v>56</v>
      </c>
      <c r="B43" s="34">
        <f>SUM( C43:F43)</f>
        <v>158</v>
      </c>
      <c r="C43" s="35">
        <v>119</v>
      </c>
      <c r="D43" s="35">
        <v>20</v>
      </c>
      <c r="E43" s="35">
        <v>0</v>
      </c>
      <c r="F43" s="35">
        <v>19</v>
      </c>
      <c r="G43" s="35">
        <v>145</v>
      </c>
      <c r="H43" s="35">
        <f>SUM( I43:L43)</f>
        <v>13</v>
      </c>
      <c r="I43" s="35">
        <v>0</v>
      </c>
      <c r="J43" s="35">
        <v>13</v>
      </c>
      <c r="K43" s="35">
        <v>0</v>
      </c>
      <c r="L43" s="35">
        <v>0</v>
      </c>
      <c r="M43" s="35">
        <v>118</v>
      </c>
      <c r="N43" s="35">
        <v>20</v>
      </c>
      <c r="O43" s="35">
        <v>20</v>
      </c>
      <c r="P43" s="35">
        <v>0</v>
      </c>
      <c r="Q43" s="35">
        <v>0</v>
      </c>
      <c r="R43" s="36">
        <v>0</v>
      </c>
    </row>
    <row r="44" spans="1:18" ht="12" customHeight="1" x14ac:dyDescent="0.15">
      <c r="A44" s="25"/>
      <c r="B44" s="26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8"/>
    </row>
    <row r="45" spans="1:18" ht="12" customHeight="1" x14ac:dyDescent="0.15">
      <c r="A45" s="25" t="s">
        <v>57</v>
      </c>
      <c r="B45" s="26">
        <f>SUM( C45:F45)</f>
        <v>40</v>
      </c>
      <c r="C45" s="27">
        <v>40</v>
      </c>
      <c r="D45" s="27">
        <v>0</v>
      </c>
      <c r="E45" s="27">
        <v>0</v>
      </c>
      <c r="F45" s="27">
        <v>0</v>
      </c>
      <c r="G45" s="27">
        <v>40</v>
      </c>
      <c r="H45" s="27">
        <f>SUM( I45:L45)</f>
        <v>0</v>
      </c>
      <c r="I45" s="27">
        <v>0</v>
      </c>
      <c r="J45" s="27">
        <v>0</v>
      </c>
      <c r="K45" s="27">
        <v>0</v>
      </c>
      <c r="L45" s="27">
        <v>0</v>
      </c>
      <c r="M45" s="27">
        <v>39</v>
      </c>
      <c r="N45" s="27">
        <v>1</v>
      </c>
      <c r="O45" s="27">
        <v>0</v>
      </c>
      <c r="P45" s="27">
        <v>0</v>
      </c>
      <c r="Q45" s="27">
        <v>0</v>
      </c>
      <c r="R45" s="28">
        <v>0</v>
      </c>
    </row>
    <row r="46" spans="1:18" ht="12" customHeight="1" x14ac:dyDescent="0.15">
      <c r="A46" s="25" t="s">
        <v>58</v>
      </c>
      <c r="B46" s="26">
        <f>SUM( C46:F46)</f>
        <v>63</v>
      </c>
      <c r="C46" s="27">
        <v>63</v>
      </c>
      <c r="D46" s="27">
        <v>0</v>
      </c>
      <c r="E46" s="27">
        <v>0</v>
      </c>
      <c r="F46" s="27">
        <v>0</v>
      </c>
      <c r="G46" s="27">
        <v>62</v>
      </c>
      <c r="H46" s="27">
        <f>SUM( I46:L46)</f>
        <v>1</v>
      </c>
      <c r="I46" s="27">
        <v>0</v>
      </c>
      <c r="J46" s="27">
        <v>1</v>
      </c>
      <c r="K46" s="27">
        <v>0</v>
      </c>
      <c r="L46" s="27">
        <v>0</v>
      </c>
      <c r="M46" s="27">
        <v>58</v>
      </c>
      <c r="N46" s="27">
        <v>5</v>
      </c>
      <c r="O46" s="27">
        <v>0</v>
      </c>
      <c r="P46" s="27">
        <v>0</v>
      </c>
      <c r="Q46" s="27">
        <v>0</v>
      </c>
      <c r="R46" s="28">
        <v>0</v>
      </c>
    </row>
    <row r="47" spans="1:18" ht="12" customHeight="1" x14ac:dyDescent="0.15">
      <c r="A47" s="29" t="s">
        <v>59</v>
      </c>
      <c r="B47" s="30">
        <f>SUM( C47:F47)</f>
        <v>80</v>
      </c>
      <c r="C47" s="31">
        <v>62</v>
      </c>
      <c r="D47" s="31">
        <v>14</v>
      </c>
      <c r="E47" s="31">
        <v>0</v>
      </c>
      <c r="F47" s="31">
        <v>4</v>
      </c>
      <c r="G47" s="31">
        <v>66</v>
      </c>
      <c r="H47" s="31">
        <f>SUM( I47:L47)</f>
        <v>14</v>
      </c>
      <c r="I47" s="31">
        <v>0</v>
      </c>
      <c r="J47" s="31">
        <v>14</v>
      </c>
      <c r="K47" s="31">
        <v>0</v>
      </c>
      <c r="L47" s="31">
        <v>0</v>
      </c>
      <c r="M47" s="31">
        <v>58</v>
      </c>
      <c r="N47" s="31">
        <v>8</v>
      </c>
      <c r="O47" s="31">
        <v>14</v>
      </c>
      <c r="P47" s="31">
        <v>0</v>
      </c>
      <c r="Q47" s="31">
        <v>0</v>
      </c>
      <c r="R47" s="32">
        <v>0</v>
      </c>
    </row>
    <row r="48" spans="1:18" ht="12" customHeight="1" x14ac:dyDescent="0.15">
      <c r="A48" s="33" t="s">
        <v>60</v>
      </c>
      <c r="B48" s="34">
        <f>SUM( C48:F48)</f>
        <v>183</v>
      </c>
      <c r="C48" s="35">
        <v>165</v>
      </c>
      <c r="D48" s="35">
        <v>14</v>
      </c>
      <c r="E48" s="35">
        <v>0</v>
      </c>
      <c r="F48" s="35">
        <v>4</v>
      </c>
      <c r="G48" s="35">
        <v>168</v>
      </c>
      <c r="H48" s="35">
        <f>SUM( I48:L48)</f>
        <v>15</v>
      </c>
      <c r="I48" s="35">
        <v>0</v>
      </c>
      <c r="J48" s="35">
        <v>15</v>
      </c>
      <c r="K48" s="35">
        <v>0</v>
      </c>
      <c r="L48" s="35">
        <v>0</v>
      </c>
      <c r="M48" s="35">
        <v>155</v>
      </c>
      <c r="N48" s="35">
        <v>14</v>
      </c>
      <c r="O48" s="35">
        <v>14</v>
      </c>
      <c r="P48" s="35">
        <v>0</v>
      </c>
      <c r="Q48" s="35">
        <v>0</v>
      </c>
      <c r="R48" s="36">
        <v>0</v>
      </c>
    </row>
    <row r="49" spans="1:18" ht="12" customHeight="1" x14ac:dyDescent="0.15">
      <c r="A49" s="25"/>
      <c r="B49" s="26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8"/>
    </row>
    <row r="50" spans="1:18" ht="12" customHeight="1" x14ac:dyDescent="0.15">
      <c r="A50" s="29" t="s">
        <v>61</v>
      </c>
      <c r="B50" s="30">
        <f>SUM( C50:F50)</f>
        <v>157</v>
      </c>
      <c r="C50" s="31">
        <v>75</v>
      </c>
      <c r="D50" s="31">
        <v>8</v>
      </c>
      <c r="E50" s="31">
        <v>0</v>
      </c>
      <c r="F50" s="31">
        <v>74</v>
      </c>
      <c r="G50" s="31">
        <v>119</v>
      </c>
      <c r="H50" s="31">
        <f>SUM( I50:L50)</f>
        <v>38</v>
      </c>
      <c r="I50" s="31">
        <v>0</v>
      </c>
      <c r="J50" s="31">
        <v>38</v>
      </c>
      <c r="K50" s="31">
        <v>0</v>
      </c>
      <c r="L50" s="31">
        <v>0</v>
      </c>
      <c r="M50" s="31">
        <v>142</v>
      </c>
      <c r="N50" s="31">
        <v>7</v>
      </c>
      <c r="O50" s="31">
        <v>8</v>
      </c>
      <c r="P50" s="31">
        <v>0</v>
      </c>
      <c r="Q50" s="31">
        <v>0</v>
      </c>
      <c r="R50" s="32">
        <v>0</v>
      </c>
    </row>
    <row r="51" spans="1:18" ht="12" customHeight="1" x14ac:dyDescent="0.15">
      <c r="A51" s="33" t="s">
        <v>62</v>
      </c>
      <c r="B51" s="34">
        <f>SUM( C51:F51)</f>
        <v>157</v>
      </c>
      <c r="C51" s="35">
        <v>75</v>
      </c>
      <c r="D51" s="35">
        <v>8</v>
      </c>
      <c r="E51" s="35">
        <v>0</v>
      </c>
      <c r="F51" s="35">
        <v>74</v>
      </c>
      <c r="G51" s="35">
        <v>119</v>
      </c>
      <c r="H51" s="35">
        <f>SUM( I51:L51)</f>
        <v>38</v>
      </c>
      <c r="I51" s="35">
        <v>0</v>
      </c>
      <c r="J51" s="35">
        <v>38</v>
      </c>
      <c r="K51" s="35">
        <v>0</v>
      </c>
      <c r="L51" s="35">
        <v>0</v>
      </c>
      <c r="M51" s="35">
        <v>142</v>
      </c>
      <c r="N51" s="35">
        <v>7</v>
      </c>
      <c r="O51" s="35">
        <v>8</v>
      </c>
      <c r="P51" s="35">
        <v>0</v>
      </c>
      <c r="Q51" s="35">
        <v>0</v>
      </c>
      <c r="R51" s="36">
        <v>0</v>
      </c>
    </row>
    <row r="52" spans="1:18" ht="12" customHeight="1" x14ac:dyDescent="0.15">
      <c r="A52" s="25"/>
      <c r="B52" s="26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8"/>
    </row>
    <row r="53" spans="1:18" ht="12" customHeight="1" x14ac:dyDescent="0.15">
      <c r="A53" s="25" t="s">
        <v>63</v>
      </c>
      <c r="B53" s="26">
        <f t="shared" ref="B53:B60" si="2">SUM( C53:F53)</f>
        <v>53</v>
      </c>
      <c r="C53" s="27">
        <v>32</v>
      </c>
      <c r="D53" s="27">
        <v>8</v>
      </c>
      <c r="E53" s="27">
        <v>0</v>
      </c>
      <c r="F53" s="27">
        <v>13</v>
      </c>
      <c r="G53" s="27">
        <v>50</v>
      </c>
      <c r="H53" s="27">
        <f t="shared" ref="H53:H60" si="3">SUM( I53:L53)</f>
        <v>3</v>
      </c>
      <c r="I53" s="27">
        <v>0</v>
      </c>
      <c r="J53" s="27">
        <v>3</v>
      </c>
      <c r="K53" s="27">
        <v>0</v>
      </c>
      <c r="L53" s="27">
        <v>0</v>
      </c>
      <c r="M53" s="27">
        <v>40</v>
      </c>
      <c r="N53" s="27">
        <v>5</v>
      </c>
      <c r="O53" s="27">
        <v>8</v>
      </c>
      <c r="P53" s="27">
        <v>0</v>
      </c>
      <c r="Q53" s="27">
        <v>0</v>
      </c>
      <c r="R53" s="28">
        <v>0</v>
      </c>
    </row>
    <row r="54" spans="1:18" ht="12" customHeight="1" x14ac:dyDescent="0.15">
      <c r="A54" s="25" t="s">
        <v>64</v>
      </c>
      <c r="B54" s="26">
        <f t="shared" si="2"/>
        <v>46</v>
      </c>
      <c r="C54" s="27">
        <v>41</v>
      </c>
      <c r="D54" s="27">
        <v>0</v>
      </c>
      <c r="E54" s="27">
        <v>0</v>
      </c>
      <c r="F54" s="27">
        <v>5</v>
      </c>
      <c r="G54" s="27">
        <v>42</v>
      </c>
      <c r="H54" s="27">
        <f t="shared" si="3"/>
        <v>4</v>
      </c>
      <c r="I54" s="27">
        <v>0</v>
      </c>
      <c r="J54" s="27">
        <v>4</v>
      </c>
      <c r="K54" s="27">
        <v>0</v>
      </c>
      <c r="L54" s="27">
        <v>0</v>
      </c>
      <c r="M54" s="27">
        <v>45</v>
      </c>
      <c r="N54" s="27">
        <v>1</v>
      </c>
      <c r="O54" s="27">
        <v>0</v>
      </c>
      <c r="P54" s="27">
        <v>0</v>
      </c>
      <c r="Q54" s="27">
        <v>0</v>
      </c>
      <c r="R54" s="28">
        <v>0</v>
      </c>
    </row>
    <row r="55" spans="1:18" ht="12" customHeight="1" x14ac:dyDescent="0.15">
      <c r="A55" s="25" t="s">
        <v>65</v>
      </c>
      <c r="B55" s="26">
        <f t="shared" si="2"/>
        <v>54</v>
      </c>
      <c r="C55" s="27">
        <v>45</v>
      </c>
      <c r="D55" s="27">
        <v>0</v>
      </c>
      <c r="E55" s="27">
        <v>0</v>
      </c>
      <c r="F55" s="27">
        <v>9</v>
      </c>
      <c r="G55" s="27">
        <v>50</v>
      </c>
      <c r="H55" s="27">
        <f t="shared" si="3"/>
        <v>4</v>
      </c>
      <c r="I55" s="27">
        <v>0</v>
      </c>
      <c r="J55" s="27">
        <v>4</v>
      </c>
      <c r="K55" s="27">
        <v>0</v>
      </c>
      <c r="L55" s="27">
        <v>0</v>
      </c>
      <c r="M55" s="27">
        <v>51</v>
      </c>
      <c r="N55" s="27">
        <v>3</v>
      </c>
      <c r="O55" s="27">
        <v>0</v>
      </c>
      <c r="P55" s="27">
        <v>0</v>
      </c>
      <c r="Q55" s="27">
        <v>0</v>
      </c>
      <c r="R55" s="28">
        <v>0</v>
      </c>
    </row>
    <row r="56" spans="1:18" ht="12" customHeight="1" x14ac:dyDescent="0.15">
      <c r="A56" s="25" t="s">
        <v>66</v>
      </c>
      <c r="B56" s="26">
        <f t="shared" si="2"/>
        <v>1</v>
      </c>
      <c r="C56" s="27">
        <v>1</v>
      </c>
      <c r="D56" s="27">
        <v>0</v>
      </c>
      <c r="E56" s="27">
        <v>0</v>
      </c>
      <c r="F56" s="27">
        <v>0</v>
      </c>
      <c r="G56" s="27">
        <v>0</v>
      </c>
      <c r="H56" s="27">
        <f t="shared" si="3"/>
        <v>1</v>
      </c>
      <c r="I56" s="27">
        <v>0</v>
      </c>
      <c r="J56" s="27">
        <v>1</v>
      </c>
      <c r="K56" s="27">
        <v>0</v>
      </c>
      <c r="L56" s="27">
        <v>0</v>
      </c>
      <c r="M56" s="27">
        <v>1</v>
      </c>
      <c r="N56" s="27">
        <v>0</v>
      </c>
      <c r="O56" s="27">
        <v>0</v>
      </c>
      <c r="P56" s="27">
        <v>0</v>
      </c>
      <c r="Q56" s="27">
        <v>0</v>
      </c>
      <c r="R56" s="28">
        <v>0</v>
      </c>
    </row>
    <row r="57" spans="1:18" ht="12" customHeight="1" x14ac:dyDescent="0.15">
      <c r="A57" s="25" t="s">
        <v>67</v>
      </c>
      <c r="B57" s="26">
        <f t="shared" si="2"/>
        <v>28</v>
      </c>
      <c r="C57" s="27">
        <v>24</v>
      </c>
      <c r="D57" s="27">
        <v>0</v>
      </c>
      <c r="E57" s="27">
        <v>0</v>
      </c>
      <c r="F57" s="27">
        <v>4</v>
      </c>
      <c r="G57" s="27">
        <v>27</v>
      </c>
      <c r="H57" s="27">
        <f t="shared" si="3"/>
        <v>1</v>
      </c>
      <c r="I57" s="27">
        <v>0</v>
      </c>
      <c r="J57" s="27">
        <v>1</v>
      </c>
      <c r="K57" s="27">
        <v>0</v>
      </c>
      <c r="L57" s="27">
        <v>0</v>
      </c>
      <c r="M57" s="27">
        <v>26</v>
      </c>
      <c r="N57" s="27">
        <v>2</v>
      </c>
      <c r="O57" s="27">
        <v>0</v>
      </c>
      <c r="P57" s="27">
        <v>0</v>
      </c>
      <c r="Q57" s="27">
        <v>0</v>
      </c>
      <c r="R57" s="28">
        <v>0</v>
      </c>
    </row>
    <row r="58" spans="1:18" ht="12" customHeight="1" x14ac:dyDescent="0.15">
      <c r="A58" s="25" t="s">
        <v>68</v>
      </c>
      <c r="B58" s="26">
        <f t="shared" si="2"/>
        <v>7</v>
      </c>
      <c r="C58" s="27">
        <v>7</v>
      </c>
      <c r="D58" s="27">
        <v>0</v>
      </c>
      <c r="E58" s="27">
        <v>0</v>
      </c>
      <c r="F58" s="27">
        <v>0</v>
      </c>
      <c r="G58" s="27">
        <v>6</v>
      </c>
      <c r="H58" s="27">
        <f t="shared" si="3"/>
        <v>1</v>
      </c>
      <c r="I58" s="27">
        <v>0</v>
      </c>
      <c r="J58" s="27">
        <v>1</v>
      </c>
      <c r="K58" s="27">
        <v>0</v>
      </c>
      <c r="L58" s="27">
        <v>0</v>
      </c>
      <c r="M58" s="27">
        <v>7</v>
      </c>
      <c r="N58" s="27">
        <v>0</v>
      </c>
      <c r="O58" s="27">
        <v>0</v>
      </c>
      <c r="P58" s="27">
        <v>0</v>
      </c>
      <c r="Q58" s="27">
        <v>0</v>
      </c>
      <c r="R58" s="28">
        <v>0</v>
      </c>
    </row>
    <row r="59" spans="1:18" ht="12" customHeight="1" x14ac:dyDescent="0.15">
      <c r="A59" s="29" t="s">
        <v>69</v>
      </c>
      <c r="B59" s="30">
        <f t="shared" si="2"/>
        <v>2</v>
      </c>
      <c r="C59" s="31">
        <v>2</v>
      </c>
      <c r="D59" s="31">
        <v>0</v>
      </c>
      <c r="E59" s="31">
        <v>0</v>
      </c>
      <c r="F59" s="31">
        <v>0</v>
      </c>
      <c r="G59" s="31">
        <v>2</v>
      </c>
      <c r="H59" s="31">
        <f t="shared" si="3"/>
        <v>0</v>
      </c>
      <c r="I59" s="31">
        <v>0</v>
      </c>
      <c r="J59" s="31">
        <v>0</v>
      </c>
      <c r="K59" s="31">
        <v>0</v>
      </c>
      <c r="L59" s="31">
        <v>0</v>
      </c>
      <c r="M59" s="31">
        <v>2</v>
      </c>
      <c r="N59" s="31">
        <v>0</v>
      </c>
      <c r="O59" s="31">
        <v>0</v>
      </c>
      <c r="P59" s="31">
        <v>0</v>
      </c>
      <c r="Q59" s="31">
        <v>0</v>
      </c>
      <c r="R59" s="32">
        <v>0</v>
      </c>
    </row>
    <row r="60" spans="1:18" ht="12" customHeight="1" x14ac:dyDescent="0.15">
      <c r="A60" s="33" t="s">
        <v>70</v>
      </c>
      <c r="B60" s="34">
        <f t="shared" si="2"/>
        <v>191</v>
      </c>
      <c r="C60" s="35">
        <v>152</v>
      </c>
      <c r="D60" s="35">
        <v>8</v>
      </c>
      <c r="E60" s="35">
        <v>0</v>
      </c>
      <c r="F60" s="35">
        <v>31</v>
      </c>
      <c r="G60" s="35">
        <v>177</v>
      </c>
      <c r="H60" s="35">
        <f t="shared" si="3"/>
        <v>14</v>
      </c>
      <c r="I60" s="35">
        <v>0</v>
      </c>
      <c r="J60" s="35">
        <v>14</v>
      </c>
      <c r="K60" s="35">
        <v>0</v>
      </c>
      <c r="L60" s="35">
        <v>0</v>
      </c>
      <c r="M60" s="35">
        <v>172</v>
      </c>
      <c r="N60" s="35">
        <v>11</v>
      </c>
      <c r="O60" s="35">
        <v>8</v>
      </c>
      <c r="P60" s="35">
        <v>0</v>
      </c>
      <c r="Q60" s="35">
        <v>0</v>
      </c>
      <c r="R60" s="36">
        <v>0</v>
      </c>
    </row>
    <row r="61" spans="1:18" ht="12" customHeight="1" x14ac:dyDescent="0.15">
      <c r="A61" s="25"/>
      <c r="B61" s="26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8"/>
    </row>
    <row r="62" spans="1:18" ht="12" customHeight="1" x14ac:dyDescent="0.15">
      <c r="A62" s="29" t="s">
        <v>71</v>
      </c>
      <c r="B62" s="30">
        <f>SUM( C62:F62)</f>
        <v>76</v>
      </c>
      <c r="C62" s="31">
        <v>56</v>
      </c>
      <c r="D62" s="31">
        <v>0</v>
      </c>
      <c r="E62" s="31">
        <v>0</v>
      </c>
      <c r="F62" s="31">
        <v>20</v>
      </c>
      <c r="G62" s="31">
        <v>71</v>
      </c>
      <c r="H62" s="31">
        <f>SUM( I62:L62)</f>
        <v>5</v>
      </c>
      <c r="I62" s="31">
        <v>0</v>
      </c>
      <c r="J62" s="31">
        <v>5</v>
      </c>
      <c r="K62" s="31">
        <v>0</v>
      </c>
      <c r="L62" s="31">
        <v>0</v>
      </c>
      <c r="M62" s="31">
        <v>69</v>
      </c>
      <c r="N62" s="31">
        <v>7</v>
      </c>
      <c r="O62" s="31">
        <v>0</v>
      </c>
      <c r="P62" s="31">
        <v>0</v>
      </c>
      <c r="Q62" s="31">
        <v>0</v>
      </c>
      <c r="R62" s="32">
        <v>0</v>
      </c>
    </row>
    <row r="63" spans="1:18" ht="12" customHeight="1" x14ac:dyDescent="0.15">
      <c r="A63" s="33" t="s">
        <v>72</v>
      </c>
      <c r="B63" s="34">
        <f>SUM( C63:F63)</f>
        <v>76</v>
      </c>
      <c r="C63" s="35">
        <v>56</v>
      </c>
      <c r="D63" s="35">
        <v>0</v>
      </c>
      <c r="E63" s="35">
        <v>0</v>
      </c>
      <c r="F63" s="35">
        <v>20</v>
      </c>
      <c r="G63" s="35">
        <v>71</v>
      </c>
      <c r="H63" s="35">
        <f>SUM( I63:L63)</f>
        <v>5</v>
      </c>
      <c r="I63" s="35">
        <v>0</v>
      </c>
      <c r="J63" s="35">
        <v>5</v>
      </c>
      <c r="K63" s="35">
        <v>0</v>
      </c>
      <c r="L63" s="35">
        <v>0</v>
      </c>
      <c r="M63" s="35">
        <v>69</v>
      </c>
      <c r="N63" s="35">
        <v>7</v>
      </c>
      <c r="O63" s="35">
        <v>0</v>
      </c>
      <c r="P63" s="35">
        <v>0</v>
      </c>
      <c r="Q63" s="35">
        <v>0</v>
      </c>
      <c r="R63" s="36">
        <v>0</v>
      </c>
    </row>
    <row r="64" spans="1:18" ht="12" customHeight="1" x14ac:dyDescent="0.15">
      <c r="A64" s="25"/>
      <c r="B64" s="26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8"/>
    </row>
    <row r="65" spans="1:18" ht="12" customHeight="1" x14ac:dyDescent="0.15">
      <c r="A65" s="29" t="s">
        <v>73</v>
      </c>
      <c r="B65" s="30">
        <f>SUM( C65:F65)</f>
        <v>5</v>
      </c>
      <c r="C65" s="31">
        <v>5</v>
      </c>
      <c r="D65" s="31">
        <v>0</v>
      </c>
      <c r="E65" s="31">
        <v>0</v>
      </c>
      <c r="F65" s="31">
        <v>0</v>
      </c>
      <c r="G65" s="31">
        <v>5</v>
      </c>
      <c r="H65" s="31">
        <f>SUM( I65:L65)</f>
        <v>0</v>
      </c>
      <c r="I65" s="31">
        <v>0</v>
      </c>
      <c r="J65" s="31">
        <v>0</v>
      </c>
      <c r="K65" s="31">
        <v>0</v>
      </c>
      <c r="L65" s="31">
        <v>0</v>
      </c>
      <c r="M65" s="31">
        <v>5</v>
      </c>
      <c r="N65" s="31">
        <v>0</v>
      </c>
      <c r="O65" s="31">
        <v>0</v>
      </c>
      <c r="P65" s="31">
        <v>0</v>
      </c>
      <c r="Q65" s="31">
        <v>0</v>
      </c>
      <c r="R65" s="32">
        <v>0</v>
      </c>
    </row>
    <row r="66" spans="1:18" ht="12" customHeight="1" x14ac:dyDescent="0.15">
      <c r="A66" s="33" t="s">
        <v>74</v>
      </c>
      <c r="B66" s="34">
        <f>SUM( C66:F66)</f>
        <v>5</v>
      </c>
      <c r="C66" s="35">
        <v>5</v>
      </c>
      <c r="D66" s="35">
        <v>0</v>
      </c>
      <c r="E66" s="35">
        <v>0</v>
      </c>
      <c r="F66" s="35">
        <v>0</v>
      </c>
      <c r="G66" s="35">
        <v>5</v>
      </c>
      <c r="H66" s="35">
        <f>SUM( I66:L66)</f>
        <v>0</v>
      </c>
      <c r="I66" s="35">
        <v>0</v>
      </c>
      <c r="J66" s="35">
        <v>0</v>
      </c>
      <c r="K66" s="35">
        <v>0</v>
      </c>
      <c r="L66" s="35">
        <v>0</v>
      </c>
      <c r="M66" s="35">
        <v>5</v>
      </c>
      <c r="N66" s="35">
        <v>0</v>
      </c>
      <c r="O66" s="35">
        <v>0</v>
      </c>
      <c r="P66" s="35">
        <v>0</v>
      </c>
      <c r="Q66" s="35">
        <v>0</v>
      </c>
      <c r="R66" s="36">
        <v>0</v>
      </c>
    </row>
    <row r="67" spans="1:18" ht="12" customHeight="1" x14ac:dyDescent="0.15">
      <c r="A67" s="25"/>
      <c r="B67" s="26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8"/>
    </row>
    <row r="68" spans="1:18" ht="12" customHeight="1" x14ac:dyDescent="0.15">
      <c r="A68" s="25" t="s">
        <v>75</v>
      </c>
      <c r="B68" s="26">
        <f>SUM( C68:F68)</f>
        <v>1306</v>
      </c>
      <c r="C68" s="27">
        <v>930</v>
      </c>
      <c r="D68" s="27">
        <v>124</v>
      </c>
      <c r="E68" s="27">
        <v>0</v>
      </c>
      <c r="F68" s="27">
        <v>252</v>
      </c>
      <c r="G68" s="27">
        <v>1195</v>
      </c>
      <c r="H68" s="27">
        <f>SUM( I68:L68)</f>
        <v>111</v>
      </c>
      <c r="I68" s="27">
        <v>0</v>
      </c>
      <c r="J68" s="27">
        <v>111</v>
      </c>
      <c r="K68" s="27">
        <v>0</v>
      </c>
      <c r="L68" s="27">
        <v>0</v>
      </c>
      <c r="M68" s="27">
        <v>1078</v>
      </c>
      <c r="N68" s="27">
        <v>109</v>
      </c>
      <c r="O68" s="27">
        <v>88</v>
      </c>
      <c r="P68" s="27">
        <v>6</v>
      </c>
      <c r="Q68" s="27">
        <v>0</v>
      </c>
      <c r="R68" s="28">
        <v>25</v>
      </c>
    </row>
    <row r="69" spans="1:18" ht="12" customHeight="1" x14ac:dyDescent="0.15">
      <c r="A69" s="25"/>
      <c r="B69" s="26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8"/>
    </row>
    <row r="70" spans="1:18" ht="12" customHeight="1" thickBot="1" x14ac:dyDescent="0.2">
      <c r="A70" s="37" t="s">
        <v>76</v>
      </c>
      <c r="B70" s="38">
        <f>SUM( C70:F70)</f>
        <v>11364</v>
      </c>
      <c r="C70" s="39">
        <v>6066</v>
      </c>
      <c r="D70" s="39">
        <v>2919</v>
      </c>
      <c r="E70" s="39">
        <v>6</v>
      </c>
      <c r="F70" s="39">
        <v>2373</v>
      </c>
      <c r="G70" s="39">
        <v>10578</v>
      </c>
      <c r="H70" s="39">
        <f>SUM( I70:L70)</f>
        <v>786</v>
      </c>
      <c r="I70" s="39">
        <v>0</v>
      </c>
      <c r="J70" s="39">
        <v>786</v>
      </c>
      <c r="K70" s="39">
        <v>0</v>
      </c>
      <c r="L70" s="39">
        <v>0</v>
      </c>
      <c r="M70" s="39">
        <v>7341</v>
      </c>
      <c r="N70" s="39">
        <v>847</v>
      </c>
      <c r="O70" s="39">
        <v>1314</v>
      </c>
      <c r="P70" s="39">
        <v>69</v>
      </c>
      <c r="Q70" s="39">
        <v>198</v>
      </c>
      <c r="R70" s="40">
        <v>1595</v>
      </c>
    </row>
  </sheetData>
  <mergeCells count="7">
    <mergeCell ref="C3:F3"/>
    <mergeCell ref="G3:L3"/>
    <mergeCell ref="M3:R3"/>
    <mergeCell ref="H4:L4"/>
    <mergeCell ref="M4:N4"/>
    <mergeCell ref="O4:P4"/>
    <mergeCell ref="Q4:R4"/>
  </mergeCells>
  <phoneticPr fontId="2"/>
  <printOptions horizontalCentered="1"/>
  <pageMargins left="0.19685039370078741" right="0.19685039370078741" top="0.59055118110236227" bottom="0.19685039370078741" header="0.51181102362204722" footer="0.51181102362204722"/>
  <pageSetup paperSize="9" scale="64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zoomScaleNormal="100" workbookViewId="0"/>
  </sheetViews>
  <sheetFormatPr defaultColWidth="8.625" defaultRowHeight="15" customHeight="1" x14ac:dyDescent="0.15"/>
  <cols>
    <col min="1" max="1" width="3.625" style="24" customWidth="1"/>
    <col min="2" max="2" width="10.625" style="24" customWidth="1"/>
    <col min="3" max="16" width="8.625" style="24" customWidth="1"/>
    <col min="17" max="16384" width="8.625" style="24"/>
  </cols>
  <sheetData>
    <row r="1" spans="1:17" s="1" customFormat="1" ht="18" customHeight="1" x14ac:dyDescent="0.2">
      <c r="A1" s="1" t="s">
        <v>77</v>
      </c>
      <c r="E1" s="2" t="s">
        <v>78</v>
      </c>
      <c r="I1" s="1" t="s">
        <v>1</v>
      </c>
    </row>
    <row r="2" spans="1:17" s="1" customFormat="1" ht="15" customHeight="1" thickBot="1" x14ac:dyDescent="0.2">
      <c r="Q2" s="41"/>
    </row>
    <row r="3" spans="1:17" s="9" customFormat="1" ht="15" customHeight="1" x14ac:dyDescent="0.15">
      <c r="A3" s="42"/>
      <c r="B3" s="43"/>
      <c r="C3" s="4"/>
      <c r="D3" s="5" t="s">
        <v>79</v>
      </c>
      <c r="E3" s="6"/>
      <c r="F3" s="6"/>
      <c r="G3" s="7"/>
      <c r="H3" s="5" t="s">
        <v>80</v>
      </c>
      <c r="I3" s="6"/>
      <c r="J3" s="6"/>
      <c r="K3" s="7"/>
      <c r="L3" s="44" t="s">
        <v>81</v>
      </c>
      <c r="M3" s="6" t="s">
        <v>82</v>
      </c>
      <c r="N3" s="6"/>
      <c r="O3" s="6"/>
      <c r="P3" s="6"/>
      <c r="Q3" s="8"/>
    </row>
    <row r="4" spans="1:17" s="9" customFormat="1" ht="15" customHeight="1" thickBot="1" x14ac:dyDescent="0.2">
      <c r="A4" s="45"/>
      <c r="B4" s="46"/>
      <c r="C4" s="47" t="s">
        <v>6</v>
      </c>
      <c r="D4" s="48" t="s">
        <v>83</v>
      </c>
      <c r="E4" s="48" t="s">
        <v>84</v>
      </c>
      <c r="F4" s="48" t="s">
        <v>85</v>
      </c>
      <c r="G4" s="48" t="s">
        <v>86</v>
      </c>
      <c r="H4" s="48" t="s">
        <v>87</v>
      </c>
      <c r="I4" s="49" t="s">
        <v>88</v>
      </c>
      <c r="J4" s="49" t="s">
        <v>89</v>
      </c>
      <c r="K4" s="50" t="s">
        <v>90</v>
      </c>
      <c r="L4" s="48" t="s">
        <v>91</v>
      </c>
      <c r="M4" s="51" t="s">
        <v>16</v>
      </c>
      <c r="N4" s="49" t="s">
        <v>17</v>
      </c>
      <c r="O4" s="49" t="s">
        <v>18</v>
      </c>
      <c r="P4" s="49" t="s">
        <v>19</v>
      </c>
      <c r="Q4" s="52" t="s">
        <v>20</v>
      </c>
    </row>
    <row r="5" spans="1:17" ht="15" customHeight="1" x14ac:dyDescent="0.15">
      <c r="A5" s="53" t="s">
        <v>92</v>
      </c>
      <c r="B5" s="54" t="s">
        <v>7</v>
      </c>
      <c r="C5" s="55">
        <f>+D5+H5</f>
        <v>6066</v>
      </c>
      <c r="D5" s="56">
        <f>SUM(E5:G5)</f>
        <v>0</v>
      </c>
      <c r="E5" s="56">
        <v>0</v>
      </c>
      <c r="F5" s="56">
        <v>0</v>
      </c>
      <c r="G5" s="56">
        <v>0</v>
      </c>
      <c r="H5" s="56">
        <f>SUM(I5:K5)</f>
        <v>6066</v>
      </c>
      <c r="I5" s="56">
        <v>0</v>
      </c>
      <c r="J5" s="56">
        <v>0</v>
      </c>
      <c r="K5" s="56">
        <v>6066</v>
      </c>
      <c r="L5" s="56">
        <v>5836</v>
      </c>
      <c r="M5" s="56">
        <f>SUM(N5:Q5)</f>
        <v>230</v>
      </c>
      <c r="N5" s="56">
        <v>0</v>
      </c>
      <c r="O5" s="56">
        <v>230</v>
      </c>
      <c r="P5" s="56">
        <v>0</v>
      </c>
      <c r="Q5" s="57">
        <v>0</v>
      </c>
    </row>
    <row r="6" spans="1:17" ht="15" customHeight="1" x14ac:dyDescent="0.15">
      <c r="A6" s="58"/>
      <c r="B6" s="59" t="s">
        <v>8</v>
      </c>
      <c r="C6" s="60">
        <f>+D6+H6</f>
        <v>2919</v>
      </c>
      <c r="D6" s="61">
        <f>SUM(E6:G6)</f>
        <v>0</v>
      </c>
      <c r="E6" s="61">
        <v>0</v>
      </c>
      <c r="F6" s="61">
        <v>0</v>
      </c>
      <c r="G6" s="61">
        <v>0</v>
      </c>
      <c r="H6" s="61">
        <f>SUM(I6:K6)</f>
        <v>2919</v>
      </c>
      <c r="I6" s="61">
        <v>771</v>
      </c>
      <c r="J6" s="61">
        <v>38</v>
      </c>
      <c r="K6" s="61">
        <v>2110</v>
      </c>
      <c r="L6" s="61">
        <v>2736</v>
      </c>
      <c r="M6" s="61">
        <f>SUM(N6:Q6)</f>
        <v>183</v>
      </c>
      <c r="N6" s="61">
        <v>0</v>
      </c>
      <c r="O6" s="61">
        <v>183</v>
      </c>
      <c r="P6" s="61">
        <v>0</v>
      </c>
      <c r="Q6" s="62">
        <v>0</v>
      </c>
    </row>
    <row r="7" spans="1:17" ht="15" customHeight="1" x14ac:dyDescent="0.15">
      <c r="A7" s="58"/>
      <c r="B7" s="59" t="s">
        <v>9</v>
      </c>
      <c r="C7" s="60">
        <f>+D7+H7</f>
        <v>6</v>
      </c>
      <c r="D7" s="61">
        <f>SUM(E7:G7)</f>
        <v>0</v>
      </c>
      <c r="E7" s="61">
        <v>0</v>
      </c>
      <c r="F7" s="61">
        <v>0</v>
      </c>
      <c r="G7" s="61">
        <v>0</v>
      </c>
      <c r="H7" s="61">
        <f>SUM(I7:K7)</f>
        <v>6</v>
      </c>
      <c r="I7" s="61">
        <v>6</v>
      </c>
      <c r="J7" s="61">
        <v>0</v>
      </c>
      <c r="K7" s="61">
        <v>0</v>
      </c>
      <c r="L7" s="61">
        <v>6</v>
      </c>
      <c r="M7" s="61">
        <f>SUM(N7:Q7)</f>
        <v>0</v>
      </c>
      <c r="N7" s="61">
        <v>0</v>
      </c>
      <c r="O7" s="61">
        <v>0</v>
      </c>
      <c r="P7" s="61">
        <v>0</v>
      </c>
      <c r="Q7" s="62">
        <v>0</v>
      </c>
    </row>
    <row r="8" spans="1:17" ht="15" customHeight="1" x14ac:dyDescent="0.15">
      <c r="A8" s="58"/>
      <c r="B8" s="63" t="s">
        <v>10</v>
      </c>
      <c r="C8" s="64">
        <f>+D8+H8</f>
        <v>2373</v>
      </c>
      <c r="D8" s="65">
        <f>SUM(E8:G8)</f>
        <v>0</v>
      </c>
      <c r="E8" s="65">
        <v>0</v>
      </c>
      <c r="F8" s="65">
        <v>0</v>
      </c>
      <c r="G8" s="65">
        <v>0</v>
      </c>
      <c r="H8" s="65">
        <f>SUM(I8:K8)</f>
        <v>2373</v>
      </c>
      <c r="I8" s="65">
        <v>2351</v>
      </c>
      <c r="J8" s="65">
        <v>0</v>
      </c>
      <c r="K8" s="65">
        <v>22</v>
      </c>
      <c r="L8" s="65">
        <v>2000</v>
      </c>
      <c r="M8" s="65">
        <f>SUM(N8:Q8)</f>
        <v>373</v>
      </c>
      <c r="N8" s="65">
        <v>0</v>
      </c>
      <c r="O8" s="65">
        <v>373</v>
      </c>
      <c r="P8" s="65">
        <v>0</v>
      </c>
      <c r="Q8" s="66">
        <v>0</v>
      </c>
    </row>
    <row r="9" spans="1:17" ht="15" customHeight="1" x14ac:dyDescent="0.15">
      <c r="A9" s="67"/>
      <c r="B9" s="68" t="s">
        <v>6</v>
      </c>
      <c r="C9" s="69">
        <f>SUM(C5:C8)</f>
        <v>11364</v>
      </c>
      <c r="D9" s="69">
        <f t="shared" ref="D9:P9" si="0">SUM(D5:D8)</f>
        <v>0</v>
      </c>
      <c r="E9" s="69">
        <f t="shared" si="0"/>
        <v>0</v>
      </c>
      <c r="F9" s="69">
        <f t="shared" si="0"/>
        <v>0</v>
      </c>
      <c r="G9" s="69">
        <f t="shared" si="0"/>
        <v>0</v>
      </c>
      <c r="H9" s="69">
        <f t="shared" si="0"/>
        <v>11364</v>
      </c>
      <c r="I9" s="69">
        <f t="shared" si="0"/>
        <v>3128</v>
      </c>
      <c r="J9" s="69">
        <f t="shared" si="0"/>
        <v>38</v>
      </c>
      <c r="K9" s="69">
        <f t="shared" si="0"/>
        <v>8198</v>
      </c>
      <c r="L9" s="69">
        <f t="shared" si="0"/>
        <v>10578</v>
      </c>
      <c r="M9" s="69">
        <f t="shared" si="0"/>
        <v>786</v>
      </c>
      <c r="N9" s="69">
        <f t="shared" si="0"/>
        <v>0</v>
      </c>
      <c r="O9" s="69">
        <f t="shared" si="0"/>
        <v>786</v>
      </c>
      <c r="P9" s="69">
        <f t="shared" si="0"/>
        <v>0</v>
      </c>
      <c r="Q9" s="70">
        <f>SUM(Q5:Q8)</f>
        <v>0</v>
      </c>
    </row>
    <row r="10" spans="1:17" ht="15" customHeight="1" x14ac:dyDescent="0.15">
      <c r="A10" s="71" t="s">
        <v>93</v>
      </c>
      <c r="B10" s="54" t="s">
        <v>7</v>
      </c>
      <c r="C10" s="55">
        <f>+D10+H10</f>
        <v>722639</v>
      </c>
      <c r="D10" s="56">
        <f>SUM(E10:G10)</f>
        <v>0</v>
      </c>
      <c r="E10" s="56">
        <v>0</v>
      </c>
      <c r="F10" s="56">
        <v>0</v>
      </c>
      <c r="G10" s="56">
        <v>0</v>
      </c>
      <c r="H10" s="56">
        <f>SUM(I10:K10)</f>
        <v>722639</v>
      </c>
      <c r="I10" s="56">
        <v>0</v>
      </c>
      <c r="J10" s="56">
        <v>0</v>
      </c>
      <c r="K10" s="56">
        <v>722639</v>
      </c>
      <c r="L10" s="56">
        <v>696465</v>
      </c>
      <c r="M10" s="56">
        <f>SUM(N10:Q10)</f>
        <v>26174</v>
      </c>
      <c r="N10" s="56">
        <v>0</v>
      </c>
      <c r="O10" s="56">
        <v>26174</v>
      </c>
      <c r="P10" s="56">
        <v>0</v>
      </c>
      <c r="Q10" s="57">
        <v>0</v>
      </c>
    </row>
    <row r="11" spans="1:17" ht="15" customHeight="1" x14ac:dyDescent="0.15">
      <c r="A11" s="72"/>
      <c r="B11" s="59" t="s">
        <v>8</v>
      </c>
      <c r="C11" s="60">
        <f>+D11+H11</f>
        <v>152172</v>
      </c>
      <c r="D11" s="61">
        <f>SUM(E11:G11)</f>
        <v>0</v>
      </c>
      <c r="E11" s="61">
        <v>0</v>
      </c>
      <c r="F11" s="61">
        <v>0</v>
      </c>
      <c r="G11" s="61">
        <v>0</v>
      </c>
      <c r="H11" s="61">
        <f>SUM(I11:K11)</f>
        <v>152172</v>
      </c>
      <c r="I11" s="61">
        <v>40491</v>
      </c>
      <c r="J11" s="61">
        <v>1012</v>
      </c>
      <c r="K11" s="61">
        <v>110669</v>
      </c>
      <c r="L11" s="61">
        <v>141456</v>
      </c>
      <c r="M11" s="61">
        <f>SUM(N11:Q11)</f>
        <v>10716</v>
      </c>
      <c r="N11" s="61">
        <v>0</v>
      </c>
      <c r="O11" s="61">
        <v>10716</v>
      </c>
      <c r="P11" s="61">
        <v>0</v>
      </c>
      <c r="Q11" s="62">
        <v>0</v>
      </c>
    </row>
    <row r="12" spans="1:17" ht="15" customHeight="1" x14ac:dyDescent="0.15">
      <c r="A12" s="72"/>
      <c r="B12" s="59" t="s">
        <v>9</v>
      </c>
      <c r="C12" s="60">
        <f>+D12+H12</f>
        <v>1042</v>
      </c>
      <c r="D12" s="61">
        <f>SUM(E12:G12)</f>
        <v>0</v>
      </c>
      <c r="E12" s="61">
        <v>0</v>
      </c>
      <c r="F12" s="61">
        <v>0</v>
      </c>
      <c r="G12" s="61">
        <v>0</v>
      </c>
      <c r="H12" s="61">
        <f>SUM(I12:K12)</f>
        <v>1042</v>
      </c>
      <c r="I12" s="61">
        <v>1042</v>
      </c>
      <c r="J12" s="61">
        <v>0</v>
      </c>
      <c r="K12" s="61">
        <v>0</v>
      </c>
      <c r="L12" s="61">
        <v>1042</v>
      </c>
      <c r="M12" s="61">
        <f>SUM(N12:Q12)</f>
        <v>0</v>
      </c>
      <c r="N12" s="61">
        <v>0</v>
      </c>
      <c r="O12" s="61">
        <v>0</v>
      </c>
      <c r="P12" s="61">
        <v>0</v>
      </c>
      <c r="Q12" s="62">
        <v>0</v>
      </c>
    </row>
    <row r="13" spans="1:17" ht="15" customHeight="1" x14ac:dyDescent="0.15">
      <c r="A13" s="72"/>
      <c r="B13" s="63" t="s">
        <v>10</v>
      </c>
      <c r="C13" s="64">
        <f>+D13+H13</f>
        <v>259520</v>
      </c>
      <c r="D13" s="65">
        <f>SUM(E13:G13)</f>
        <v>0</v>
      </c>
      <c r="E13" s="65">
        <v>0</v>
      </c>
      <c r="F13" s="65">
        <v>0</v>
      </c>
      <c r="G13" s="65">
        <v>0</v>
      </c>
      <c r="H13" s="65">
        <f>SUM(I13:K13)</f>
        <v>259520</v>
      </c>
      <c r="I13" s="65">
        <v>257019</v>
      </c>
      <c r="J13" s="65">
        <v>0</v>
      </c>
      <c r="K13" s="65">
        <v>2501</v>
      </c>
      <c r="L13" s="65">
        <v>218922</v>
      </c>
      <c r="M13" s="65">
        <f>SUM(N13:Q13)</f>
        <v>40598</v>
      </c>
      <c r="N13" s="65">
        <v>0</v>
      </c>
      <c r="O13" s="65">
        <v>40598</v>
      </c>
      <c r="P13" s="65">
        <v>0</v>
      </c>
      <c r="Q13" s="66">
        <v>0</v>
      </c>
    </row>
    <row r="14" spans="1:17" ht="15" customHeight="1" thickBot="1" x14ac:dyDescent="0.2">
      <c r="A14" s="73" t="s">
        <v>94</v>
      </c>
      <c r="B14" s="74" t="s">
        <v>6</v>
      </c>
      <c r="C14" s="75">
        <f t="shared" ref="C14:Q14" si="1">SUM(C10:C13)</f>
        <v>1135373</v>
      </c>
      <c r="D14" s="75">
        <f t="shared" si="1"/>
        <v>0</v>
      </c>
      <c r="E14" s="75">
        <f t="shared" si="1"/>
        <v>0</v>
      </c>
      <c r="F14" s="75">
        <f t="shared" si="1"/>
        <v>0</v>
      </c>
      <c r="G14" s="75">
        <f t="shared" si="1"/>
        <v>0</v>
      </c>
      <c r="H14" s="75">
        <f t="shared" si="1"/>
        <v>1135373</v>
      </c>
      <c r="I14" s="75">
        <f t="shared" si="1"/>
        <v>298552</v>
      </c>
      <c r="J14" s="75">
        <f t="shared" si="1"/>
        <v>1012</v>
      </c>
      <c r="K14" s="75">
        <f t="shared" si="1"/>
        <v>835809</v>
      </c>
      <c r="L14" s="75">
        <f t="shared" si="1"/>
        <v>1057885</v>
      </c>
      <c r="M14" s="75">
        <f t="shared" si="1"/>
        <v>77488</v>
      </c>
      <c r="N14" s="75">
        <f t="shared" si="1"/>
        <v>0</v>
      </c>
      <c r="O14" s="75">
        <f t="shared" si="1"/>
        <v>77488</v>
      </c>
      <c r="P14" s="75">
        <f t="shared" si="1"/>
        <v>0</v>
      </c>
      <c r="Q14" s="76">
        <f t="shared" si="1"/>
        <v>0</v>
      </c>
    </row>
  </sheetData>
  <mergeCells count="5">
    <mergeCell ref="D3:G3"/>
    <mergeCell ref="H3:K3"/>
    <mergeCell ref="M3:Q3"/>
    <mergeCell ref="A5:A9"/>
    <mergeCell ref="A10:A13"/>
  </mergeCells>
  <phoneticPr fontId="2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/>
  </sheetViews>
  <sheetFormatPr defaultColWidth="10.625" defaultRowHeight="15" customHeight="1" x14ac:dyDescent="0.15"/>
  <cols>
    <col min="1" max="1" width="3.625" style="24" customWidth="1"/>
    <col min="2" max="13" width="10.625" style="24" customWidth="1"/>
    <col min="14" max="16384" width="10.625" style="24"/>
  </cols>
  <sheetData>
    <row r="1" spans="1:14" s="1" customFormat="1" ht="18" customHeight="1" x14ac:dyDescent="0.2">
      <c r="A1" s="1" t="s">
        <v>77</v>
      </c>
      <c r="E1" s="2" t="s">
        <v>95</v>
      </c>
      <c r="H1" s="1" t="s">
        <v>1</v>
      </c>
    </row>
    <row r="2" spans="1:14" s="1" customFormat="1" ht="15" customHeight="1" thickBot="1" x14ac:dyDescent="0.2">
      <c r="N2" s="41"/>
    </row>
    <row r="3" spans="1:14" s="9" customFormat="1" ht="15" customHeight="1" x14ac:dyDescent="0.15">
      <c r="A3" s="42"/>
      <c r="B3" s="43"/>
      <c r="C3" s="5" t="s">
        <v>96</v>
      </c>
      <c r="D3" s="6"/>
      <c r="E3" s="6"/>
      <c r="F3" s="7"/>
      <c r="G3" s="5" t="s">
        <v>97</v>
      </c>
      <c r="H3" s="6"/>
      <c r="I3" s="6"/>
      <c r="J3" s="7"/>
      <c r="K3" s="5" t="s">
        <v>98</v>
      </c>
      <c r="L3" s="6"/>
      <c r="M3" s="6"/>
      <c r="N3" s="8"/>
    </row>
    <row r="4" spans="1:14" s="9" customFormat="1" ht="15" customHeight="1" thickBot="1" x14ac:dyDescent="0.2">
      <c r="A4" s="45"/>
      <c r="B4" s="46"/>
      <c r="C4" s="48" t="s">
        <v>16</v>
      </c>
      <c r="D4" s="48" t="s">
        <v>13</v>
      </c>
      <c r="E4" s="48" t="s">
        <v>14</v>
      </c>
      <c r="F4" s="48" t="s">
        <v>15</v>
      </c>
      <c r="G4" s="48" t="s">
        <v>16</v>
      </c>
      <c r="H4" s="48" t="s">
        <v>13</v>
      </c>
      <c r="I4" s="48" t="s">
        <v>14</v>
      </c>
      <c r="J4" s="48" t="s">
        <v>15</v>
      </c>
      <c r="K4" s="48" t="s">
        <v>16</v>
      </c>
      <c r="L4" s="48" t="s">
        <v>13</v>
      </c>
      <c r="M4" s="48" t="s">
        <v>14</v>
      </c>
      <c r="N4" s="52" t="s">
        <v>15</v>
      </c>
    </row>
    <row r="5" spans="1:14" ht="15" customHeight="1" x14ac:dyDescent="0.15">
      <c r="A5" s="53" t="s">
        <v>92</v>
      </c>
      <c r="B5" s="54" t="s">
        <v>7</v>
      </c>
      <c r="C5" s="56">
        <f>SUM(D5:F5)</f>
        <v>6066</v>
      </c>
      <c r="D5" s="56">
        <f t="shared" ref="D5:F8" si="0">+H5+L5</f>
        <v>6066</v>
      </c>
      <c r="E5" s="56">
        <f t="shared" si="0"/>
        <v>0</v>
      </c>
      <c r="F5" s="56">
        <f t="shared" si="0"/>
        <v>0</v>
      </c>
      <c r="G5" s="56">
        <f>SUM(H5:J5)</f>
        <v>5268</v>
      </c>
      <c r="H5" s="56">
        <v>5268</v>
      </c>
      <c r="I5" s="56">
        <v>0</v>
      </c>
      <c r="J5" s="56">
        <v>0</v>
      </c>
      <c r="K5" s="56">
        <f>SUM(L5:N5)</f>
        <v>798</v>
      </c>
      <c r="L5" s="56">
        <v>798</v>
      </c>
      <c r="M5" s="56">
        <v>0</v>
      </c>
      <c r="N5" s="57">
        <v>0</v>
      </c>
    </row>
    <row r="6" spans="1:14" ht="15" customHeight="1" x14ac:dyDescent="0.15">
      <c r="A6" s="58"/>
      <c r="B6" s="59" t="s">
        <v>8</v>
      </c>
      <c r="C6" s="61">
        <f>SUM(D6:F6)</f>
        <v>2919</v>
      </c>
      <c r="D6" s="61">
        <f t="shared" si="0"/>
        <v>56</v>
      </c>
      <c r="E6" s="61">
        <f t="shared" si="0"/>
        <v>1383</v>
      </c>
      <c r="F6" s="61">
        <f t="shared" si="0"/>
        <v>1480</v>
      </c>
      <c r="G6" s="61">
        <f>SUM(H6:J6)</f>
        <v>1568</v>
      </c>
      <c r="H6" s="61">
        <v>56</v>
      </c>
      <c r="I6" s="61">
        <v>1314</v>
      </c>
      <c r="J6" s="61">
        <v>198</v>
      </c>
      <c r="K6" s="61">
        <f>SUM(L6:N6)</f>
        <v>1351</v>
      </c>
      <c r="L6" s="61">
        <v>0</v>
      </c>
      <c r="M6" s="61">
        <v>69</v>
      </c>
      <c r="N6" s="62">
        <v>1282</v>
      </c>
    </row>
    <row r="7" spans="1:14" ht="15" customHeight="1" x14ac:dyDescent="0.15">
      <c r="A7" s="58"/>
      <c r="B7" s="59" t="s">
        <v>9</v>
      </c>
      <c r="C7" s="61">
        <f>SUM(D7:F7)</f>
        <v>6</v>
      </c>
      <c r="D7" s="61">
        <f t="shared" si="0"/>
        <v>6</v>
      </c>
      <c r="E7" s="61">
        <f t="shared" si="0"/>
        <v>0</v>
      </c>
      <c r="F7" s="61">
        <f t="shared" si="0"/>
        <v>0</v>
      </c>
      <c r="G7" s="61">
        <f>SUM(H7:J7)</f>
        <v>3</v>
      </c>
      <c r="H7" s="61">
        <v>3</v>
      </c>
      <c r="I7" s="61">
        <v>0</v>
      </c>
      <c r="J7" s="61">
        <v>0</v>
      </c>
      <c r="K7" s="61">
        <f>SUM(L7:N7)</f>
        <v>3</v>
      </c>
      <c r="L7" s="61">
        <v>3</v>
      </c>
      <c r="M7" s="61">
        <v>0</v>
      </c>
      <c r="N7" s="62">
        <v>0</v>
      </c>
    </row>
    <row r="8" spans="1:14" ht="15" customHeight="1" x14ac:dyDescent="0.15">
      <c r="A8" s="58"/>
      <c r="B8" s="63" t="s">
        <v>10</v>
      </c>
      <c r="C8" s="65">
        <f>SUM(D8:F8)</f>
        <v>2373</v>
      </c>
      <c r="D8" s="65">
        <f t="shared" si="0"/>
        <v>2060</v>
      </c>
      <c r="E8" s="65">
        <f t="shared" si="0"/>
        <v>0</v>
      </c>
      <c r="F8" s="65">
        <f t="shared" si="0"/>
        <v>313</v>
      </c>
      <c r="G8" s="65">
        <f>SUM(H8:J8)</f>
        <v>2014</v>
      </c>
      <c r="H8" s="65">
        <v>2014</v>
      </c>
      <c r="I8" s="65">
        <v>0</v>
      </c>
      <c r="J8" s="65">
        <v>0</v>
      </c>
      <c r="K8" s="65">
        <f>SUM(L8:N8)</f>
        <v>359</v>
      </c>
      <c r="L8" s="65">
        <v>46</v>
      </c>
      <c r="M8" s="65">
        <v>0</v>
      </c>
      <c r="N8" s="66">
        <v>313</v>
      </c>
    </row>
    <row r="9" spans="1:14" ht="15" customHeight="1" x14ac:dyDescent="0.15">
      <c r="A9" s="67"/>
      <c r="B9" s="68" t="s">
        <v>6</v>
      </c>
      <c r="C9" s="77">
        <f>SUM(C5:C8)</f>
        <v>11364</v>
      </c>
      <c r="D9" s="77">
        <f>SUM(D5:D8)</f>
        <v>8188</v>
      </c>
      <c r="E9" s="77">
        <f t="shared" ref="E9:M9" si="1">SUM(E5:E8)</f>
        <v>1383</v>
      </c>
      <c r="F9" s="77">
        <f t="shared" si="1"/>
        <v>1793</v>
      </c>
      <c r="G9" s="77">
        <f t="shared" si="1"/>
        <v>8853</v>
      </c>
      <c r="H9" s="77">
        <f t="shared" si="1"/>
        <v>7341</v>
      </c>
      <c r="I9" s="77">
        <f t="shared" si="1"/>
        <v>1314</v>
      </c>
      <c r="J9" s="77">
        <f t="shared" si="1"/>
        <v>198</v>
      </c>
      <c r="K9" s="77">
        <f t="shared" si="1"/>
        <v>2511</v>
      </c>
      <c r="L9" s="77">
        <f t="shared" si="1"/>
        <v>847</v>
      </c>
      <c r="M9" s="77">
        <f t="shared" si="1"/>
        <v>69</v>
      </c>
      <c r="N9" s="70">
        <f>SUM(N5:N8)</f>
        <v>1595</v>
      </c>
    </row>
    <row r="10" spans="1:14" ht="15" customHeight="1" x14ac:dyDescent="0.15">
      <c r="A10" s="71" t="s">
        <v>93</v>
      </c>
      <c r="B10" s="54" t="s">
        <v>7</v>
      </c>
      <c r="C10" s="56">
        <f>SUM(D10:F10)</f>
        <v>722639</v>
      </c>
      <c r="D10" s="56">
        <f t="shared" ref="D10:F13" si="2">+H10+L10</f>
        <v>722639</v>
      </c>
      <c r="E10" s="56">
        <f t="shared" si="2"/>
        <v>0</v>
      </c>
      <c r="F10" s="56">
        <f t="shared" si="2"/>
        <v>0</v>
      </c>
      <c r="G10" s="56">
        <f>SUM(H10:J10)</f>
        <v>622754</v>
      </c>
      <c r="H10" s="56">
        <v>622754</v>
      </c>
      <c r="I10" s="56">
        <v>0</v>
      </c>
      <c r="J10" s="56">
        <v>0</v>
      </c>
      <c r="K10" s="56">
        <f>SUM(L10:N10)</f>
        <v>99885</v>
      </c>
      <c r="L10" s="56">
        <v>99885</v>
      </c>
      <c r="M10" s="56">
        <v>0</v>
      </c>
      <c r="N10" s="57">
        <v>0</v>
      </c>
    </row>
    <row r="11" spans="1:14" ht="15" customHeight="1" x14ac:dyDescent="0.15">
      <c r="A11" s="72"/>
      <c r="B11" s="59" t="s">
        <v>8</v>
      </c>
      <c r="C11" s="61">
        <f>SUM(D11:F11)</f>
        <v>152172</v>
      </c>
      <c r="D11" s="61">
        <f t="shared" si="2"/>
        <v>4711</v>
      </c>
      <c r="E11" s="61">
        <f t="shared" si="2"/>
        <v>74834</v>
      </c>
      <c r="F11" s="61">
        <f t="shared" si="2"/>
        <v>72627</v>
      </c>
      <c r="G11" s="61">
        <f>SUM(H11:J11)</f>
        <v>84751</v>
      </c>
      <c r="H11" s="61">
        <v>4711</v>
      </c>
      <c r="I11" s="61">
        <v>70996</v>
      </c>
      <c r="J11" s="61">
        <v>9044</v>
      </c>
      <c r="K11" s="61">
        <f>SUM(L11:N11)</f>
        <v>67421</v>
      </c>
      <c r="L11" s="61">
        <v>0</v>
      </c>
      <c r="M11" s="61">
        <v>3838</v>
      </c>
      <c r="N11" s="62">
        <v>63583</v>
      </c>
    </row>
    <row r="12" spans="1:14" ht="15" customHeight="1" x14ac:dyDescent="0.15">
      <c r="A12" s="72"/>
      <c r="B12" s="59" t="s">
        <v>9</v>
      </c>
      <c r="C12" s="61">
        <f>SUM(D12:F12)</f>
        <v>1042</v>
      </c>
      <c r="D12" s="61">
        <f t="shared" si="2"/>
        <v>1042</v>
      </c>
      <c r="E12" s="61">
        <f t="shared" si="2"/>
        <v>0</v>
      </c>
      <c r="F12" s="61">
        <f t="shared" si="2"/>
        <v>0</v>
      </c>
      <c r="G12" s="61">
        <f>SUM(H12:J12)</f>
        <v>518</v>
      </c>
      <c r="H12" s="61">
        <v>518</v>
      </c>
      <c r="I12" s="61">
        <v>0</v>
      </c>
      <c r="J12" s="61">
        <v>0</v>
      </c>
      <c r="K12" s="61">
        <f>SUM(L12:N12)</f>
        <v>524</v>
      </c>
      <c r="L12" s="61">
        <v>524</v>
      </c>
      <c r="M12" s="61">
        <v>0</v>
      </c>
      <c r="N12" s="62">
        <v>0</v>
      </c>
    </row>
    <row r="13" spans="1:14" ht="15" customHeight="1" x14ac:dyDescent="0.15">
      <c r="A13" s="72"/>
      <c r="B13" s="63" t="s">
        <v>10</v>
      </c>
      <c r="C13" s="65">
        <f>SUM(D13:F13)</f>
        <v>259520</v>
      </c>
      <c r="D13" s="65">
        <f t="shared" si="2"/>
        <v>233853</v>
      </c>
      <c r="E13" s="65">
        <f t="shared" si="2"/>
        <v>0</v>
      </c>
      <c r="F13" s="65">
        <f t="shared" si="2"/>
        <v>25667</v>
      </c>
      <c r="G13" s="65">
        <f>SUM(H13:J13)</f>
        <v>228658</v>
      </c>
      <c r="H13" s="65">
        <v>228658</v>
      </c>
      <c r="I13" s="65">
        <v>0</v>
      </c>
      <c r="J13" s="65">
        <v>0</v>
      </c>
      <c r="K13" s="65">
        <f>SUM(L13:N13)</f>
        <v>30862</v>
      </c>
      <c r="L13" s="65">
        <v>5195</v>
      </c>
      <c r="M13" s="65">
        <v>0</v>
      </c>
      <c r="N13" s="66">
        <v>25667</v>
      </c>
    </row>
    <row r="14" spans="1:14" ht="15" customHeight="1" thickBot="1" x14ac:dyDescent="0.2">
      <c r="A14" s="73" t="s">
        <v>94</v>
      </c>
      <c r="B14" s="74" t="s">
        <v>6</v>
      </c>
      <c r="C14" s="78">
        <f t="shared" ref="C14:N14" si="3">SUM(C10:C13)</f>
        <v>1135373</v>
      </c>
      <c r="D14" s="78">
        <f t="shared" si="3"/>
        <v>962245</v>
      </c>
      <c r="E14" s="78">
        <f t="shared" si="3"/>
        <v>74834</v>
      </c>
      <c r="F14" s="78">
        <f t="shared" si="3"/>
        <v>98294</v>
      </c>
      <c r="G14" s="78">
        <f t="shared" si="3"/>
        <v>936681</v>
      </c>
      <c r="H14" s="78">
        <f t="shared" si="3"/>
        <v>856641</v>
      </c>
      <c r="I14" s="78">
        <f t="shared" si="3"/>
        <v>70996</v>
      </c>
      <c r="J14" s="78">
        <f t="shared" si="3"/>
        <v>9044</v>
      </c>
      <c r="K14" s="78">
        <f t="shared" si="3"/>
        <v>198692</v>
      </c>
      <c r="L14" s="78">
        <f t="shared" si="3"/>
        <v>105604</v>
      </c>
      <c r="M14" s="78">
        <f t="shared" si="3"/>
        <v>3838</v>
      </c>
      <c r="N14" s="76">
        <f t="shared" si="3"/>
        <v>89250</v>
      </c>
    </row>
  </sheetData>
  <mergeCells count="5">
    <mergeCell ref="C3:F3"/>
    <mergeCell ref="G3:J3"/>
    <mergeCell ref="K3:N3"/>
    <mergeCell ref="A5:A9"/>
    <mergeCell ref="A10:A13"/>
  </mergeCells>
  <phoneticPr fontId="2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/>
  </sheetViews>
  <sheetFormatPr defaultColWidth="12.625" defaultRowHeight="15" customHeight="1" x14ac:dyDescent="0.15"/>
  <cols>
    <col min="1" max="1" width="3.625" style="24" customWidth="1"/>
    <col min="2" max="8" width="18.625" style="24" customWidth="1"/>
    <col min="9" max="16384" width="12.625" style="24"/>
  </cols>
  <sheetData>
    <row r="1" spans="1:8" s="1" customFormat="1" ht="18" customHeight="1" x14ac:dyDescent="0.2">
      <c r="A1" s="1" t="s">
        <v>77</v>
      </c>
      <c r="D1" s="2" t="s">
        <v>99</v>
      </c>
      <c r="F1" s="1" t="s">
        <v>1</v>
      </c>
    </row>
    <row r="2" spans="1:8" s="1" customFormat="1" ht="15" customHeight="1" thickBot="1" x14ac:dyDescent="0.2">
      <c r="H2" s="41"/>
    </row>
    <row r="3" spans="1:8" s="9" customFormat="1" ht="15" customHeight="1" x14ac:dyDescent="0.15">
      <c r="A3" s="42"/>
      <c r="B3" s="43"/>
      <c r="C3" s="79"/>
      <c r="D3" s="44"/>
      <c r="E3" s="44"/>
      <c r="F3" s="80"/>
      <c r="G3" s="81" t="s">
        <v>100</v>
      </c>
      <c r="H3" s="82"/>
    </row>
    <row r="4" spans="1:8" s="9" customFormat="1" ht="15" customHeight="1" thickBot="1" x14ac:dyDescent="0.2">
      <c r="A4" s="45"/>
      <c r="B4" s="46"/>
      <c r="C4" s="73" t="s">
        <v>6</v>
      </c>
      <c r="D4" s="48" t="s">
        <v>101</v>
      </c>
      <c r="E4" s="48" t="s">
        <v>16</v>
      </c>
      <c r="F4" s="48" t="s">
        <v>21</v>
      </c>
      <c r="G4" s="48" t="s">
        <v>102</v>
      </c>
      <c r="H4" s="52" t="s">
        <v>103</v>
      </c>
    </row>
    <row r="5" spans="1:8" ht="15" customHeight="1" x14ac:dyDescent="0.15">
      <c r="A5" s="53" t="s">
        <v>92</v>
      </c>
      <c r="B5" s="54" t="s">
        <v>7</v>
      </c>
      <c r="C5" s="83">
        <f>D5+E5</f>
        <v>1471</v>
      </c>
      <c r="D5" s="56">
        <v>583</v>
      </c>
      <c r="E5" s="84">
        <f>F5+G5+H5</f>
        <v>888</v>
      </c>
      <c r="F5" s="56">
        <v>139</v>
      </c>
      <c r="G5" s="56">
        <v>3</v>
      </c>
      <c r="H5" s="57">
        <v>746</v>
      </c>
    </row>
    <row r="6" spans="1:8" ht="15" customHeight="1" x14ac:dyDescent="0.15">
      <c r="A6" s="58"/>
      <c r="B6" s="59" t="s">
        <v>8</v>
      </c>
      <c r="C6" s="85">
        <f>D6+E6</f>
        <v>2188</v>
      </c>
      <c r="D6" s="61">
        <v>1329</v>
      </c>
      <c r="E6" s="61">
        <f>F6+G6+H6</f>
        <v>859</v>
      </c>
      <c r="F6" s="61">
        <v>0</v>
      </c>
      <c r="G6" s="61">
        <v>0</v>
      </c>
      <c r="H6" s="62">
        <v>859</v>
      </c>
    </row>
    <row r="7" spans="1:8" ht="15" customHeight="1" x14ac:dyDescent="0.15">
      <c r="A7" s="58"/>
      <c r="B7" s="59" t="s">
        <v>9</v>
      </c>
      <c r="C7" s="85">
        <f>D7+E7</f>
        <v>4</v>
      </c>
      <c r="D7" s="61">
        <v>0</v>
      </c>
      <c r="E7" s="86">
        <f>F7+G7+H7</f>
        <v>4</v>
      </c>
      <c r="F7" s="61">
        <v>1</v>
      </c>
      <c r="G7" s="61">
        <v>0</v>
      </c>
      <c r="H7" s="62">
        <v>3</v>
      </c>
    </row>
    <row r="8" spans="1:8" ht="15" customHeight="1" x14ac:dyDescent="0.15">
      <c r="A8" s="58"/>
      <c r="B8" s="63" t="s">
        <v>10</v>
      </c>
      <c r="C8" s="56">
        <f>D8+E8</f>
        <v>369</v>
      </c>
      <c r="D8" s="65">
        <v>323</v>
      </c>
      <c r="E8" s="56">
        <f>F8+G8+H8</f>
        <v>46</v>
      </c>
      <c r="F8" s="65">
        <v>2</v>
      </c>
      <c r="G8" s="65">
        <v>0</v>
      </c>
      <c r="H8" s="66">
        <v>44</v>
      </c>
    </row>
    <row r="9" spans="1:8" ht="15" customHeight="1" x14ac:dyDescent="0.15">
      <c r="A9" s="67"/>
      <c r="B9" s="68" t="s">
        <v>96</v>
      </c>
      <c r="C9" s="77">
        <f t="shared" ref="C9:H9" si="0">SUM(C5:C8)</f>
        <v>4032</v>
      </c>
      <c r="D9" s="77">
        <f t="shared" si="0"/>
        <v>2235</v>
      </c>
      <c r="E9" s="77">
        <f t="shared" si="0"/>
        <v>1797</v>
      </c>
      <c r="F9" s="77">
        <f t="shared" si="0"/>
        <v>142</v>
      </c>
      <c r="G9" s="77">
        <f t="shared" si="0"/>
        <v>3</v>
      </c>
      <c r="H9" s="70">
        <f t="shared" si="0"/>
        <v>1652</v>
      </c>
    </row>
    <row r="10" spans="1:8" ht="15" customHeight="1" x14ac:dyDescent="0.15">
      <c r="A10" s="71" t="s">
        <v>93</v>
      </c>
      <c r="B10" s="87" t="s">
        <v>7</v>
      </c>
      <c r="C10" s="88">
        <f>D10+E10</f>
        <v>178650</v>
      </c>
      <c r="D10" s="89">
        <v>67763</v>
      </c>
      <c r="E10" s="89">
        <f>F10+G10+H10</f>
        <v>110887</v>
      </c>
      <c r="F10" s="89">
        <v>17677</v>
      </c>
      <c r="G10" s="89">
        <v>358</v>
      </c>
      <c r="H10" s="90">
        <v>92852</v>
      </c>
    </row>
    <row r="11" spans="1:8" ht="15" customHeight="1" x14ac:dyDescent="0.15">
      <c r="A11" s="72"/>
      <c r="B11" s="59" t="s">
        <v>8</v>
      </c>
      <c r="C11" s="85">
        <f>D11+E11</f>
        <v>112954</v>
      </c>
      <c r="D11" s="61">
        <v>71529</v>
      </c>
      <c r="E11" s="61">
        <f>F11+G11+H11</f>
        <v>41425</v>
      </c>
      <c r="F11" s="61">
        <v>0</v>
      </c>
      <c r="G11" s="61">
        <v>0</v>
      </c>
      <c r="H11" s="62">
        <v>41425</v>
      </c>
    </row>
    <row r="12" spans="1:8" ht="15" customHeight="1" x14ac:dyDescent="0.15">
      <c r="A12" s="72"/>
      <c r="B12" s="59" t="s">
        <v>9</v>
      </c>
      <c r="C12" s="85">
        <f>D12+E12</f>
        <v>805</v>
      </c>
      <c r="D12" s="61">
        <v>0</v>
      </c>
      <c r="E12" s="61">
        <f>F12+G12+H12</f>
        <v>805</v>
      </c>
      <c r="F12" s="61">
        <v>281</v>
      </c>
      <c r="G12" s="61">
        <v>0</v>
      </c>
      <c r="H12" s="62">
        <v>524</v>
      </c>
    </row>
    <row r="13" spans="1:8" ht="15" customHeight="1" x14ac:dyDescent="0.15">
      <c r="A13" s="72"/>
      <c r="B13" s="63" t="s">
        <v>10</v>
      </c>
      <c r="C13" s="86">
        <f>D13+E13</f>
        <v>43189</v>
      </c>
      <c r="D13" s="65">
        <v>38039</v>
      </c>
      <c r="E13" s="86">
        <f>F13+G13+H13</f>
        <v>5150</v>
      </c>
      <c r="F13" s="65">
        <v>230</v>
      </c>
      <c r="G13" s="65">
        <v>0</v>
      </c>
      <c r="H13" s="66">
        <v>4920</v>
      </c>
    </row>
    <row r="14" spans="1:8" ht="15" customHeight="1" thickBot="1" x14ac:dyDescent="0.2">
      <c r="A14" s="73" t="s">
        <v>94</v>
      </c>
      <c r="B14" s="74" t="s">
        <v>96</v>
      </c>
      <c r="C14" s="91">
        <f t="shared" ref="C14:H14" si="1">SUM(C10:C13)</f>
        <v>335598</v>
      </c>
      <c r="D14" s="78">
        <f t="shared" si="1"/>
        <v>177331</v>
      </c>
      <c r="E14" s="75">
        <f t="shared" si="1"/>
        <v>158267</v>
      </c>
      <c r="F14" s="78">
        <f t="shared" si="1"/>
        <v>18188</v>
      </c>
      <c r="G14" s="75">
        <f t="shared" si="1"/>
        <v>358</v>
      </c>
      <c r="H14" s="76">
        <f t="shared" si="1"/>
        <v>139721</v>
      </c>
    </row>
  </sheetData>
  <mergeCells count="2">
    <mergeCell ref="A5:A9"/>
    <mergeCell ref="A10:A13"/>
  </mergeCells>
  <phoneticPr fontId="2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>
      <selection activeCell="C28" sqref="C28"/>
    </sheetView>
  </sheetViews>
  <sheetFormatPr defaultColWidth="12.625" defaultRowHeight="15" customHeight="1" x14ac:dyDescent="0.15"/>
  <cols>
    <col min="1" max="1" width="3.625" style="24" customWidth="1"/>
    <col min="2" max="2" width="20.625" style="24" customWidth="1"/>
    <col min="3" max="11" width="13.125" style="24" customWidth="1"/>
    <col min="12" max="16384" width="12.625" style="24"/>
  </cols>
  <sheetData>
    <row r="1" spans="1:11" s="1" customFormat="1" ht="18" customHeight="1" x14ac:dyDescent="0.2">
      <c r="A1" s="1" t="s">
        <v>77</v>
      </c>
      <c r="D1" s="2" t="s">
        <v>104</v>
      </c>
      <c r="E1" s="2"/>
      <c r="G1" s="1" t="s">
        <v>1</v>
      </c>
    </row>
    <row r="2" spans="1:11" s="1" customFormat="1" ht="15" customHeight="1" thickBot="1" x14ac:dyDescent="0.2">
      <c r="K2" s="41"/>
    </row>
    <row r="3" spans="1:11" s="9" customFormat="1" ht="15" customHeight="1" x14ac:dyDescent="0.15">
      <c r="A3" s="42"/>
      <c r="B3" s="43"/>
      <c r="C3" s="79"/>
      <c r="D3" s="5" t="s">
        <v>79</v>
      </c>
      <c r="E3" s="6"/>
      <c r="F3" s="6"/>
      <c r="G3" s="7"/>
      <c r="H3" s="5" t="s">
        <v>80</v>
      </c>
      <c r="I3" s="6"/>
      <c r="J3" s="6"/>
      <c r="K3" s="8"/>
    </row>
    <row r="4" spans="1:11" s="9" customFormat="1" ht="15" customHeight="1" thickBot="1" x14ac:dyDescent="0.2">
      <c r="A4" s="45"/>
      <c r="B4" s="46"/>
      <c r="C4" s="73" t="s">
        <v>6</v>
      </c>
      <c r="D4" s="47" t="s">
        <v>83</v>
      </c>
      <c r="E4" s="47" t="s">
        <v>84</v>
      </c>
      <c r="F4" s="48" t="s">
        <v>85</v>
      </c>
      <c r="G4" s="48" t="s">
        <v>86</v>
      </c>
      <c r="H4" s="48" t="s">
        <v>87</v>
      </c>
      <c r="I4" s="48" t="s">
        <v>88</v>
      </c>
      <c r="J4" s="48" t="s">
        <v>89</v>
      </c>
      <c r="K4" s="52" t="s">
        <v>90</v>
      </c>
    </row>
    <row r="5" spans="1:11" ht="15" customHeight="1" x14ac:dyDescent="0.15">
      <c r="A5" s="53" t="s">
        <v>92</v>
      </c>
      <c r="B5" s="54" t="s">
        <v>21</v>
      </c>
      <c r="C5" s="56">
        <f>SUM(D5+H5)</f>
        <v>8853</v>
      </c>
      <c r="D5" s="56">
        <f>SUM(E5:G5)</f>
        <v>0</v>
      </c>
      <c r="E5" s="56">
        <v>0</v>
      </c>
      <c r="F5" s="56">
        <v>0</v>
      </c>
      <c r="G5" s="56">
        <v>0</v>
      </c>
      <c r="H5" s="56">
        <f>SUM(I5:K5)</f>
        <v>8853</v>
      </c>
      <c r="I5" s="56">
        <v>2154</v>
      </c>
      <c r="J5" s="56">
        <v>10</v>
      </c>
      <c r="K5" s="57">
        <v>6689</v>
      </c>
    </row>
    <row r="6" spans="1:11" ht="15" customHeight="1" x14ac:dyDescent="0.15">
      <c r="A6" s="72"/>
      <c r="B6" s="92"/>
      <c r="C6" s="61"/>
      <c r="D6" s="61"/>
      <c r="E6" s="61"/>
      <c r="F6" s="61"/>
      <c r="G6" s="61"/>
      <c r="H6" s="61"/>
      <c r="I6" s="61"/>
      <c r="J6" s="61"/>
      <c r="K6" s="62"/>
    </row>
    <row r="7" spans="1:11" ht="15" customHeight="1" x14ac:dyDescent="0.15">
      <c r="A7" s="72"/>
      <c r="B7" s="92" t="s">
        <v>105</v>
      </c>
      <c r="C7" s="61">
        <f>+D7+H7</f>
        <v>1</v>
      </c>
      <c r="D7" s="61">
        <f>SUM(E7:G7)</f>
        <v>0</v>
      </c>
      <c r="E7" s="61">
        <v>0</v>
      </c>
      <c r="F7" s="61">
        <v>0</v>
      </c>
      <c r="G7" s="61">
        <v>0</v>
      </c>
      <c r="H7" s="61">
        <f>SUM(I7:K7)</f>
        <v>1</v>
      </c>
      <c r="I7" s="61">
        <v>0</v>
      </c>
      <c r="J7" s="61">
        <v>0</v>
      </c>
      <c r="K7" s="62">
        <v>1</v>
      </c>
    </row>
    <row r="8" spans="1:11" ht="15" customHeight="1" x14ac:dyDescent="0.15">
      <c r="A8" s="72"/>
      <c r="B8" s="92" t="s">
        <v>102</v>
      </c>
      <c r="C8" s="61">
        <f>+D8+H8</f>
        <v>661</v>
      </c>
      <c r="D8" s="61">
        <f>SUM(E8:G8)</f>
        <v>0</v>
      </c>
      <c r="E8" s="61">
        <v>0</v>
      </c>
      <c r="F8" s="61">
        <v>0</v>
      </c>
      <c r="G8" s="61">
        <v>0</v>
      </c>
      <c r="H8" s="61">
        <f>SUM(I8:K8)</f>
        <v>661</v>
      </c>
      <c r="I8" s="61">
        <v>570</v>
      </c>
      <c r="J8" s="61">
        <v>28</v>
      </c>
      <c r="K8" s="62">
        <v>63</v>
      </c>
    </row>
    <row r="9" spans="1:11" ht="15" customHeight="1" x14ac:dyDescent="0.15">
      <c r="A9" s="72"/>
      <c r="B9" s="92" t="s">
        <v>103</v>
      </c>
      <c r="C9" s="61">
        <f>+D9+H9</f>
        <v>1831</v>
      </c>
      <c r="D9" s="61">
        <f>SUM(E9:G9)</f>
        <v>0</v>
      </c>
      <c r="E9" s="61">
        <v>0</v>
      </c>
      <c r="F9" s="61">
        <v>0</v>
      </c>
      <c r="G9" s="61">
        <v>0</v>
      </c>
      <c r="H9" s="61">
        <f>SUM(I9:K9)</f>
        <v>1831</v>
      </c>
      <c r="I9" s="61">
        <v>403</v>
      </c>
      <c r="J9" s="61">
        <v>0</v>
      </c>
      <c r="K9" s="62">
        <v>1428</v>
      </c>
    </row>
    <row r="10" spans="1:11" ht="15" customHeight="1" x14ac:dyDescent="0.15">
      <c r="A10" s="72"/>
      <c r="B10" s="54" t="s">
        <v>106</v>
      </c>
      <c r="C10" s="61">
        <f>+D10+H10</f>
        <v>0</v>
      </c>
      <c r="D10" s="61">
        <f>SUM(E10:G10)</f>
        <v>0</v>
      </c>
      <c r="E10" s="56">
        <v>0</v>
      </c>
      <c r="F10" s="56">
        <v>0</v>
      </c>
      <c r="G10" s="56">
        <v>0</v>
      </c>
      <c r="H10" s="61">
        <f>SUM(I10:K10)</f>
        <v>0</v>
      </c>
      <c r="I10" s="56">
        <v>0</v>
      </c>
      <c r="J10" s="56">
        <v>0</v>
      </c>
      <c r="K10" s="57">
        <v>0</v>
      </c>
    </row>
    <row r="11" spans="1:11" ht="15" customHeight="1" x14ac:dyDescent="0.15">
      <c r="A11" s="72"/>
      <c r="B11" s="63" t="s">
        <v>20</v>
      </c>
      <c r="C11" s="65">
        <f>+D11+H11</f>
        <v>18</v>
      </c>
      <c r="D11" s="65">
        <f>SUM(E11:G11)</f>
        <v>0</v>
      </c>
      <c r="E11" s="65">
        <v>0</v>
      </c>
      <c r="F11" s="65">
        <v>0</v>
      </c>
      <c r="G11" s="65">
        <v>0</v>
      </c>
      <c r="H11" s="65">
        <f>SUM(I11:K11)</f>
        <v>18</v>
      </c>
      <c r="I11" s="65">
        <v>1</v>
      </c>
      <c r="J11" s="65">
        <v>0</v>
      </c>
      <c r="K11" s="66">
        <v>17</v>
      </c>
    </row>
    <row r="12" spans="1:11" ht="15" customHeight="1" x14ac:dyDescent="0.15">
      <c r="A12" s="72"/>
      <c r="B12" s="93" t="s">
        <v>107</v>
      </c>
      <c r="C12" s="89">
        <f>SUM(C7:C11)</f>
        <v>2511</v>
      </c>
      <c r="D12" s="89">
        <f t="shared" ref="D12:K12" si="0">SUM(D7:D11)</f>
        <v>0</v>
      </c>
      <c r="E12" s="89">
        <f t="shared" si="0"/>
        <v>0</v>
      </c>
      <c r="F12" s="89">
        <f t="shared" si="0"/>
        <v>0</v>
      </c>
      <c r="G12" s="89">
        <f t="shared" si="0"/>
        <v>0</v>
      </c>
      <c r="H12" s="89">
        <f t="shared" si="0"/>
        <v>2511</v>
      </c>
      <c r="I12" s="89">
        <f t="shared" si="0"/>
        <v>974</v>
      </c>
      <c r="J12" s="89">
        <f t="shared" si="0"/>
        <v>28</v>
      </c>
      <c r="K12" s="90">
        <f t="shared" si="0"/>
        <v>1509</v>
      </c>
    </row>
    <row r="13" spans="1:11" ht="15" customHeight="1" x14ac:dyDescent="0.15">
      <c r="A13" s="72"/>
      <c r="B13" s="63"/>
      <c r="C13" s="65"/>
      <c r="D13" s="65"/>
      <c r="E13" s="65"/>
      <c r="F13" s="65"/>
      <c r="G13" s="65"/>
      <c r="H13" s="65"/>
      <c r="I13" s="65"/>
      <c r="J13" s="65"/>
      <c r="K13" s="66"/>
    </row>
    <row r="14" spans="1:11" ht="15" customHeight="1" x14ac:dyDescent="0.15">
      <c r="A14" s="94"/>
      <c r="B14" s="68" t="s">
        <v>6</v>
      </c>
      <c r="C14" s="77">
        <f>+C5+C12</f>
        <v>11364</v>
      </c>
      <c r="D14" s="77">
        <f t="shared" ref="D14:K14" si="1">+D5+D12</f>
        <v>0</v>
      </c>
      <c r="E14" s="77">
        <f t="shared" si="1"/>
        <v>0</v>
      </c>
      <c r="F14" s="77">
        <f t="shared" si="1"/>
        <v>0</v>
      </c>
      <c r="G14" s="77">
        <f t="shared" si="1"/>
        <v>0</v>
      </c>
      <c r="H14" s="77">
        <f t="shared" si="1"/>
        <v>11364</v>
      </c>
      <c r="I14" s="77">
        <f t="shared" si="1"/>
        <v>3128</v>
      </c>
      <c r="J14" s="77">
        <f t="shared" si="1"/>
        <v>38</v>
      </c>
      <c r="K14" s="70">
        <f t="shared" si="1"/>
        <v>8198</v>
      </c>
    </row>
    <row r="15" spans="1:11" ht="15" customHeight="1" x14ac:dyDescent="0.15">
      <c r="A15" s="95"/>
      <c r="B15" s="96" t="s">
        <v>21</v>
      </c>
      <c r="C15" s="56">
        <f>SUM(D15+H15)</f>
        <v>936681</v>
      </c>
      <c r="D15" s="56">
        <f>SUM(E15:G15)</f>
        <v>0</v>
      </c>
      <c r="E15" s="56">
        <v>0</v>
      </c>
      <c r="F15" s="56">
        <v>0</v>
      </c>
      <c r="G15" s="56">
        <v>0</v>
      </c>
      <c r="H15" s="56">
        <f>SUM(I15:K15)</f>
        <v>936681</v>
      </c>
      <c r="I15" s="56">
        <v>235503</v>
      </c>
      <c r="J15" s="56">
        <v>253</v>
      </c>
      <c r="K15" s="57">
        <v>700925</v>
      </c>
    </row>
    <row r="16" spans="1:11" ht="15" customHeight="1" x14ac:dyDescent="0.15">
      <c r="A16" s="97" t="s">
        <v>93</v>
      </c>
      <c r="B16" s="92"/>
      <c r="C16" s="61"/>
      <c r="D16" s="61"/>
      <c r="E16" s="61"/>
      <c r="F16" s="61"/>
      <c r="G16" s="61"/>
      <c r="H16" s="61"/>
      <c r="I16" s="61"/>
      <c r="J16" s="61"/>
      <c r="K16" s="62"/>
    </row>
    <row r="17" spans="1:11" ht="15" customHeight="1" x14ac:dyDescent="0.15">
      <c r="A17" s="97"/>
      <c r="B17" s="92" t="s">
        <v>108</v>
      </c>
      <c r="C17" s="61">
        <f>+D17+H17</f>
        <v>163</v>
      </c>
      <c r="D17" s="61">
        <f>SUM(E17:G17)</f>
        <v>0</v>
      </c>
      <c r="E17" s="61">
        <v>0</v>
      </c>
      <c r="F17" s="61">
        <v>0</v>
      </c>
      <c r="G17" s="61">
        <v>0</v>
      </c>
      <c r="H17" s="61">
        <f>SUM(I17:K17)</f>
        <v>163</v>
      </c>
      <c r="I17" s="61">
        <v>0</v>
      </c>
      <c r="J17" s="61">
        <v>0</v>
      </c>
      <c r="K17" s="62">
        <v>163</v>
      </c>
    </row>
    <row r="18" spans="1:11" ht="15" customHeight="1" x14ac:dyDescent="0.15">
      <c r="A18" s="97"/>
      <c r="B18" s="92" t="s">
        <v>102</v>
      </c>
      <c r="C18" s="61">
        <f>+D18+H18</f>
        <v>44392</v>
      </c>
      <c r="D18" s="61">
        <f>SUM(E18:G18)</f>
        <v>0</v>
      </c>
      <c r="E18" s="61">
        <v>0</v>
      </c>
      <c r="F18" s="61">
        <v>0</v>
      </c>
      <c r="G18" s="61">
        <v>0</v>
      </c>
      <c r="H18" s="61">
        <f>SUM(I18:K18)</f>
        <v>44392</v>
      </c>
      <c r="I18" s="61">
        <v>40242</v>
      </c>
      <c r="J18" s="61">
        <v>759</v>
      </c>
      <c r="K18" s="62">
        <v>3391</v>
      </c>
    </row>
    <row r="19" spans="1:11" ht="15" customHeight="1" x14ac:dyDescent="0.15">
      <c r="A19" s="97"/>
      <c r="B19" s="92" t="s">
        <v>103</v>
      </c>
      <c r="C19" s="61">
        <f>+D19+H19</f>
        <v>152202</v>
      </c>
      <c r="D19" s="61">
        <f>SUM(E19:G19)</f>
        <v>0</v>
      </c>
      <c r="E19" s="61">
        <v>0</v>
      </c>
      <c r="F19" s="61">
        <v>0</v>
      </c>
      <c r="G19" s="61">
        <v>0</v>
      </c>
      <c r="H19" s="61">
        <f>SUM(I19:K19)</f>
        <v>152202</v>
      </c>
      <c r="I19" s="61">
        <v>22638</v>
      </c>
      <c r="J19" s="61">
        <v>0</v>
      </c>
      <c r="K19" s="62">
        <v>129564</v>
      </c>
    </row>
    <row r="20" spans="1:11" ht="15" customHeight="1" x14ac:dyDescent="0.15">
      <c r="A20" s="97"/>
      <c r="B20" s="98" t="s">
        <v>106</v>
      </c>
      <c r="C20" s="61">
        <f>+D20+H20</f>
        <v>0</v>
      </c>
      <c r="D20" s="61">
        <f>SUM(E20:G20)</f>
        <v>0</v>
      </c>
      <c r="E20" s="56">
        <v>0</v>
      </c>
      <c r="F20" s="56">
        <v>0</v>
      </c>
      <c r="G20" s="56">
        <v>0</v>
      </c>
      <c r="H20" s="61">
        <f>SUM(I20:K20)</f>
        <v>0</v>
      </c>
      <c r="I20" s="56">
        <v>0</v>
      </c>
      <c r="J20" s="56">
        <v>0</v>
      </c>
      <c r="K20" s="57">
        <v>0</v>
      </c>
    </row>
    <row r="21" spans="1:11" ht="15" customHeight="1" x14ac:dyDescent="0.15">
      <c r="A21" s="97"/>
      <c r="B21" s="99" t="s">
        <v>20</v>
      </c>
      <c r="C21" s="65">
        <f>+D21+H21</f>
        <v>1935</v>
      </c>
      <c r="D21" s="65">
        <f>SUM(E21:G21)</f>
        <v>0</v>
      </c>
      <c r="E21" s="65">
        <v>0</v>
      </c>
      <c r="F21" s="65">
        <v>0</v>
      </c>
      <c r="G21" s="65">
        <v>0</v>
      </c>
      <c r="H21" s="65">
        <f>SUM(I21:K21)</f>
        <v>1935</v>
      </c>
      <c r="I21" s="65">
        <v>169</v>
      </c>
      <c r="J21" s="65">
        <v>0</v>
      </c>
      <c r="K21" s="66">
        <v>1766</v>
      </c>
    </row>
    <row r="22" spans="1:11" ht="15" customHeight="1" x14ac:dyDescent="0.15">
      <c r="A22" s="97"/>
      <c r="B22" s="93" t="s">
        <v>107</v>
      </c>
      <c r="C22" s="89">
        <f t="shared" ref="C22:K22" si="2">SUM(C17:C21)</f>
        <v>198692</v>
      </c>
      <c r="D22" s="89">
        <f t="shared" si="2"/>
        <v>0</v>
      </c>
      <c r="E22" s="89">
        <f t="shared" si="2"/>
        <v>0</v>
      </c>
      <c r="F22" s="89">
        <f t="shared" si="2"/>
        <v>0</v>
      </c>
      <c r="G22" s="89">
        <f t="shared" si="2"/>
        <v>0</v>
      </c>
      <c r="H22" s="89">
        <f t="shared" si="2"/>
        <v>198692</v>
      </c>
      <c r="I22" s="89">
        <f t="shared" si="2"/>
        <v>63049</v>
      </c>
      <c r="J22" s="89">
        <f t="shared" si="2"/>
        <v>759</v>
      </c>
      <c r="K22" s="90">
        <f t="shared" si="2"/>
        <v>134884</v>
      </c>
    </row>
    <row r="23" spans="1:11" ht="15" customHeight="1" x14ac:dyDescent="0.15">
      <c r="A23" s="100" t="s">
        <v>94</v>
      </c>
      <c r="B23" s="99"/>
      <c r="C23" s="65"/>
      <c r="D23" s="65"/>
      <c r="E23" s="65"/>
      <c r="F23" s="65"/>
      <c r="G23" s="65"/>
      <c r="H23" s="65"/>
      <c r="I23" s="65"/>
      <c r="J23" s="65"/>
      <c r="K23" s="66"/>
    </row>
    <row r="24" spans="1:11" ht="15" customHeight="1" thickBot="1" x14ac:dyDescent="0.2">
      <c r="A24" s="73"/>
      <c r="B24" s="74" t="s">
        <v>6</v>
      </c>
      <c r="C24" s="78">
        <f>+C15+C22</f>
        <v>1135373</v>
      </c>
      <c r="D24" s="78">
        <f t="shared" ref="D24:K24" si="3">+D15+D22</f>
        <v>0</v>
      </c>
      <c r="E24" s="78">
        <f t="shared" si="3"/>
        <v>0</v>
      </c>
      <c r="F24" s="78">
        <f t="shared" si="3"/>
        <v>0</v>
      </c>
      <c r="G24" s="78">
        <f t="shared" si="3"/>
        <v>0</v>
      </c>
      <c r="H24" s="78">
        <f t="shared" si="3"/>
        <v>1135373</v>
      </c>
      <c r="I24" s="78">
        <f t="shared" si="3"/>
        <v>298552</v>
      </c>
      <c r="J24" s="78">
        <f t="shared" si="3"/>
        <v>1012</v>
      </c>
      <c r="K24" s="76">
        <f t="shared" si="3"/>
        <v>835809</v>
      </c>
    </row>
  </sheetData>
  <mergeCells count="4">
    <mergeCell ref="D3:G3"/>
    <mergeCell ref="H3:K3"/>
    <mergeCell ref="A5:A14"/>
    <mergeCell ref="A16:A22"/>
  </mergeCells>
  <phoneticPr fontId="2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(1)</vt:lpstr>
      <vt:lpstr>(2)</vt:lpstr>
      <vt:lpstr>(3)</vt:lpstr>
      <vt:lpstr>(4)</vt:lpstr>
      <vt:lpstr>(5)</vt:lpstr>
      <vt:lpstr>'(1)'!Print_Titles</vt:lpstr>
      <vt:lpstr>'(2)'!Print_Titles</vt:lpstr>
      <vt:lpstr>'(3)'!Print_Titles</vt:lpstr>
      <vt:lpstr>'(4)'!Print_Titles</vt:lpstr>
      <vt:lpstr>'(5)'!Print_Titles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2022-02-17T06:26:23Z</dcterms:created>
  <dcterms:modified xsi:type="dcterms:W3CDTF">2022-02-17T06:28:02Z</dcterms:modified>
</cp:coreProperties>
</file>