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QA関係\様式（HP掲載用）\実績報告・請求書様式\"/>
    </mc:Choice>
  </mc:AlternateContent>
  <bookViews>
    <workbookView xWindow="0" yWindow="0" windowWidth="28800" windowHeight="12210" firstSheet="3" activeTab="3"/>
  </bookViews>
  <sheets>
    <sheet name="（はじめにお読みください）本申請書の使い方" sheetId="25" r:id="rId1"/>
    <sheet name="総括表" sheetId="20" state="hidden" r:id="rId2"/>
    <sheet name="総括表 (2)" sheetId="32" state="hidden" r:id="rId3"/>
    <sheet name="総括表 (精算)" sheetId="33" r:id="rId4"/>
    <sheet name="申請額一覧 " sheetId="24" r:id="rId5"/>
    <sheet name="個票１" sheetId="19" r:id="rId6"/>
    <sheet name="個票２" sheetId="36" r:id="rId7"/>
    <sheet name="個票３" sheetId="35" r:id="rId8"/>
    <sheet name="個票４" sheetId="37" r:id="rId9"/>
    <sheet name="個票５" sheetId="38" r:id="rId10"/>
    <sheet name="基準単価" sheetId="26" state="hidden" r:id="rId11"/>
  </sheets>
  <definedNames>
    <definedName name="_xlnm.Print_Area" localSheetId="10">基準単価!$A$1:$G$35</definedName>
    <definedName name="_xlnm.Print_Area" localSheetId="5">個票１!$A$1:$AO$181</definedName>
    <definedName name="_xlnm.Print_Area" localSheetId="6">個票２!$A$1:$AO$181</definedName>
    <definedName name="_xlnm.Print_Area" localSheetId="7">個票３!$A$1:$AO$181</definedName>
    <definedName name="_xlnm.Print_Area" localSheetId="8">個票４!$A$1:$AO$181</definedName>
    <definedName name="_xlnm.Print_Area" localSheetId="9">個票５!$A$1:$AO$181</definedName>
    <definedName name="_xlnm.Print_Area" localSheetId="4">'申請額一覧 '!$A$1:$R$31</definedName>
    <definedName name="_xlnm.Print_Area" localSheetId="1">総括表!$A$1:$AO$43</definedName>
    <definedName name="_xlnm.Print_Area" localSheetId="2">'総括表 (2)'!$A$1:$AO$43</definedName>
    <definedName name="_xlnm.Print_Area" localSheetId="3">'総括表 (精算)'!$A$1:$AO$43</definedName>
  </definedNames>
  <calcPr calcId="162913"/>
</workbook>
</file>

<file path=xl/calcChain.xml><?xml version="1.0" encoding="utf-8"?>
<calcChain xmlns="http://schemas.openxmlformats.org/spreadsheetml/2006/main">
  <c r="K115" i="38" l="1"/>
  <c r="AJ48" i="38" s="1"/>
  <c r="K99" i="38"/>
  <c r="AJ37" i="38" s="1"/>
  <c r="K83" i="38"/>
  <c r="AB48" i="38"/>
  <c r="AB37" i="38"/>
  <c r="AJ14" i="38"/>
  <c r="AB14" i="38"/>
  <c r="K115" i="37"/>
  <c r="AJ48" i="37" s="1"/>
  <c r="K99" i="37"/>
  <c r="AJ37" i="37" s="1"/>
  <c r="K83" i="37"/>
  <c r="AB48" i="37"/>
  <c r="AB37" i="37"/>
  <c r="AJ14" i="37"/>
  <c r="AB14" i="37"/>
  <c r="K115" i="36" l="1"/>
  <c r="AJ48" i="36" s="1"/>
  <c r="K99" i="36"/>
  <c r="AJ37" i="36" s="1"/>
  <c r="K83" i="36"/>
  <c r="AB48" i="36"/>
  <c r="AB37" i="36"/>
  <c r="AJ14" i="36"/>
  <c r="AB14" i="36"/>
  <c r="AB48" i="19" l="1"/>
  <c r="AB37" i="19"/>
  <c r="AB14" i="19"/>
  <c r="K115" i="35" l="1"/>
  <c r="AJ48" i="35" s="1"/>
  <c r="K99" i="35"/>
  <c r="AJ37" i="35" s="1"/>
  <c r="K83" i="35"/>
  <c r="AB48" i="35"/>
  <c r="AB37" i="35"/>
  <c r="AJ14" i="35"/>
  <c r="AB14" i="35"/>
  <c r="K99" i="19" l="1"/>
  <c r="AJ37" i="19" s="1"/>
  <c r="K21" i="24"/>
  <c r="K10" i="24"/>
  <c r="N13" i="24"/>
  <c r="N14" i="24"/>
  <c r="D8" i="24"/>
  <c r="K22" i="24"/>
  <c r="N15" i="24"/>
  <c r="K18" i="24"/>
  <c r="K9" i="24"/>
  <c r="N9" i="24"/>
  <c r="N10" i="24"/>
  <c r="K13" i="24"/>
  <c r="K16" i="24"/>
  <c r="K15" i="24"/>
  <c r="N21" i="24"/>
  <c r="K17" i="24"/>
  <c r="K12" i="24"/>
  <c r="N12" i="24"/>
  <c r="N19" i="24"/>
  <c r="K20" i="24"/>
  <c r="N18" i="24"/>
  <c r="N16" i="24"/>
  <c r="N22" i="24"/>
  <c r="K19" i="24"/>
  <c r="N17" i="24"/>
  <c r="K11" i="24"/>
  <c r="N20" i="24"/>
  <c r="K14" i="24"/>
  <c r="N11" i="24"/>
  <c r="K115" i="19" l="1"/>
  <c r="AJ48" i="19" s="1"/>
  <c r="K83" i="19"/>
  <c r="AJ14" i="19" s="1"/>
  <c r="M9" i="24"/>
  <c r="M10" i="24"/>
  <c r="M12" i="24"/>
  <c r="M11" i="24"/>
  <c r="D20" i="24"/>
  <c r="F21" i="24"/>
  <c r="F16" i="24"/>
  <c r="E8" i="24"/>
  <c r="M13" i="24"/>
  <c r="E11" i="24"/>
  <c r="H18" i="24"/>
  <c r="E10" i="24"/>
  <c r="H10" i="24"/>
  <c r="M14" i="24"/>
  <c r="F15" i="24"/>
  <c r="E18" i="24"/>
  <c r="F12" i="24"/>
  <c r="D14" i="24"/>
  <c r="F9" i="24"/>
  <c r="H15" i="24"/>
  <c r="M22" i="24"/>
  <c r="D10" i="24"/>
  <c r="H11" i="24"/>
  <c r="F19" i="24"/>
  <c r="D19" i="24"/>
  <c r="M20" i="24"/>
  <c r="H14" i="24"/>
  <c r="D17" i="24"/>
  <c r="M19" i="24"/>
  <c r="M15" i="24"/>
  <c r="E17" i="24"/>
  <c r="D12" i="24"/>
  <c r="M21" i="24"/>
  <c r="F14" i="24"/>
  <c r="E12" i="24"/>
  <c r="E9" i="24"/>
  <c r="K8" i="24"/>
  <c r="E20" i="24"/>
  <c r="M18" i="24"/>
  <c r="H17" i="24"/>
  <c r="N8" i="24"/>
  <c r="H21" i="24"/>
  <c r="F13" i="24"/>
  <c r="F20" i="24"/>
  <c r="E13" i="24"/>
  <c r="D18" i="24"/>
  <c r="E15" i="24"/>
  <c r="H19" i="24"/>
  <c r="H20" i="24"/>
  <c r="F8" i="24"/>
  <c r="F18" i="24"/>
  <c r="H8" i="24"/>
  <c r="H9" i="24"/>
  <c r="E16" i="24"/>
  <c r="D21" i="24"/>
  <c r="D9" i="24"/>
  <c r="D16" i="24"/>
  <c r="F17" i="24"/>
  <c r="H16" i="24"/>
  <c r="M17" i="24"/>
  <c r="E14" i="24"/>
  <c r="H22" i="24"/>
  <c r="E22" i="24"/>
  <c r="D22" i="24"/>
  <c r="D13" i="24"/>
  <c r="D15" i="24"/>
  <c r="H13" i="24"/>
  <c r="M16" i="24"/>
  <c r="F10" i="24"/>
  <c r="D11" i="24"/>
  <c r="E19" i="24"/>
  <c r="F11" i="24"/>
  <c r="E21" i="24"/>
  <c r="F22" i="24"/>
  <c r="H12" i="24"/>
  <c r="U40" i="33" l="1"/>
  <c r="U38" i="33"/>
  <c r="U36" i="33"/>
  <c r="U32" i="33"/>
  <c r="U30" i="33"/>
  <c r="U28" i="33"/>
  <c r="U26" i="33"/>
  <c r="U24" i="33"/>
  <c r="U20" i="33"/>
  <c r="U18" i="33"/>
  <c r="Y38" i="33"/>
  <c r="Y26" i="33"/>
  <c r="AI39" i="33"/>
  <c r="AI35" i="33"/>
  <c r="AI31" i="33"/>
  <c r="AI27" i="33"/>
  <c r="AI25" i="33"/>
  <c r="AI23" i="33"/>
  <c r="AI19" i="33"/>
  <c r="AI15" i="33"/>
  <c r="AE15" i="33"/>
  <c r="Y30" i="33"/>
  <c r="AE39" i="33"/>
  <c r="AE35" i="33"/>
  <c r="AE31" i="33"/>
  <c r="AE27" i="33"/>
  <c r="AE25" i="33"/>
  <c r="AE23" i="33"/>
  <c r="AE19" i="33"/>
  <c r="Y28" i="33"/>
  <c r="Y39" i="33"/>
  <c r="Y35" i="33"/>
  <c r="Y31" i="33"/>
  <c r="Y27" i="33"/>
  <c r="Y25" i="33"/>
  <c r="Y23" i="33"/>
  <c r="Y19" i="33"/>
  <c r="Y15" i="33"/>
  <c r="U39" i="33"/>
  <c r="U35" i="33"/>
  <c r="U31" i="33"/>
  <c r="U27" i="33"/>
  <c r="U25" i="33"/>
  <c r="U23" i="33"/>
  <c r="U19" i="33"/>
  <c r="U15" i="33"/>
  <c r="Y40" i="33"/>
  <c r="Y20" i="33"/>
  <c r="AI40" i="33"/>
  <c r="AI38" i="33"/>
  <c r="AI36" i="33"/>
  <c r="AI32" i="33"/>
  <c r="AI30" i="33"/>
  <c r="AI28" i="33"/>
  <c r="AI26" i="33"/>
  <c r="AI24" i="33"/>
  <c r="AI20" i="33"/>
  <c r="AI18" i="33"/>
  <c r="Y36" i="33"/>
  <c r="Y18" i="33"/>
  <c r="AE40" i="33"/>
  <c r="AE38" i="33"/>
  <c r="AE36" i="33"/>
  <c r="AE32" i="33"/>
  <c r="AE30" i="33"/>
  <c r="AE28" i="33"/>
  <c r="AE26" i="33"/>
  <c r="AE24" i="33"/>
  <c r="AE20" i="33"/>
  <c r="AE18" i="33"/>
  <c r="Y32" i="33"/>
  <c r="Y24" i="33"/>
  <c r="U40" i="32"/>
  <c r="U38" i="32"/>
  <c r="U36" i="32"/>
  <c r="U32" i="32"/>
  <c r="U30" i="32"/>
  <c r="U28" i="32"/>
  <c r="U26" i="32"/>
  <c r="U24" i="32"/>
  <c r="U20" i="32"/>
  <c r="U18" i="32"/>
  <c r="AI39" i="32"/>
  <c r="AI35" i="32"/>
  <c r="AI31" i="32"/>
  <c r="AI27" i="32"/>
  <c r="AI25" i="32"/>
  <c r="AI23" i="32"/>
  <c r="AI19" i="32"/>
  <c r="AE39" i="32"/>
  <c r="AE35" i="32"/>
  <c r="AE31" i="32"/>
  <c r="AE27" i="32"/>
  <c r="AE25" i="32"/>
  <c r="AE23" i="32"/>
  <c r="AE19" i="32"/>
  <c r="AE15" i="32"/>
  <c r="Y19" i="32"/>
  <c r="Y39" i="32"/>
  <c r="Y35" i="32"/>
  <c r="Y31" i="32"/>
  <c r="Y27" i="32"/>
  <c r="Y25" i="32"/>
  <c r="Y23" i="32"/>
  <c r="U39" i="32"/>
  <c r="U35" i="32"/>
  <c r="U31" i="32"/>
  <c r="U27" i="32"/>
  <c r="U25" i="32"/>
  <c r="U23" i="32"/>
  <c r="U19" i="32"/>
  <c r="U15" i="32"/>
  <c r="AE18" i="32"/>
  <c r="AI40" i="32"/>
  <c r="AI38" i="32"/>
  <c r="AI36" i="32"/>
  <c r="AI32" i="32"/>
  <c r="AI30" i="32"/>
  <c r="AI28" i="32"/>
  <c r="AI26" i="32"/>
  <c r="AI24" i="32"/>
  <c r="AI20" i="32"/>
  <c r="AI18" i="32"/>
  <c r="AE28" i="32"/>
  <c r="AE26" i="32"/>
  <c r="AE20" i="32"/>
  <c r="AE40" i="32"/>
  <c r="AE38" i="32"/>
  <c r="AE36" i="32"/>
  <c r="AE32" i="32"/>
  <c r="AE30" i="32"/>
  <c r="AE24" i="32"/>
  <c r="Y40" i="32"/>
  <c r="Y38" i="32"/>
  <c r="Y36" i="32"/>
  <c r="Y32" i="32"/>
  <c r="Y30" i="32"/>
  <c r="Y28" i="32"/>
  <c r="Y26" i="32"/>
  <c r="Y24" i="32"/>
  <c r="Y20" i="32"/>
  <c r="Y18" i="32"/>
  <c r="AI15" i="32"/>
  <c r="Y15" i="32"/>
  <c r="M8" i="24"/>
  <c r="J9" i="24"/>
  <c r="G9" i="24"/>
  <c r="J10" i="24"/>
  <c r="G10" i="24"/>
  <c r="G12" i="24"/>
  <c r="J11" i="24"/>
  <c r="J12" i="24"/>
  <c r="G11" i="24"/>
  <c r="G15" i="24"/>
  <c r="J19" i="24"/>
  <c r="G18" i="24"/>
  <c r="J18" i="24"/>
  <c r="G17" i="24"/>
  <c r="J16" i="24"/>
  <c r="J13" i="24"/>
  <c r="G22" i="24"/>
  <c r="G19" i="24"/>
  <c r="G13" i="24"/>
  <c r="G14" i="24"/>
  <c r="J21" i="24"/>
  <c r="J15" i="24"/>
  <c r="J20" i="24"/>
  <c r="G16" i="24"/>
  <c r="J22" i="24"/>
  <c r="J14" i="24"/>
  <c r="J17" i="24"/>
  <c r="G20" i="24"/>
  <c r="G21" i="24"/>
  <c r="O9" i="24" l="1"/>
  <c r="L16" i="24"/>
  <c r="L12" i="24"/>
  <c r="L17" i="24"/>
  <c r="I19" i="24"/>
  <c r="O16" i="24"/>
  <c r="I17" i="24"/>
  <c r="I14" i="24"/>
  <c r="O21" i="24"/>
  <c r="O22" i="24"/>
  <c r="L18" i="24"/>
  <c r="I13" i="24"/>
  <c r="I16" i="24"/>
  <c r="O10" i="24"/>
  <c r="I18" i="24"/>
  <c r="O15" i="24"/>
  <c r="O12" i="24"/>
  <c r="I20" i="24"/>
  <c r="L21" i="24"/>
  <c r="O14" i="24"/>
  <c r="O19" i="24"/>
  <c r="L19" i="24"/>
  <c r="O11" i="24"/>
  <c r="I21" i="24"/>
  <c r="I12" i="24"/>
  <c r="I15" i="24"/>
  <c r="L9" i="24"/>
  <c r="L22" i="24"/>
  <c r="O17" i="24"/>
  <c r="O13" i="24"/>
  <c r="L11" i="24"/>
  <c r="L20" i="24"/>
  <c r="I9" i="24"/>
  <c r="L13" i="24"/>
  <c r="L14" i="24"/>
  <c r="I11" i="24"/>
  <c r="I10" i="24"/>
  <c r="O20" i="24"/>
  <c r="L15" i="24"/>
  <c r="I22" i="24"/>
  <c r="L10" i="24"/>
  <c r="O18" i="24"/>
  <c r="J8" i="24"/>
  <c r="Y21" i="33" l="1"/>
  <c r="U21" i="33"/>
  <c r="AI21" i="33"/>
  <c r="AE21" i="33"/>
  <c r="AI21" i="32"/>
  <c r="AE21" i="32"/>
  <c r="Y21" i="32"/>
  <c r="U21" i="32"/>
  <c r="P17" i="24"/>
  <c r="P9" i="24"/>
  <c r="P12" i="24"/>
  <c r="P22" i="24"/>
  <c r="P18" i="24"/>
  <c r="P21" i="24"/>
  <c r="P14" i="24"/>
  <c r="P19" i="24"/>
  <c r="P16" i="24"/>
  <c r="P11" i="24"/>
  <c r="P10" i="24"/>
  <c r="P13" i="24"/>
  <c r="P15" i="24"/>
  <c r="P20" i="24"/>
  <c r="O8" i="24" l="1"/>
  <c r="AE37" i="20" s="1"/>
  <c r="L8" i="24"/>
  <c r="L23" i="24" s="1"/>
  <c r="U39" i="20"/>
  <c r="U35" i="20"/>
  <c r="U38" i="20"/>
  <c r="U40" i="20"/>
  <c r="U36" i="20"/>
  <c r="AE39" i="20"/>
  <c r="AE35" i="20"/>
  <c r="AE38" i="20"/>
  <c r="AE40" i="20"/>
  <c r="AE36" i="20"/>
  <c r="AI36" i="20"/>
  <c r="AI39" i="20"/>
  <c r="AI35" i="20"/>
  <c r="AI40" i="20"/>
  <c r="AI38" i="20"/>
  <c r="U32" i="20"/>
  <c r="U31" i="20"/>
  <c r="U30" i="20"/>
  <c r="AI31" i="20"/>
  <c r="AI30" i="20"/>
  <c r="AE31" i="20"/>
  <c r="AE30" i="20"/>
  <c r="AE32" i="20"/>
  <c r="AE29" i="20"/>
  <c r="AI32" i="20"/>
  <c r="AI29" i="20"/>
  <c r="U27" i="20"/>
  <c r="U23" i="20"/>
  <c r="U26" i="20"/>
  <c r="U25" i="20"/>
  <c r="U28" i="20"/>
  <c r="U24" i="20"/>
  <c r="AE26" i="20"/>
  <c r="AE25" i="20"/>
  <c r="AE28" i="20"/>
  <c r="AE24" i="20"/>
  <c r="AE27" i="20"/>
  <c r="AE23" i="20"/>
  <c r="AI25" i="20"/>
  <c r="AI23" i="20"/>
  <c r="AI28" i="20"/>
  <c r="AI24" i="20"/>
  <c r="AI27" i="20"/>
  <c r="AI26" i="20"/>
  <c r="U20" i="20"/>
  <c r="AI20" i="20"/>
  <c r="AE20" i="20"/>
  <c r="U21" i="20"/>
  <c r="U19" i="20"/>
  <c r="AI21" i="20"/>
  <c r="AI19" i="20"/>
  <c r="AE21" i="20"/>
  <c r="AE19" i="20"/>
  <c r="U18" i="20"/>
  <c r="U17" i="20"/>
  <c r="U13" i="20"/>
  <c r="U12" i="20"/>
  <c r="AE18" i="20"/>
  <c r="AE17" i="20"/>
  <c r="AI18" i="20"/>
  <c r="AI17" i="20"/>
  <c r="U14" i="20"/>
  <c r="G8" i="24"/>
  <c r="AI37" i="20" l="1"/>
  <c r="I8" i="24"/>
  <c r="U37" i="20" s="1"/>
  <c r="AE37" i="33"/>
  <c r="AI37" i="33"/>
  <c r="AI37" i="32"/>
  <c r="AE37" i="32"/>
  <c r="U22" i="33"/>
  <c r="U22" i="32"/>
  <c r="Y22" i="33"/>
  <c r="Y22" i="32"/>
  <c r="AE22" i="32"/>
  <c r="AE22" i="33"/>
  <c r="AI22" i="33"/>
  <c r="AI22" i="32"/>
  <c r="U29" i="20"/>
  <c r="U14" i="33"/>
  <c r="Y14" i="32"/>
  <c r="Y14" i="33"/>
  <c r="U14" i="32"/>
  <c r="AE14" i="32"/>
  <c r="AE14" i="33"/>
  <c r="AI14" i="33"/>
  <c r="AI14" i="32"/>
  <c r="Y29" i="33"/>
  <c r="U29" i="33"/>
  <c r="Y29" i="32"/>
  <c r="U29" i="32"/>
  <c r="AI29" i="32"/>
  <c r="AE29" i="32"/>
  <c r="AI29" i="33"/>
  <c r="AE29" i="33"/>
  <c r="Y34" i="33"/>
  <c r="U34" i="33"/>
  <c r="Y34" i="32"/>
  <c r="U34" i="32"/>
  <c r="Y34" i="20"/>
  <c r="U34" i="20"/>
  <c r="AE34" i="33"/>
  <c r="AI34" i="33"/>
  <c r="AI34" i="32"/>
  <c r="AE34" i="32"/>
  <c r="AE34" i="20"/>
  <c r="AI34" i="20"/>
  <c r="U33" i="33"/>
  <c r="Y33" i="20"/>
  <c r="U33" i="20"/>
  <c r="Y33" i="33"/>
  <c r="Y33" i="32"/>
  <c r="U33" i="32"/>
  <c r="AE12" i="20"/>
  <c r="AE33" i="33"/>
  <c r="AI33" i="32"/>
  <c r="AI33" i="20"/>
  <c r="AE33" i="20"/>
  <c r="AI33" i="33"/>
  <c r="AE33" i="32"/>
  <c r="AI12" i="20"/>
  <c r="U12" i="32"/>
  <c r="Y12" i="32"/>
  <c r="U12" i="33"/>
  <c r="Y12" i="33"/>
  <c r="AE12" i="33"/>
  <c r="AI12" i="32"/>
  <c r="AI12" i="33"/>
  <c r="AE12" i="32"/>
  <c r="U16" i="20"/>
  <c r="U17" i="32"/>
  <c r="U17" i="33"/>
  <c r="Y17" i="33"/>
  <c r="Y17" i="32"/>
  <c r="AE16" i="20"/>
  <c r="AI17" i="32"/>
  <c r="AE17" i="33"/>
  <c r="AI17" i="33"/>
  <c r="AE17" i="32"/>
  <c r="AI16" i="20"/>
  <c r="U16" i="32"/>
  <c r="Y16" i="33"/>
  <c r="U16" i="33"/>
  <c r="Y16" i="32"/>
  <c r="AI16" i="33"/>
  <c r="AE16" i="32"/>
  <c r="AE16" i="33"/>
  <c r="AI16" i="32"/>
  <c r="U13" i="33"/>
  <c r="Y13" i="33"/>
  <c r="AE13" i="33"/>
  <c r="AI13" i="33"/>
  <c r="U13" i="32"/>
  <c r="Y13" i="32"/>
  <c r="AE13" i="32"/>
  <c r="AI13" i="32"/>
  <c r="I23" i="24"/>
  <c r="Y39" i="20"/>
  <c r="Y40" i="20"/>
  <c r="Y37" i="20"/>
  <c r="Y38" i="20"/>
  <c r="Y35" i="20"/>
  <c r="Y36" i="20"/>
  <c r="Y31" i="20"/>
  <c r="Y32" i="20"/>
  <c r="Y29" i="20"/>
  <c r="Y30" i="20"/>
  <c r="Y27" i="20"/>
  <c r="Y28" i="20"/>
  <c r="Y25" i="20"/>
  <c r="Y26" i="20"/>
  <c r="Y23" i="20"/>
  <c r="Y24" i="20"/>
  <c r="Y21" i="20"/>
  <c r="Y22" i="20"/>
  <c r="U22" i="20"/>
  <c r="AE22" i="20"/>
  <c r="AI22" i="20"/>
  <c r="Y20" i="20"/>
  <c r="Y19" i="20"/>
  <c r="Y18" i="20"/>
  <c r="Y16" i="20"/>
  <c r="Y17" i="20"/>
  <c r="Y15" i="20"/>
  <c r="U15" i="20"/>
  <c r="AE15" i="20"/>
  <c r="AI15" i="20"/>
  <c r="Y14" i="20"/>
  <c r="O23" i="24"/>
  <c r="P23" i="24" s="1"/>
  <c r="AE14" i="20"/>
  <c r="AI14" i="20"/>
  <c r="P8" i="24"/>
  <c r="AI13" i="20"/>
  <c r="Y12" i="20"/>
  <c r="Y13" i="20"/>
  <c r="U37" i="33" l="1"/>
  <c r="U41" i="33" s="1"/>
  <c r="Y37" i="33"/>
  <c r="Y41" i="33" s="1"/>
  <c r="Y37" i="32"/>
  <c r="Y41" i="32" s="1"/>
  <c r="U37" i="32"/>
  <c r="U41" i="32" s="1"/>
  <c r="AI41" i="32"/>
  <c r="AE41" i="33"/>
  <c r="AE41" i="32"/>
  <c r="AI41" i="33"/>
  <c r="U41" i="20"/>
  <c r="Y41" i="20"/>
  <c r="AI41" i="20"/>
  <c r="AE13" i="20"/>
  <c r="AE41" i="20" s="1"/>
  <c r="U42" i="33" l="1"/>
  <c r="U42" i="32"/>
  <c r="U42" i="20"/>
</calcChain>
</file>

<file path=xl/sharedStrings.xml><?xml version="1.0" encoding="utf-8"?>
<sst xmlns="http://schemas.openxmlformats.org/spreadsheetml/2006/main" count="1363" uniqueCount="255">
  <si>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</si>
  <si>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</si>
  <si>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</si>
  <si>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</si>
  <si>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</si>
  <si>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</si>
  <si>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</si>
  <si>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</si>
  <si>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</si>
  <si>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</si>
  <si>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</si>
  <si>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</si>
  <si>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</si>
  <si>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</si>
  <si>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</si>
  <si>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</si>
  <si>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</si>
  <si>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</si>
  <si>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</si>
  <si>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</si>
  <si>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</si>
  <si>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</si>
  <si>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</si>
  <si>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</si>
  <si>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</si>
  <si>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</si>
  <si>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</si>
  <si>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</si>
  <si>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</si>
  <si>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</si>
  <si>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</si>
  <si>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</si>
  <si>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</si>
  <si>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</si>
  <si>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</si>
  <si>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</si>
  <si>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</si>
  <si>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</si>
  <si>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</si>
  <si>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</si>
  <si>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</si>
  <si>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</si>
  <si>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</si>
  <si>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</si>
  <si>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</si>
  <si>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</si>
  <si>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</si>
  <si>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</si>
  <si>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</si>
  <si>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</si>
  <si>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</si>
  <si>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</si>
  <si>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</si>
  <si>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</si>
  <si>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</si>
  <si>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</si>
  <si>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</si>
  <si>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</si>
  <si>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</si>
  <si>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</si>
  <si>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</si>
  <si>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</si>
  <si>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</si>
  <si>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</si>
  <si>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</si>
  <si>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</si>
  <si>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</si>
  <si>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</si>
  <si>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</si>
  <si>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</si>
  <si>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</si>
  <si>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</si>
  <si>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</si>
  <si>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</si>
  <si>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</si>
  <si>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</si>
  <si>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</si>
  <si>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</si>
  <si>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</si>
  <si>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</si>
  <si>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</si>
  <si>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</si>
  <si>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</si>
  <si>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</si>
  <si>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</si>
  <si>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</si>
  <si>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</si>
  <si>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</si>
  <si>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</si>
  <si>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</si>
  <si>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</si>
  <si>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</si>
  <si>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</si>
  <si>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</si>
  <si>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</si>
  <si>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</si>
  <si>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</si>
  <si>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</si>
  <si>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</si>
  <si>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</si>
  <si>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</si>
  <si>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</si>
  <si>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</si>
  <si>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</si>
  <si>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</si>
  <si>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</si>
  <si>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</si>
  <si>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</si>
  <si>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</si>
  <si>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</si>
  <si>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</si>
  <si>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</si>
  <si>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</si>
  <si>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</si>
  <si>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</si>
  <si>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</si>
  <si>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</si>
  <si>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</si>
  <si>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</si>
  <si>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</si>
  <si>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</si>
  <si>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</si>
  <si>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</si>
  <si>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</si>
  <si>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</si>
  <si>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</si>
  <si>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</si>
  <si>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</si>
  <si>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</si>
  <si>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</si>
  <si>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</si>
  <si>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</si>
  <si>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</si>
  <si>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</si>
  <si>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</si>
  <si>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</si>
  <si>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</si>
  <si>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</si>
  <si>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</si>
  <si>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</si>
  <si>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</si>
  <si>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</si>
  <si>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</si>
  <si>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</si>
  <si>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</si>
  <si>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</si>
  <si>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国庫補助協議書の作成</t>
    <rPh sb="0" eb="2">
      <t>コッコ</t>
    </rPh>
    <rPh sb="2" eb="4">
      <t>ホジョ</t>
    </rPh>
    <rPh sb="4" eb="6">
      <t>キョウギ</t>
    </rPh>
    <rPh sb="6" eb="7">
      <t>ショ</t>
    </rPh>
    <rPh sb="8" eb="10">
      <t>サクセイ</t>
    </rPh>
    <phoneticPr fontId="3"/>
  </si>
  <si>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</si>
  <si>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</si>
  <si>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</si>
  <si>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</si>
  <si>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</si>
  <si>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</si>
  <si>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</si>
  <si>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</si>
  <si>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</si>
  <si>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</si>
  <si>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</si>
  <si>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</si>
  <si>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</si>
  <si>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</si>
  <si>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感染者又は濃厚接触者への対応に伴い在庫不足が見込まれる衛生・防護用品の購入費用</t>
    <rPh sb="0" eb="3">
      <t>カンセンシャ</t>
    </rPh>
    <rPh sb="3" eb="4">
      <t>マタ</t>
    </rPh>
    <rPh sb="5" eb="7">
      <t>ノウコウ</t>
    </rPh>
    <rPh sb="7" eb="10">
      <t>セッショクシャ</t>
    </rPh>
    <rPh sb="12" eb="14">
      <t>タイオウ</t>
    </rPh>
    <rPh sb="15" eb="16">
      <t>トモナ</t>
    </rPh>
    <rPh sb="17" eb="19">
      <t>ザイコ</t>
    </rPh>
    <rPh sb="19" eb="21">
      <t>ブソク</t>
    </rPh>
    <rPh sb="22" eb="24">
      <t>ミコ</t>
    </rPh>
    <rPh sb="27" eb="29">
      <t>エイセイ</t>
    </rPh>
    <rPh sb="30" eb="32">
      <t>ボウゴ</t>
    </rPh>
    <rPh sb="32" eb="33">
      <t>ヨウ</t>
    </rPh>
    <rPh sb="33" eb="34">
      <t>ヒン</t>
    </rPh>
    <rPh sb="35" eb="37">
      <t>コウニュウ</t>
    </rPh>
    <rPh sb="37" eb="39">
      <t>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</si>
  <si>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</si>
  <si>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</si>
  <si>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</si>
  <si>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</si>
  <si>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</si>
  <si>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</si>
  <si>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</si>
  <si>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</si>
  <si>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</si>
  <si>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</si>
  <si>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</si>
  <si>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</si>
  <si>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</si>
  <si>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</si>
  <si>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</si>
  <si>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</si>
  <si>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</si>
  <si>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オ　感染者又は濃厚接触者への対応に伴い在庫不足が見込まれる衛生・防護用品の購入費用</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</si>
  <si>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</si>
  <si>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</si>
  <si>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</si>
  <si>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</si>
  <si>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</si>
  <si>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</si>
  <si>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</si>
  <si>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</si>
  <si>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</si>
  <si>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</si>
  <si>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</si>
  <si>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</si>
  <si>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</si>
  <si>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</si>
  <si>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</si>
  <si>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</si>
  <si>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</si>
  <si>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</si>
  <si>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</si>
  <si>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</si>
  <si>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</si>
  <si>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</si>
  <si>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（１）上記１．①～③に該当する施設・事業所【共通】</t>
    <rPh sb="3" eb="5">
      <t>ジョウキ</t>
    </rPh>
    <rPh sb="11" eb="13">
      <t>ガイトウ</t>
    </rPh>
    <rPh sb="15" eb="17">
      <t>シセツ</t>
    </rPh>
    <rPh sb="18" eb="21">
      <t>ジギョウショ</t>
    </rPh>
    <phoneticPr fontId="3"/>
  </si>
  <si>
    <t>（３）上記１．⑤に該当する施設・事業所の場合</t>
    <rPh sb="3" eb="5">
      <t>ジョウキ</t>
    </rPh>
    <rPh sb="9" eb="11">
      <t>ガイトウ</t>
    </rPh>
    <rPh sb="13" eb="15">
      <t>シセツ</t>
    </rPh>
    <rPh sb="16" eb="19">
      <t>ジギョウショ</t>
    </rPh>
    <rPh sb="20" eb="22">
      <t>バアイ</t>
    </rPh>
    <phoneticPr fontId="3"/>
  </si>
  <si>
    <t>（１）上記１．①～③に該当する施設・事業所</t>
    <rPh sb="3" eb="5">
      <t>ジョウキ</t>
    </rPh>
    <rPh sb="11" eb="13">
      <t>ガイトウ</t>
    </rPh>
    <rPh sb="15" eb="17">
      <t>シセツ</t>
    </rPh>
    <rPh sb="18" eb="21">
      <t>ジギョウショ</t>
    </rPh>
    <phoneticPr fontId="3"/>
  </si>
  <si>
    <t>（２）上記１．④に該当する施設・事業所の場合</t>
    <rPh sb="3" eb="5">
      <t>ジョウキ</t>
    </rPh>
    <rPh sb="9" eb="11">
      <t>ガイトウ</t>
    </rPh>
    <rPh sb="13" eb="15">
      <t>シセツ</t>
    </rPh>
    <rPh sb="16" eb="19">
      <t>ジギョウショ</t>
    </rPh>
    <rPh sb="20" eb="22">
      <t>バアイ</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</si>
  <si>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</si>
  <si>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</si>
  <si>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</si>
  <si>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</si>
  <si>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</si>
  <si>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</si>
  <si>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</si>
  <si>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</si>
  <si>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</si>
  <si>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</si>
  <si>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</si>
  <si>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１．障害福祉サービス施設・事業所等のサービス継続支援（助成対象区分１．⑤）</t>
    <rPh sb="2" eb="4">
      <t>ショウガイ</t>
    </rPh>
    <rPh sb="4" eb="6">
      <t>フクシ</t>
    </rPh>
    <rPh sb="10" eb="12">
      <t>シセツ</t>
    </rPh>
    <rPh sb="13" eb="16">
      <t>ジギョウショ</t>
    </rPh>
    <rPh sb="16" eb="17">
      <t>トウ</t>
    </rPh>
    <rPh sb="22" eb="24">
      <t>ケイゾク</t>
    </rPh>
    <rPh sb="24" eb="26">
      <t>シエン</t>
    </rPh>
    <rPh sb="27" eb="31">
      <t>ジョセイタイショウ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</si>
  <si>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</si>
  <si>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</si>
  <si>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</si>
  <si>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</si>
  <si>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</si>
  <si>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</si>
  <si>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１．障害福祉サービス施設・事業所等のサービス継続支援（上記１．⑤）</t>
    <rPh sb="10" eb="12">
      <t>シセツ</t>
    </rPh>
    <rPh sb="16" eb="17">
      <t>ナド</t>
    </rPh>
    <rPh sb="24" eb="26">
      <t>シエン</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</si>
  <si>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</si>
  <si>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</si>
  <si>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ナド</t>
    </rPh>
    <rPh sb="36" eb="37">
      <t>タイ</t>
    </rPh>
    <rPh sb="43" eb="45">
      <t>ケイゾク</t>
    </rPh>
    <rPh sb="45" eb="47">
      <t>シエン</t>
    </rPh>
    <rPh sb="47" eb="50">
      <t>ジギョウヒ</t>
    </rPh>
    <rPh sb="50" eb="53">
      <t>ホジョキン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</si>
  <si>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</si>
  <si>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</si>
  <si>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</si>
  <si>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</si>
  <si>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</si>
  <si>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</si>
  <si>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</si>
  <si>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</si>
  <si>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</si>
  <si>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</si>
  <si>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</si>
  <si>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</si>
  <si>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</si>
  <si>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</si>
  <si>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</si>
  <si>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①又は②以外の通所系サービス事業所であって、当該事業所の職員により、居宅で生活している利用者に対して、できる限りのサービス提供したもの</t>
    <rPh sb="67" eb="68">
      <t>オコナ</t>
    </rPh>
    <rPh sb="69" eb="71">
      <t>シセツ</t>
    </rPh>
    <rPh sb="72" eb="75">
      <t>ジギョウショ</t>
    </rPh>
    <rPh sb="96" eb="98">
      <t>シセツ</t>
    </rPh>
    <phoneticPr fontId="3"/>
  </si>
  <si>
    <t>①　上記１①又は②に該当する施設・事業所に対し、協力する施設・事業所
②　感染症の拡大防止の観点から必要があり、自主的に休業した障害福祉サービス等事業を行う事業所に対し、協力する施設・事業所</t>
    <rPh sb="2" eb="4">
      <t>ジョウキ</t>
    </rPh>
    <rPh sb="10" eb="12">
      <t>ガイトウ</t>
    </rPh>
    <rPh sb="14" eb="16">
      <t>シセツ</t>
    </rPh>
    <rPh sb="17" eb="20">
      <t>ジギョウショ</t>
    </rPh>
    <rPh sb="21" eb="22">
      <t>タイ</t>
    </rPh>
    <rPh sb="24" eb="26">
      <t>キョウリョク</t>
    </rPh>
    <rPh sb="28" eb="30">
      <t>シセツ</t>
    </rPh>
    <rPh sb="31" eb="34">
      <t>ジギョウショ</t>
    </rPh>
    <rPh sb="37" eb="40">
      <t>カンセンショウ</t>
    </rPh>
    <rPh sb="41" eb="43">
      <t>カクダイ</t>
    </rPh>
    <rPh sb="43" eb="45">
      <t>ボウシ</t>
    </rPh>
    <rPh sb="46" eb="48">
      <t>カンテン</t>
    </rPh>
    <rPh sb="50" eb="52">
      <t>ヒツヨウ</t>
    </rPh>
    <rPh sb="56" eb="59">
      <t>ジシュテキ</t>
    </rPh>
    <rPh sb="60" eb="62">
      <t>キュウギョウ</t>
    </rPh>
    <rPh sb="64" eb="68">
      <t>ショウガイフクシ</t>
    </rPh>
    <rPh sb="72" eb="73">
      <t>ナド</t>
    </rPh>
    <rPh sb="73" eb="75">
      <t>ジギョウ</t>
    </rPh>
    <rPh sb="76" eb="77">
      <t>オコナ</t>
    </rPh>
    <rPh sb="78" eb="81">
      <t>ジギョウショ</t>
    </rPh>
    <rPh sb="82" eb="83">
      <t>タイ</t>
    </rPh>
    <rPh sb="85" eb="87">
      <t>キョウリョク</t>
    </rPh>
    <rPh sb="89" eb="91">
      <t>シセツ</t>
    </rPh>
    <rPh sb="92" eb="95">
      <t>ジギョウショ</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</si>
  <si>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9" eb="21">
      <t>シセツ</t>
    </rPh>
    <rPh sb="22" eb="25">
      <t>ジギョウショ</t>
    </rPh>
    <rPh sb="25" eb="26">
      <t>トウ</t>
    </rPh>
    <rPh sb="33" eb="35">
      <t>シエン</t>
    </rPh>
    <rPh sb="104" eb="105">
      <t>オコナ</t>
    </rPh>
    <rPh sb="106" eb="108">
      <t>シセツ</t>
    </rPh>
    <rPh sb="109" eb="112">
      <t>ジギョウショ</t>
    </rPh>
    <rPh sb="133" eb="135">
      <t>シセツ</t>
    </rPh>
    <rPh sb="435" eb="437">
      <t>ジギョウ</t>
    </rPh>
    <rPh sb="438" eb="439">
      <t>オコナ</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</si>
  <si>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103" eb="104">
      <t>オコナ</t>
    </rPh>
    <rPh sb="105" eb="107">
      <t>シセツ</t>
    </rPh>
    <rPh sb="108" eb="111">
      <t>ジギョウショ</t>
    </rPh>
    <rPh sb="132" eb="134">
      <t>シセツ</t>
    </rPh>
    <rPh sb="344" eb="346">
      <t>シセツ</t>
    </rPh>
    <rPh sb="350" eb="351">
      <t>ナド</t>
    </rPh>
    <rPh sb="431" eb="433">
      <t>ジギョウ</t>
    </rPh>
    <rPh sb="434" eb="435">
      <t>オコナ</t>
    </rPh>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</si>
  <si>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</si>
  <si>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</si>
  <si>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</si>
  <si>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</si>
  <si>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</si>
  <si>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</si>
  <si>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別紙１</t>
    <rPh sb="0" eb="2">
      <t>ベッシ</t>
    </rPh>
    <phoneticPr fontId="3"/>
  </si>
  <si>
    <t>(様式３）事業所・施設別個票</t>
    <rPh sb="1" eb="3">
      <t>ヨウシキ</t>
    </rPh>
    <rPh sb="5" eb="8">
      <t>ジギョウショ</t>
    </rPh>
    <rPh sb="9" eb="11">
      <t>シセツ</t>
    </rPh>
    <rPh sb="11" eb="12">
      <t>ベツ</t>
    </rPh>
    <rPh sb="12" eb="14">
      <t>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</si>
</sst>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71">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5"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vertical="center"/>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1" xfId="0" applyFont="1" applyFill="1" applyBorder="1" applyProtection="1">
      <alignment vertical="center"/>
      <protection hidden="1"/>
    </xf>
    <xf numFmtId="176" fontId="6" fillId="0" borderId="2" xfId="0" applyNumberFormat="1" applyFont="1" applyBorder="1" applyAlignment="1">
      <alignment vertical="center"/>
    </xf>
    <xf numFmtId="0" fontId="5" fillId="0" borderId="0" xfId="0" applyFont="1" applyAlignment="1">
      <alignment horizontal="center" vertical="center"/>
    </xf>
    <xf numFmtId="0" fontId="10" fillId="0" borderId="8"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0" fontId="27" fillId="0" borderId="0" xfId="0" applyFont="1" applyFill="1" applyBorder="1" applyAlignment="1" applyProtection="1">
      <alignment vertical="center"/>
      <protection locked="0" hidden="1"/>
    </xf>
    <xf numFmtId="0" fontId="26" fillId="0" borderId="0" xfId="0" applyFont="1" applyFill="1" applyBorder="1" applyAlignment="1" applyProtection="1">
      <alignment vertical="center" shrinkToFit="1"/>
      <protection locked="0" hidden="1"/>
    </xf>
    <xf numFmtId="0" fontId="27" fillId="0" borderId="0" xfId="0" applyFont="1" applyFill="1" applyBorder="1" applyAlignment="1" applyProtection="1">
      <alignment horizontal="left" vertical="center"/>
      <protection hidden="1"/>
    </xf>
    <xf numFmtId="0" fontId="26" fillId="0" borderId="0" xfId="0" applyFont="1" applyFill="1" applyBorder="1" applyProtection="1">
      <alignment vertical="center"/>
      <protection hidden="1"/>
    </xf>
    <xf numFmtId="0" fontId="26" fillId="0" borderId="0" xfId="0" applyFont="1" applyFill="1" applyBorder="1" applyAlignment="1" applyProtection="1">
      <alignment vertical="center"/>
      <protection locked="0" hidden="1"/>
    </xf>
    <xf numFmtId="0" fontId="26"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25" fillId="0" borderId="0" xfId="0" applyFont="1" applyFill="1" applyBorder="1" applyAlignment="1" applyProtection="1">
      <alignment vertical="center" wrapText="1"/>
      <protection hidden="1"/>
    </xf>
    <xf numFmtId="0" fontId="11" fillId="4" borderId="9" xfId="0" applyFont="1" applyFill="1" applyBorder="1" applyAlignment="1" applyProtection="1">
      <alignment vertical="center"/>
      <protection hidden="1"/>
    </xf>
    <xf numFmtId="0" fontId="11" fillId="4" borderId="11"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176" fontId="6" fillId="0" borderId="0"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protection hidden="1"/>
    </xf>
    <xf numFmtId="0" fontId="15" fillId="0" borderId="20" xfId="0" applyFont="1" applyFill="1" applyBorder="1" applyProtection="1">
      <alignment vertical="center"/>
      <protection hidden="1"/>
    </xf>
    <xf numFmtId="0" fontId="18" fillId="6" borderId="36" xfId="0" applyFont="1" applyFill="1" applyBorder="1" applyAlignment="1">
      <alignment horizontal="center" vertical="top"/>
    </xf>
    <xf numFmtId="0" fontId="18" fillId="6" borderId="36"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18" xfId="0" applyFont="1" applyFill="1" applyBorder="1" applyAlignment="1">
      <alignment vertical="top" wrapText="1"/>
    </xf>
    <xf numFmtId="0" fontId="10" fillId="0" borderId="10" xfId="0" applyFont="1" applyFill="1" applyBorder="1" applyAlignment="1" applyProtection="1">
      <alignment vertical="center"/>
      <protection hidden="1"/>
    </xf>
    <xf numFmtId="0" fontId="10" fillId="0" borderId="2" xfId="0" applyFont="1" applyFill="1" applyBorder="1" applyAlignment="1" applyProtection="1">
      <alignment horizontal="center" vertical="center"/>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10" fillId="0" borderId="2"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10" fillId="0" borderId="2" xfId="0" applyFont="1" applyFill="1" applyBorder="1" applyAlignment="1" applyProtection="1">
      <alignment horizontal="center" vertical="center"/>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24" fillId="0" borderId="0" xfId="0"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0" xfId="0" applyFont="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12" fillId="0" borderId="88" xfId="0" applyFont="1" applyBorder="1" applyAlignment="1">
      <alignment horizontal="left" vertical="center" wrapText="1"/>
    </xf>
    <xf numFmtId="0" fontId="12" fillId="0" borderId="22" xfId="0" applyFont="1" applyBorder="1" applyAlignment="1">
      <alignment horizontal="left" vertical="center" wrapText="1"/>
    </xf>
    <xf numFmtId="0" fontId="12" fillId="0" borderId="89"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2" fillId="3" borderId="36" xfId="0" applyFont="1" applyFill="1" applyBorder="1" applyAlignment="1">
      <alignment horizontal="left" vertical="center" wrapText="1" shrinkToFit="1"/>
    </xf>
    <xf numFmtId="0" fontId="12" fillId="3" borderId="36" xfId="0" applyFont="1" applyFill="1" applyBorder="1" applyAlignment="1">
      <alignment horizontal="left" vertical="center" shrinkToFit="1"/>
    </xf>
    <xf numFmtId="0" fontId="12" fillId="3" borderId="18" xfId="0" applyFont="1" applyFill="1" applyBorder="1" applyAlignment="1">
      <alignment horizontal="left" vertical="center" shrinkToFit="1"/>
    </xf>
    <xf numFmtId="0" fontId="15" fillId="0" borderId="1"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Alignment="1" applyProtection="1">
      <alignment horizontal="left" vertical="center"/>
      <protection hidden="1"/>
    </xf>
    <xf numFmtId="0" fontId="15" fillId="0" borderId="13" xfId="0" applyFont="1" applyFill="1" applyBorder="1" applyAlignment="1" applyProtection="1">
      <alignment horizontal="left" vertical="center" wrapText="1"/>
      <protection hidden="1"/>
    </xf>
    <xf numFmtId="0" fontId="15" fillId="0" borderId="14" xfId="0" applyFont="1" applyFill="1" applyBorder="1" applyAlignment="1" applyProtection="1">
      <alignment horizontal="left" vertical="center" wrapText="1"/>
      <protection hidden="1"/>
    </xf>
    <xf numFmtId="0" fontId="15" fillId="0" borderId="16" xfId="0" applyFont="1" applyFill="1" applyBorder="1" applyAlignment="1" applyProtection="1">
      <alignment horizontal="left" vertical="center" wrapText="1"/>
      <protection hidden="1"/>
    </xf>
    <xf numFmtId="0" fontId="15" fillId="0" borderId="15" xfId="0" applyFont="1" applyFill="1" applyBorder="1" applyAlignment="1" applyProtection="1">
      <alignment horizontal="left" vertical="center" wrapText="1"/>
      <protection hidden="1"/>
    </xf>
    <xf numFmtId="0" fontId="15" fillId="0" borderId="7" xfId="0" applyFont="1" applyFill="1" applyBorder="1" applyAlignment="1" applyProtection="1">
      <alignment horizontal="left" vertical="center" wrapText="1"/>
      <protection hidden="1"/>
    </xf>
    <xf numFmtId="0" fontId="15" fillId="0" borderId="17"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wrapText="1" shrinkToFit="1"/>
      <protection hidden="1"/>
    </xf>
    <xf numFmtId="0" fontId="15" fillId="0" borderId="14" xfId="0" applyFont="1" applyFill="1" applyBorder="1" applyAlignment="1" applyProtection="1">
      <alignment horizontal="left" vertical="center" wrapText="1" shrinkToFit="1"/>
      <protection hidden="1"/>
    </xf>
    <xf numFmtId="0" fontId="15" fillId="0" borderId="16" xfId="0" applyFont="1" applyFill="1" applyBorder="1" applyAlignment="1" applyProtection="1">
      <alignment horizontal="left" vertical="center" wrapText="1" shrinkToFit="1"/>
      <protection hidden="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177" fontId="11" fillId="4" borderId="42" xfId="4" applyNumberFormat="1"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7" fontId="11" fillId="4" borderId="46" xfId="4" applyNumberFormat="1"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49" fontId="12" fillId="0" borderId="85" xfId="0" applyNumberFormat="1" applyFont="1" applyFill="1" applyBorder="1" applyAlignment="1" applyProtection="1">
      <alignment horizontal="center" vertical="center" wrapText="1"/>
      <protection hidden="1"/>
    </xf>
    <xf numFmtId="49" fontId="12" fillId="0" borderId="86" xfId="0" applyNumberFormat="1" applyFont="1" applyFill="1" applyBorder="1" applyAlignment="1" applyProtection="1">
      <alignment horizontal="center" vertical="center" wrapText="1"/>
      <protection hidden="1"/>
    </xf>
    <xf numFmtId="49" fontId="12" fillId="0" borderId="87" xfId="0" applyNumberFormat="1" applyFont="1" applyFill="1" applyBorder="1" applyAlignment="1" applyProtection="1">
      <alignment horizontal="center" vertical="center" wrapText="1"/>
      <protection hidden="1"/>
    </xf>
    <xf numFmtId="0" fontId="11" fillId="4" borderId="71"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177" fontId="11" fillId="4" borderId="50" xfId="4" applyNumberFormat="1" applyFont="1" applyFill="1" applyBorder="1" applyAlignment="1" applyProtection="1">
      <alignment vertical="center" shrinkToFit="1"/>
      <protection hidden="1"/>
    </xf>
    <xf numFmtId="49" fontId="12" fillId="0" borderId="82" xfId="0" applyNumberFormat="1" applyFont="1" applyFill="1" applyBorder="1" applyAlignment="1" applyProtection="1">
      <alignment vertical="center" wrapText="1"/>
      <protection hidden="1"/>
    </xf>
    <xf numFmtId="49" fontId="12" fillId="0" borderId="83" xfId="0" applyNumberFormat="1" applyFont="1" applyFill="1" applyBorder="1" applyAlignment="1" applyProtection="1">
      <alignment vertical="center" wrapText="1"/>
      <protection hidden="1"/>
    </xf>
    <xf numFmtId="49" fontId="12" fillId="0" borderId="84" xfId="0" applyNumberFormat="1" applyFont="1" applyFill="1" applyBorder="1" applyAlignment="1" applyProtection="1">
      <alignment vertical="center" wrapText="1"/>
      <protection hidden="1"/>
    </xf>
    <xf numFmtId="177" fontId="9" fillId="0" borderId="85" xfId="4" applyNumberFormat="1" applyFont="1" applyFill="1" applyBorder="1" applyAlignment="1" applyProtection="1">
      <alignment vertical="center" shrinkToFit="1"/>
      <protection hidden="1"/>
    </xf>
    <xf numFmtId="177" fontId="9" fillId="0" borderId="86" xfId="4" applyNumberFormat="1" applyFont="1" applyFill="1" applyBorder="1" applyAlignment="1" applyProtection="1">
      <alignment vertical="center" shrinkToFit="1"/>
      <protection hidden="1"/>
    </xf>
    <xf numFmtId="177" fontId="9" fillId="0" borderId="87" xfId="4" applyNumberFormat="1" applyFont="1" applyFill="1" applyBorder="1" applyAlignment="1" applyProtection="1">
      <alignment vertical="center" shrinkToFit="1"/>
      <protection hidden="1"/>
    </xf>
    <xf numFmtId="0" fontId="9" fillId="0" borderId="82" xfId="0" applyFont="1" applyFill="1" applyBorder="1" applyAlignment="1" applyProtection="1">
      <alignment vertical="center"/>
      <protection hidden="1"/>
    </xf>
    <xf numFmtId="0" fontId="9" fillId="0" borderId="83" xfId="0" applyFont="1" applyFill="1" applyBorder="1" applyAlignment="1" applyProtection="1">
      <alignment vertical="center"/>
      <protection hidden="1"/>
    </xf>
    <xf numFmtId="0" fontId="9" fillId="0" borderId="84" xfId="0" applyFont="1" applyFill="1" applyBorder="1" applyAlignment="1" applyProtection="1">
      <alignment vertical="center"/>
      <protection hidden="1"/>
    </xf>
    <xf numFmtId="177" fontId="11" fillId="4" borderId="70" xfId="4" applyNumberFormat="1" applyFont="1" applyFill="1" applyBorder="1" applyAlignment="1" applyProtection="1">
      <alignment vertical="center" shrinkToFi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25" fillId="0" borderId="0" xfId="0" applyFont="1" applyFill="1" applyBorder="1" applyAlignment="1" applyProtection="1">
      <alignment vertical="center" wrapText="1"/>
      <protection hidden="1"/>
    </xf>
    <xf numFmtId="0" fontId="6"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5" fillId="0" borderId="8" xfId="0"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shrinkToFit="1"/>
      <protection hidden="1"/>
    </xf>
    <xf numFmtId="0" fontId="12" fillId="0" borderId="6" xfId="0" applyFont="1" applyFill="1" applyBorder="1" applyAlignment="1" applyProtection="1">
      <alignment horizontal="left" vertical="center" shrinkToFit="1"/>
      <protection hidden="1"/>
    </xf>
    <xf numFmtId="0" fontId="28" fillId="0" borderId="1" xfId="0" applyFont="1" applyFill="1" applyBorder="1" applyAlignment="1" applyProtection="1">
      <alignment horizontal="left" vertical="center" wrapText="1"/>
      <protection hidden="1"/>
    </xf>
    <xf numFmtId="0" fontId="28" fillId="0" borderId="2"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shrinkToFit="1"/>
      <protection hidden="1"/>
    </xf>
    <xf numFmtId="0" fontId="15" fillId="0" borderId="14" xfId="0" applyFont="1" applyFill="1" applyBorder="1" applyAlignment="1" applyProtection="1">
      <alignment horizontal="left" vertical="center" shrinkToFit="1"/>
      <protection hidden="1"/>
    </xf>
    <xf numFmtId="0" fontId="15" fillId="0" borderId="16" xfId="0" applyFont="1" applyFill="1" applyBorder="1" applyAlignment="1" applyProtection="1">
      <alignment horizontal="lef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1162050</xdr:rowOff>
    </xdr:to>
    <xdr:sp macro="" textlink="">
      <xdr:nvSpPr>
        <xdr:cNvPr id="4" name="線吹き出し 2 (枠付き) 3"/>
        <xdr:cNvSpPr/>
      </xdr:nvSpPr>
      <xdr:spPr>
        <a:xfrm>
          <a:off x="2952750" y="2057400"/>
          <a:ext cx="2095500" cy="847725"/>
        </a:xfrm>
        <a:prstGeom prst="borderCallout2">
          <a:avLst>
            <a:gd name="adj1" fmla="val 15380"/>
            <a:gd name="adj2" fmla="val 101065"/>
            <a:gd name="adj3" fmla="val 16503"/>
            <a:gd name="adj4" fmla="val 100023"/>
            <a:gd name="adj5" fmla="val 13624"/>
            <a:gd name="adj6" fmla="val 1181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E16"/>
  <sheetViews>
    <sheetView showGridLines="0" view="pageBreakPreview" topLeftCell="B7" zoomScaleNormal="100" zoomScaleSheetLayoutView="100" workbookViewId="0">
      <selection activeCell="D7" sqref="D7"/>
    </sheetView>
  </sheetViews>
  <sheetFormatPr defaultRowHeight="13.5" x14ac:dyDescent="0.15"/>
  <cols>
    <col min="1" max="1" width="3.125" style="39" customWidth="1"/>
    <col min="2" max="2" width="7.75" style="39" customWidth="1"/>
    <col min="3" max="3" width="27.5" style="46" customWidth="1"/>
    <col min="4" max="4" width="32.375" style="46" customWidth="1"/>
    <col min="5" max="5" width="27.5" style="46" customWidth="1"/>
    <col min="6" max="6" width="4.25" style="39" customWidth="1"/>
    <col min="7" max="16384" width="9" style="39"/>
  </cols>
  <sheetData>
    <row r="2" spans="2:5" ht="17.25" x14ac:dyDescent="0.15">
      <c r="B2" s="45" t="s">
        <v>68</v>
      </c>
      <c r="D2" s="47"/>
    </row>
    <row r="3" spans="2:5" ht="14.25" x14ac:dyDescent="0.15">
      <c r="C3" s="47"/>
      <c r="D3" s="47"/>
    </row>
    <row r="4" spans="2:5" ht="14.25" x14ac:dyDescent="0.15">
      <c r="B4" s="48" t="s">
        <v>60</v>
      </c>
      <c r="C4" s="49" t="s">
        <v>59</v>
      </c>
      <c r="D4" s="263" t="s">
        <v>62</v>
      </c>
      <c r="E4" s="263" t="s">
        <v>58</v>
      </c>
    </row>
    <row r="5" spans="2:5" ht="42" customHeight="1" x14ac:dyDescent="0.15">
      <c r="B5" s="48">
        <v>1</v>
      </c>
      <c r="C5" s="50" t="s">
        <v>61</v>
      </c>
      <c r="D5" s="264"/>
      <c r="E5" s="264"/>
    </row>
    <row r="6" spans="2:5" ht="36" customHeight="1" x14ac:dyDescent="0.15">
      <c r="B6" s="48">
        <v>2</v>
      </c>
      <c r="C6" s="50"/>
      <c r="D6" s="264" t="s">
        <v>63</v>
      </c>
      <c r="E6" s="264"/>
    </row>
    <row r="7" spans="2:5" ht="110.25" customHeight="1" x14ac:dyDescent="0.15">
      <c r="B7" s="48">
        <v>3</v>
      </c>
      <c r="C7" s="50"/>
      <c r="D7" s="264"/>
      <c r="E7" s="264" t="s">
        <v>70</v>
      </c>
    </row>
    <row r="8" spans="2:5" ht="39" customHeight="1" x14ac:dyDescent="0.15">
      <c r="B8" s="48">
        <v>4</v>
      </c>
      <c r="C8" s="50"/>
      <c r="D8" s="264" t="s">
        <v>71</v>
      </c>
      <c r="E8" s="264"/>
    </row>
    <row r="9" spans="2:5" ht="48.75" customHeight="1" x14ac:dyDescent="0.15">
      <c r="B9" s="48">
        <v>5</v>
      </c>
      <c r="C9" s="50"/>
      <c r="D9" s="264" t="s">
        <v>64</v>
      </c>
      <c r="E9" s="264"/>
    </row>
    <row r="10" spans="2:5" ht="34.5" customHeight="1" x14ac:dyDescent="0.15">
      <c r="B10" s="48">
        <v>6</v>
      </c>
      <c r="C10" s="50"/>
      <c r="D10" s="264" t="s">
        <v>65</v>
      </c>
      <c r="E10" s="264"/>
    </row>
    <row r="11" spans="2:5" ht="93" customHeight="1" x14ac:dyDescent="0.15">
      <c r="B11" s="48">
        <v>7</v>
      </c>
      <c r="C11" s="51"/>
      <c r="D11" s="265" t="s">
        <v>72</v>
      </c>
      <c r="E11" s="266"/>
    </row>
    <row r="12" spans="2:5" ht="81.75" customHeight="1" x14ac:dyDescent="0.15">
      <c r="B12" s="48">
        <v>8</v>
      </c>
      <c r="C12" s="50"/>
      <c r="D12" s="264" t="s">
        <v>66</v>
      </c>
      <c r="E12" s="264"/>
    </row>
    <row r="13" spans="2:5" ht="37.5" customHeight="1" x14ac:dyDescent="0.15">
      <c r="B13" s="48">
        <v>9</v>
      </c>
      <c r="C13" s="50"/>
      <c r="D13" s="264" t="s">
        <v>67</v>
      </c>
      <c r="E13" s="264"/>
    </row>
    <row r="14" spans="2:5" ht="39" customHeight="1" x14ac:dyDescent="0.15">
      <c r="B14" s="48">
        <v>10</v>
      </c>
      <c r="C14" s="50" t="s">
        <v>69</v>
      </c>
      <c r="D14" s="264"/>
      <c r="E14" s="264"/>
    </row>
    <row r="15" spans="2:5" ht="39" customHeight="1" x14ac:dyDescent="0.15">
      <c r="B15" s="48">
        <v>11</v>
      </c>
      <c r="C15" s="50" t="s">
        <v>146</v>
      </c>
      <c r="D15" s="264"/>
      <c r="E15" s="264"/>
    </row>
    <row r="16" spans="2:5" ht="54" customHeight="1" x14ac:dyDescent="0.15"/>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2"/>
  <sheetViews>
    <sheetView showGridLines="0" zoomScale="120" zoomScaleNormal="120" zoomScaleSheetLayoutView="130" workbookViewId="0">
      <selection activeCell="B1" sqref="B1:D1"/>
    </sheetView>
  </sheetViews>
  <sheetFormatPr defaultColWidth="2.25" defaultRowHeight="12" x14ac:dyDescent="0.15"/>
  <cols>
    <col min="1" max="1" width="2.25" style="1"/>
    <col min="2" max="2" width="2.625" style="1" customWidth="1"/>
    <col min="3" max="16384" width="2.25" style="1"/>
  </cols>
  <sheetData>
    <row r="1" spans="2:41" ht="17.25" x14ac:dyDescent="0.15">
      <c r="B1" s="319" t="s">
        <v>148</v>
      </c>
      <c r="C1" s="319"/>
      <c r="D1" s="319"/>
    </row>
    <row r="2" spans="2:41" x14ac:dyDescent="0.15">
      <c r="B2" s="23"/>
      <c r="C2" s="23"/>
      <c r="D2" s="23"/>
    </row>
    <row r="3" spans="2:41" ht="13.5" customHeight="1" x14ac:dyDescent="0.15">
      <c r="B3" s="25" t="s">
        <v>16</v>
      </c>
      <c r="C3" s="2"/>
      <c r="D3" s="3"/>
      <c r="E3" s="3"/>
    </row>
    <row r="4" spans="2:41" ht="18" customHeight="1" x14ac:dyDescent="0.15">
      <c r="B4" s="25"/>
      <c r="C4" s="2"/>
      <c r="D4" s="23"/>
      <c r="E4" s="23"/>
    </row>
    <row r="5" spans="2:41" ht="18" customHeight="1" x14ac:dyDescent="0.15">
      <c r="B5" s="363" t="s">
        <v>227</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236"/>
    </row>
    <row r="6" spans="2:41" ht="18" customHeight="1" x14ac:dyDescent="0.15">
      <c r="B6" s="363" t="s">
        <v>147</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236"/>
    </row>
    <row r="7" spans="2:41" ht="18" customHeight="1" x14ac:dyDescent="0.1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row>
    <row r="8" spans="2:41" ht="18" customHeight="1" x14ac:dyDescent="0.1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37" t="s">
        <v>10</v>
      </c>
      <c r="C10" s="338"/>
      <c r="D10" s="338"/>
      <c r="E10" s="338"/>
      <c r="F10" s="338"/>
      <c r="G10" s="338"/>
      <c r="H10" s="338"/>
      <c r="I10" s="338"/>
      <c r="J10" s="338"/>
      <c r="K10" s="338"/>
      <c r="L10" s="338"/>
      <c r="M10" s="338"/>
      <c r="N10" s="338"/>
      <c r="O10" s="338"/>
      <c r="P10" s="338"/>
      <c r="Q10" s="338"/>
      <c r="R10" s="338"/>
      <c r="S10" s="338"/>
      <c r="T10" s="339"/>
      <c r="U10" s="356" t="s">
        <v>214</v>
      </c>
      <c r="V10" s="357"/>
      <c r="W10" s="357"/>
      <c r="X10" s="357"/>
      <c r="Y10" s="357"/>
      <c r="Z10" s="357"/>
      <c r="AA10" s="357"/>
      <c r="AB10" s="357"/>
      <c r="AC10" s="357"/>
      <c r="AD10" s="358"/>
      <c r="AE10" s="356" t="s">
        <v>215</v>
      </c>
      <c r="AF10" s="357"/>
      <c r="AG10" s="357"/>
      <c r="AH10" s="357"/>
      <c r="AI10" s="357"/>
      <c r="AJ10" s="357"/>
      <c r="AK10" s="357"/>
      <c r="AL10" s="357"/>
      <c r="AM10" s="357"/>
      <c r="AN10" s="358"/>
      <c r="AO10" s="237"/>
    </row>
    <row r="11" spans="2:41" ht="12.75" customHeight="1" x14ac:dyDescent="0.15">
      <c r="B11" s="340"/>
      <c r="C11" s="341"/>
      <c r="D11" s="341"/>
      <c r="E11" s="341"/>
      <c r="F11" s="341"/>
      <c r="G11" s="341"/>
      <c r="H11" s="341"/>
      <c r="I11" s="341"/>
      <c r="J11" s="341"/>
      <c r="K11" s="341"/>
      <c r="L11" s="341"/>
      <c r="M11" s="341"/>
      <c r="N11" s="341"/>
      <c r="O11" s="341"/>
      <c r="P11" s="341"/>
      <c r="Q11" s="341"/>
      <c r="R11" s="341"/>
      <c r="S11" s="341"/>
      <c r="T11" s="342"/>
      <c r="U11" s="351" t="s">
        <v>30</v>
      </c>
      <c r="V11" s="352"/>
      <c r="W11" s="352"/>
      <c r="X11" s="353"/>
      <c r="Y11" s="361" t="s">
        <v>6</v>
      </c>
      <c r="Z11" s="361"/>
      <c r="AA11" s="361"/>
      <c r="AB11" s="361"/>
      <c r="AC11" s="361"/>
      <c r="AD11" s="362"/>
      <c r="AE11" s="351" t="s">
        <v>30</v>
      </c>
      <c r="AF11" s="352"/>
      <c r="AG11" s="352"/>
      <c r="AH11" s="353"/>
      <c r="AI11" s="359" t="s">
        <v>6</v>
      </c>
      <c r="AJ11" s="359"/>
      <c r="AK11" s="359"/>
      <c r="AL11" s="359"/>
      <c r="AM11" s="359"/>
      <c r="AN11" s="360"/>
      <c r="AO11" s="238"/>
    </row>
    <row r="12" spans="2:41" ht="12.75" customHeight="1" x14ac:dyDescent="0.15">
      <c r="B12" s="296" t="s">
        <v>74</v>
      </c>
      <c r="C12" s="7" t="s">
        <v>75</v>
      </c>
      <c r="D12" s="8"/>
      <c r="E12" s="8"/>
      <c r="F12" s="8"/>
      <c r="G12" s="8"/>
      <c r="H12" s="8"/>
      <c r="I12" s="8"/>
      <c r="J12" s="8"/>
      <c r="K12" s="8"/>
      <c r="L12" s="8"/>
      <c r="M12" s="8"/>
      <c r="N12" s="8"/>
      <c r="O12" s="8"/>
      <c r="P12" s="8"/>
      <c r="Q12" s="8"/>
      <c r="R12" s="8"/>
      <c r="S12" s="8"/>
      <c r="T12" s="9"/>
      <c r="U12" s="324">
        <f ca="1">COUNTIFS('申請額一覧 '!$F$8:$F$22,C12,'申請額一覧 '!$I$8:$I$22,"&gt;0")</f>
        <v>0</v>
      </c>
      <c r="V12" s="325"/>
      <c r="W12" s="326" t="s">
        <v>7</v>
      </c>
      <c r="X12" s="327"/>
      <c r="Y12" s="315">
        <f ca="1">SUMIF('申請額一覧 '!$F$8:$F$22,C12,'申請額一覧 '!$I$8:$I$22)+SUMIF('申請額一覧 '!$F$8:$F$22,C12,'申請額一覧 '!$L$8:$L$22)</f>
        <v>0</v>
      </c>
      <c r="Z12" s="316"/>
      <c r="AA12" s="316"/>
      <c r="AB12" s="316"/>
      <c r="AC12" s="28" t="s">
        <v>38</v>
      </c>
      <c r="AD12" s="17"/>
      <c r="AE12" s="324">
        <f ca="1">COUNTIFS('申請額一覧 '!$F$8:$F$22,C12,'申請額一覧 '!$O$8:$O$22,"&gt;0")</f>
        <v>0</v>
      </c>
      <c r="AF12" s="325"/>
      <c r="AG12" s="326" t="s">
        <v>7</v>
      </c>
      <c r="AH12" s="327"/>
      <c r="AI12" s="320">
        <f ca="1">SUMIF('申請額一覧 '!$F$8:$F$22,C12,'申請額一覧 '!$O$8:$O$22)</f>
        <v>0</v>
      </c>
      <c r="AJ12" s="321"/>
      <c r="AK12" s="321"/>
      <c r="AL12" s="321"/>
      <c r="AM12" s="28" t="s">
        <v>38</v>
      </c>
      <c r="AN12" s="17"/>
      <c r="AO12" s="239"/>
    </row>
    <row r="13" spans="2:41" ht="12.75" customHeight="1" x14ac:dyDescent="0.15">
      <c r="B13" s="297"/>
      <c r="C13" s="10" t="s">
        <v>76</v>
      </c>
      <c r="D13" s="11"/>
      <c r="E13" s="11"/>
      <c r="F13" s="11"/>
      <c r="G13" s="11"/>
      <c r="H13" s="11"/>
      <c r="I13" s="11"/>
      <c r="J13" s="11"/>
      <c r="K13" s="11"/>
      <c r="L13" s="11"/>
      <c r="M13" s="11"/>
      <c r="N13" s="11"/>
      <c r="O13" s="11"/>
      <c r="P13" s="11"/>
      <c r="Q13" s="11"/>
      <c r="R13" s="11"/>
      <c r="S13" s="11"/>
      <c r="T13" s="12"/>
      <c r="U13" s="311">
        <f ca="1">COUNTIFS('申請額一覧 '!$F$8:$F$22,C13,'申請額一覧 '!$I$8:$I$22,"&gt;0")</f>
        <v>0</v>
      </c>
      <c r="V13" s="312"/>
      <c r="W13" s="313" t="s">
        <v>7</v>
      </c>
      <c r="X13" s="314"/>
      <c r="Y13" s="332">
        <f ca="1">SUMIF('申請額一覧 '!$F$8:$F$22,C13,'申請額一覧 '!$I$8:$I$22)+SUMIF('申請額一覧 '!$F$8:$F$22,C13,'申請額一覧 '!$L$8:$L$22)</f>
        <v>0</v>
      </c>
      <c r="Z13" s="333"/>
      <c r="AA13" s="333"/>
      <c r="AB13" s="333"/>
      <c r="AC13" s="29" t="s">
        <v>38</v>
      </c>
      <c r="AD13" s="18"/>
      <c r="AE13" s="311">
        <f ca="1">COUNTIFS('申請額一覧 '!$F$8:$F$22,C13,'申請額一覧 '!$O$8:$O$22,"&gt;0")</f>
        <v>0</v>
      </c>
      <c r="AF13" s="312"/>
      <c r="AG13" s="313" t="s">
        <v>7</v>
      </c>
      <c r="AH13" s="314"/>
      <c r="AI13" s="332">
        <f ca="1">SUMIF('申請額一覧 '!$F$8:$F$22,C13,'申請額一覧 '!$O$8:$O$22)</f>
        <v>0</v>
      </c>
      <c r="AJ13" s="333"/>
      <c r="AK13" s="333"/>
      <c r="AL13" s="333"/>
      <c r="AM13" s="29" t="s">
        <v>38</v>
      </c>
      <c r="AN13" s="18"/>
      <c r="AO13" s="239"/>
    </row>
    <row r="14" spans="2:41" ht="12.75" customHeight="1" x14ac:dyDescent="0.15">
      <c r="B14" s="297"/>
      <c r="C14" s="10" t="s">
        <v>77</v>
      </c>
      <c r="D14" s="11"/>
      <c r="E14" s="11"/>
      <c r="F14" s="11"/>
      <c r="G14" s="11"/>
      <c r="H14" s="11"/>
      <c r="I14" s="11"/>
      <c r="J14" s="11"/>
      <c r="K14" s="11"/>
      <c r="L14" s="11"/>
      <c r="M14" s="11"/>
      <c r="N14" s="11"/>
      <c r="O14" s="11"/>
      <c r="P14" s="11"/>
      <c r="Q14" s="11"/>
      <c r="R14" s="11"/>
      <c r="S14" s="11"/>
      <c r="T14" s="12"/>
      <c r="U14" s="311">
        <f ca="1">COUNTIFS('申請額一覧 '!$F$8:$F$22,C14,'申請額一覧 '!$I$8:$I$22,"&gt;0")</f>
        <v>0</v>
      </c>
      <c r="V14" s="312"/>
      <c r="W14" s="313" t="s">
        <v>7</v>
      </c>
      <c r="X14" s="314"/>
      <c r="Y14" s="332">
        <f ca="1">SUMIF('申請額一覧 '!$F$8:$F$22,C14,'申請額一覧 '!$I$8:$I$22)+SUMIF('申請額一覧 '!$F$8:$F$22,C14,'申請額一覧 '!$L$8:$L$22)</f>
        <v>0</v>
      </c>
      <c r="Z14" s="333"/>
      <c r="AA14" s="333"/>
      <c r="AB14" s="333"/>
      <c r="AC14" s="29" t="s">
        <v>38</v>
      </c>
      <c r="AD14" s="18"/>
      <c r="AE14" s="311">
        <f ca="1">COUNTIFS('申請額一覧 '!$F$8:$F$22,C14,'申請額一覧 '!$O$8:$O$22,"&gt;0")</f>
        <v>0</v>
      </c>
      <c r="AF14" s="312"/>
      <c r="AG14" s="313" t="s">
        <v>7</v>
      </c>
      <c r="AH14" s="314"/>
      <c r="AI14" s="332">
        <f ca="1">SUMIF('申請額一覧 '!$F$8:$F$22,C14,'申請額一覧 '!$O$8:$O$22)</f>
        <v>0</v>
      </c>
      <c r="AJ14" s="333"/>
      <c r="AK14" s="333"/>
      <c r="AL14" s="333"/>
      <c r="AM14" s="29" t="s">
        <v>38</v>
      </c>
      <c r="AN14" s="18"/>
      <c r="AO14" s="239"/>
    </row>
    <row r="15" spans="2:41" ht="12.75" customHeight="1" x14ac:dyDescent="0.15">
      <c r="B15" s="297"/>
      <c r="C15" s="10" t="s">
        <v>78</v>
      </c>
      <c r="D15" s="11"/>
      <c r="E15" s="11"/>
      <c r="F15" s="11"/>
      <c r="G15" s="11"/>
      <c r="H15" s="11"/>
      <c r="I15" s="11"/>
      <c r="J15" s="11"/>
      <c r="K15" s="11"/>
      <c r="L15" s="11"/>
      <c r="M15" s="11"/>
      <c r="N15" s="11"/>
      <c r="O15" s="11"/>
      <c r="P15" s="11"/>
      <c r="Q15" s="11"/>
      <c r="R15" s="11"/>
      <c r="S15" s="11"/>
      <c r="T15" s="11"/>
      <c r="U15" s="311">
        <f ca="1">COUNTIFS('申請額一覧 '!$F$8:$F$22,C15,'申請額一覧 '!$I$8:$I$22,"&gt;0")</f>
        <v>0</v>
      </c>
      <c r="V15" s="312"/>
      <c r="W15" s="313" t="s">
        <v>7</v>
      </c>
      <c r="X15" s="314"/>
      <c r="Y15" s="332">
        <f ca="1">SUMIF('申請額一覧 '!$F$8:$F$22,C15,'申請額一覧 '!$I$8:$I$22)+SUMIF('申請額一覧 '!$F$8:$F$22,C15,'申請額一覧 '!$L$8:$L$22)</f>
        <v>0</v>
      </c>
      <c r="Z15" s="333"/>
      <c r="AA15" s="333"/>
      <c r="AB15" s="333"/>
      <c r="AC15" s="32" t="s">
        <v>38</v>
      </c>
      <c r="AD15" s="18"/>
      <c r="AE15" s="311">
        <f ca="1">COUNTIFS('申請額一覧 '!$F$8:$F$22,C15,'申請額一覧 '!$O$8:$O$22,"&gt;0")</f>
        <v>0</v>
      </c>
      <c r="AF15" s="312"/>
      <c r="AG15" s="313" t="s">
        <v>7</v>
      </c>
      <c r="AH15" s="314"/>
      <c r="AI15" s="332">
        <f ca="1">SUMIF('申請額一覧 '!$F$8:$F$22,C15,'申請額一覧 '!$O$8:$O$22)</f>
        <v>0</v>
      </c>
      <c r="AJ15" s="333"/>
      <c r="AK15" s="333"/>
      <c r="AL15" s="333"/>
      <c r="AM15" s="32" t="s">
        <v>38</v>
      </c>
      <c r="AN15" s="18"/>
      <c r="AO15" s="239"/>
    </row>
    <row r="16" spans="2:41" ht="12.75" customHeight="1" x14ac:dyDescent="0.15">
      <c r="B16" s="297"/>
      <c r="C16" s="10" t="s">
        <v>79</v>
      </c>
      <c r="D16" s="11"/>
      <c r="E16" s="11"/>
      <c r="F16" s="11"/>
      <c r="G16" s="11"/>
      <c r="H16" s="11"/>
      <c r="I16" s="11"/>
      <c r="J16" s="11"/>
      <c r="K16" s="11"/>
      <c r="L16" s="11"/>
      <c r="M16" s="11"/>
      <c r="N16" s="11"/>
      <c r="O16" s="11"/>
      <c r="P16" s="11"/>
      <c r="Q16" s="11"/>
      <c r="R16" s="11"/>
      <c r="S16" s="11"/>
      <c r="T16" s="11"/>
      <c r="U16" s="311">
        <f ca="1">COUNTIFS('申請額一覧 '!$F$8:$F$22,C16,'申請額一覧 '!$I$8:$I$22,"&gt;0")</f>
        <v>0</v>
      </c>
      <c r="V16" s="312"/>
      <c r="W16" s="313" t="s">
        <v>7</v>
      </c>
      <c r="X16" s="314"/>
      <c r="Y16" s="354">
        <f ca="1">SUMIF('申請額一覧 '!$F$8:$F$22,C16,'申請額一覧 '!$I$8:$I$22)+SUMIF('申請額一覧 '!$F$8:$F$22,C16,'申請額一覧 '!$L$8:$L$22)</f>
        <v>0</v>
      </c>
      <c r="Z16" s="355"/>
      <c r="AA16" s="355"/>
      <c r="AB16" s="355"/>
      <c r="AC16" s="32" t="s">
        <v>38</v>
      </c>
      <c r="AD16" s="18"/>
      <c r="AE16" s="311">
        <f ca="1">COUNTIFS('申請額一覧 '!$F$8:$F$22,C16,'申請額一覧 '!$O$8:$O$22,"&gt;0")</f>
        <v>0</v>
      </c>
      <c r="AF16" s="312"/>
      <c r="AG16" s="313" t="s">
        <v>7</v>
      </c>
      <c r="AH16" s="314"/>
      <c r="AI16" s="332">
        <f ca="1">SUMIF('申請額一覧 '!$F$8:$F$22,C16,'申請額一覧 '!$O$8:$O$22)</f>
        <v>0</v>
      </c>
      <c r="AJ16" s="333"/>
      <c r="AK16" s="333"/>
      <c r="AL16" s="333"/>
      <c r="AM16" s="32" t="s">
        <v>38</v>
      </c>
      <c r="AN16" s="18"/>
      <c r="AO16" s="239"/>
    </row>
    <row r="17" spans="2:41" ht="12.75" customHeight="1" x14ac:dyDescent="0.15">
      <c r="B17" s="297"/>
      <c r="C17" s="10" t="s">
        <v>80</v>
      </c>
      <c r="D17" s="11"/>
      <c r="E17" s="11"/>
      <c r="F17" s="11"/>
      <c r="G17" s="11"/>
      <c r="H17" s="11"/>
      <c r="I17" s="11"/>
      <c r="J17" s="11"/>
      <c r="K17" s="11"/>
      <c r="L17" s="11"/>
      <c r="M17" s="11"/>
      <c r="N17" s="11"/>
      <c r="O17" s="11"/>
      <c r="P17" s="11"/>
      <c r="Q17" s="11"/>
      <c r="R17" s="11"/>
      <c r="S17" s="11"/>
      <c r="T17" s="11"/>
      <c r="U17" s="311">
        <f ca="1">COUNTIFS('申請額一覧 '!$F$8:$F$22,C17,'申請額一覧 '!$I$8:$I$22,"&gt;0")</f>
        <v>0</v>
      </c>
      <c r="V17" s="312"/>
      <c r="W17" s="313" t="s">
        <v>7</v>
      </c>
      <c r="X17" s="314"/>
      <c r="Y17" s="309">
        <f ca="1">SUMIF('申請額一覧 '!$F$8:$F$22,C17,'申請額一覧 '!$I$8:$I$22)+SUMIF('申請額一覧 '!$F$8:$F$22,C17,'申請額一覧 '!$L$8:$L$22)</f>
        <v>0</v>
      </c>
      <c r="Z17" s="310"/>
      <c r="AA17" s="310"/>
      <c r="AB17" s="310"/>
      <c r="AC17" s="29" t="s">
        <v>38</v>
      </c>
      <c r="AD17" s="18"/>
      <c r="AE17" s="311">
        <f ca="1">COUNTIFS('申請額一覧 '!$F$8:$F$22,C17,'申請額一覧 '!$O$8:$O$22,"&gt;0")</f>
        <v>0</v>
      </c>
      <c r="AF17" s="312"/>
      <c r="AG17" s="313" t="s">
        <v>7</v>
      </c>
      <c r="AH17" s="314"/>
      <c r="AI17" s="332">
        <f ca="1">SUMIF('申請額一覧 '!$F$8:$F$22,C17,'申請額一覧 '!$O$8:$O$22)</f>
        <v>0</v>
      </c>
      <c r="AJ17" s="333"/>
      <c r="AK17" s="333"/>
      <c r="AL17" s="333"/>
      <c r="AM17" s="29" t="s">
        <v>38</v>
      </c>
      <c r="AN17" s="18"/>
      <c r="AO17" s="239"/>
    </row>
    <row r="18" spans="2:41" ht="12.75" customHeight="1" x14ac:dyDescent="0.15">
      <c r="B18" s="297"/>
      <c r="C18" s="10" t="s">
        <v>81</v>
      </c>
      <c r="D18" s="11"/>
      <c r="E18" s="11"/>
      <c r="F18" s="11"/>
      <c r="G18" s="11"/>
      <c r="H18" s="11"/>
      <c r="I18" s="11"/>
      <c r="J18" s="11"/>
      <c r="K18" s="11"/>
      <c r="L18" s="11"/>
      <c r="M18" s="11"/>
      <c r="N18" s="11"/>
      <c r="O18" s="11"/>
      <c r="P18" s="11"/>
      <c r="Q18" s="11"/>
      <c r="R18" s="11"/>
      <c r="S18" s="11"/>
      <c r="T18" s="11"/>
      <c r="U18" s="311">
        <f ca="1">COUNTIFS('申請額一覧 '!$F$8:$F$22,C18,'申請額一覧 '!$I$8:$I$22,"&gt;0")</f>
        <v>0</v>
      </c>
      <c r="V18" s="312"/>
      <c r="W18" s="313" t="s">
        <v>7</v>
      </c>
      <c r="X18" s="314"/>
      <c r="Y18" s="309">
        <f ca="1">SUMIF('申請額一覧 '!$F$8:$F$22,C18,'申請額一覧 '!$I$8:$I$22)+SUMIF('申請額一覧 '!$F$8:$F$22,C18,'申請額一覧 '!$L$8:$L$22)</f>
        <v>0</v>
      </c>
      <c r="Z18" s="310"/>
      <c r="AA18" s="310"/>
      <c r="AB18" s="310"/>
      <c r="AC18" s="29" t="s">
        <v>38</v>
      </c>
      <c r="AD18" s="18"/>
      <c r="AE18" s="311">
        <f ca="1">COUNTIFS('申請額一覧 '!$F$8:$F$22,C18,'申請額一覧 '!$O$8:$O$22,"&gt;0")</f>
        <v>0</v>
      </c>
      <c r="AF18" s="312"/>
      <c r="AG18" s="313" t="s">
        <v>7</v>
      </c>
      <c r="AH18" s="314"/>
      <c r="AI18" s="332">
        <f ca="1">SUMIF('申請額一覧 '!$F$8:$F$22,C18,'申請額一覧 '!$O$8:$O$22)</f>
        <v>0</v>
      </c>
      <c r="AJ18" s="333"/>
      <c r="AK18" s="333"/>
      <c r="AL18" s="333"/>
      <c r="AM18" s="29" t="s">
        <v>38</v>
      </c>
      <c r="AN18" s="18"/>
      <c r="AO18" s="239"/>
    </row>
    <row r="19" spans="2:41" ht="12.75" customHeight="1" x14ac:dyDescent="0.15">
      <c r="B19" s="297"/>
      <c r="C19" s="10" t="s">
        <v>83</v>
      </c>
      <c r="D19" s="11"/>
      <c r="E19" s="11"/>
      <c r="F19" s="11"/>
      <c r="G19" s="11"/>
      <c r="H19" s="11"/>
      <c r="I19" s="11"/>
      <c r="J19" s="11"/>
      <c r="K19" s="11"/>
      <c r="L19" s="11"/>
      <c r="M19" s="11"/>
      <c r="N19" s="11"/>
      <c r="O19" s="11"/>
      <c r="P19" s="11"/>
      <c r="Q19" s="11"/>
      <c r="R19" s="11"/>
      <c r="S19" s="11"/>
      <c r="T19" s="11"/>
      <c r="U19" s="311">
        <f ca="1">COUNTIFS('申請額一覧 '!$F$8:$F$22,C19,'申請額一覧 '!$I$8:$I$22,"&gt;0")</f>
        <v>0</v>
      </c>
      <c r="V19" s="312"/>
      <c r="W19" s="313" t="s">
        <v>7</v>
      </c>
      <c r="X19" s="314"/>
      <c r="Y19" s="332">
        <f ca="1">SUMIF('申請額一覧 '!$F$8:$F$22,C19,'申請額一覧 '!$I$8:$I$22)+SUMIF('申請額一覧 '!$F$8:$F$22,C19,'申請額一覧 '!$L$8:$L$22)</f>
        <v>0</v>
      </c>
      <c r="Z19" s="333"/>
      <c r="AA19" s="333"/>
      <c r="AB19" s="333"/>
      <c r="AC19" s="29" t="s">
        <v>38</v>
      </c>
      <c r="AD19" s="18"/>
      <c r="AE19" s="311">
        <f ca="1">COUNTIFS('申請額一覧 '!$F$8:$F$22,C19,'申請額一覧 '!$O$8:$O$22,"&gt;0")</f>
        <v>0</v>
      </c>
      <c r="AF19" s="312"/>
      <c r="AG19" s="313" t="s">
        <v>7</v>
      </c>
      <c r="AH19" s="314"/>
      <c r="AI19" s="332">
        <f ca="1">SUMIF('申請額一覧 '!$F$8:$F$22,C19,'申請額一覧 '!$O$8:$O$22)</f>
        <v>0</v>
      </c>
      <c r="AJ19" s="333"/>
      <c r="AK19" s="333"/>
      <c r="AL19" s="333"/>
      <c r="AM19" s="29" t="s">
        <v>38</v>
      </c>
      <c r="AN19" s="18"/>
      <c r="AO19" s="239"/>
    </row>
    <row r="20" spans="2:41" ht="12.75" customHeight="1" x14ac:dyDescent="0.15">
      <c r="B20" s="297"/>
      <c r="C20" s="10" t="s">
        <v>84</v>
      </c>
      <c r="D20" s="11"/>
      <c r="E20" s="11"/>
      <c r="F20" s="11"/>
      <c r="G20" s="11"/>
      <c r="H20" s="11"/>
      <c r="I20" s="11"/>
      <c r="J20" s="11"/>
      <c r="K20" s="11"/>
      <c r="L20" s="11"/>
      <c r="M20" s="11"/>
      <c r="N20" s="11"/>
      <c r="O20" s="11"/>
      <c r="P20" s="11"/>
      <c r="Q20" s="11"/>
      <c r="R20" s="11"/>
      <c r="S20" s="11"/>
      <c r="T20" s="11"/>
      <c r="U20" s="311">
        <f ca="1">COUNTIFS('申請額一覧 '!$F$8:$F$22,C20,'申請額一覧 '!$I$8:$I$22,"&gt;0")</f>
        <v>0</v>
      </c>
      <c r="V20" s="312"/>
      <c r="W20" s="313" t="s">
        <v>7</v>
      </c>
      <c r="X20" s="314"/>
      <c r="Y20" s="354">
        <f ca="1">SUMIF('申請額一覧 '!$F$8:$F$22,C20,'申請額一覧 '!$I$8:$I$22)+SUMIF('申請額一覧 '!$F$8:$F$22,C20,'申請額一覧 '!$L$8:$L$22)</f>
        <v>0</v>
      </c>
      <c r="Z20" s="355"/>
      <c r="AA20" s="355"/>
      <c r="AB20" s="355"/>
      <c r="AC20" s="29" t="s">
        <v>38</v>
      </c>
      <c r="AD20" s="18"/>
      <c r="AE20" s="311">
        <f ca="1">COUNTIFS('申請額一覧 '!$F$8:$F$22,C20,'申請額一覧 '!$O$8:$O$22,"&gt;0")</f>
        <v>0</v>
      </c>
      <c r="AF20" s="312"/>
      <c r="AG20" s="313" t="s">
        <v>7</v>
      </c>
      <c r="AH20" s="314"/>
      <c r="AI20" s="332">
        <f ca="1">SUMIF('申請額一覧 '!$F$8:$F$22,C20,'申請額一覧 '!$O$8:$O$22)</f>
        <v>0</v>
      </c>
      <c r="AJ20" s="333"/>
      <c r="AK20" s="333"/>
      <c r="AL20" s="333"/>
      <c r="AM20" s="29" t="s">
        <v>38</v>
      </c>
      <c r="AN20" s="18"/>
      <c r="AO20" s="239"/>
    </row>
    <row r="21" spans="2:41" ht="12.75" customHeight="1" x14ac:dyDescent="0.15">
      <c r="B21" s="298"/>
      <c r="C21" s="13" t="s">
        <v>85</v>
      </c>
      <c r="D21" s="14"/>
      <c r="E21" s="14"/>
      <c r="F21" s="14"/>
      <c r="G21" s="14"/>
      <c r="H21" s="14"/>
      <c r="I21" s="14"/>
      <c r="J21" s="14"/>
      <c r="K21" s="14"/>
      <c r="L21" s="14"/>
      <c r="M21" s="14"/>
      <c r="N21" s="14"/>
      <c r="O21" s="14"/>
      <c r="P21" s="14"/>
      <c r="Q21" s="14"/>
      <c r="R21" s="14"/>
      <c r="S21" s="14"/>
      <c r="T21" s="14"/>
      <c r="U21" s="299">
        <f ca="1">COUNTIFS('申請額一覧 '!$F$8:$F$22,C21,'申請額一覧 '!$I$8:$I$22,"&gt;0")</f>
        <v>0</v>
      </c>
      <c r="V21" s="300"/>
      <c r="W21" s="301" t="s">
        <v>7</v>
      </c>
      <c r="X21" s="302"/>
      <c r="Y21" s="303">
        <f ca="1">SUMIF('申請額一覧 '!$F$8:$F$22,C21,'申請額一覧 '!$I$8:$I$22)+SUMIF('申請額一覧 '!$F$8:$F$22,C21,'申請額一覧 '!$L$8:$L$22)</f>
        <v>0</v>
      </c>
      <c r="Z21" s="304"/>
      <c r="AA21" s="304"/>
      <c r="AB21" s="304"/>
      <c r="AC21" s="30" t="s">
        <v>38</v>
      </c>
      <c r="AD21" s="19"/>
      <c r="AE21" s="305">
        <f ca="1">COUNTIFS('申請額一覧 '!$F$8:$F$22,C21,'申請額一覧 '!$O$8:$O$22,"&gt;0")</f>
        <v>0</v>
      </c>
      <c r="AF21" s="306"/>
      <c r="AG21" s="307" t="s">
        <v>7</v>
      </c>
      <c r="AH21" s="308"/>
      <c r="AI21" s="309">
        <f ca="1">SUMIF('申請額一覧 '!$F$8:$F$22,C21,'申請額一覧 '!$O$8:$O$22)</f>
        <v>0</v>
      </c>
      <c r="AJ21" s="310"/>
      <c r="AK21" s="310"/>
      <c r="AL21" s="310"/>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43">
        <f ca="1">COUNTIFS('申請額一覧 '!$F$8:$F$22,C22,'申請額一覧 '!$I$8:$I$22,"&gt;0")</f>
        <v>0</v>
      </c>
      <c r="V22" s="344"/>
      <c r="W22" s="345" t="s">
        <v>7</v>
      </c>
      <c r="X22" s="346"/>
      <c r="Y22" s="320">
        <f ca="1">SUMIF('申請額一覧 '!$F$8:$F$22,C22,'申請額一覧 '!$I$8:$I$22)+SUMIF('申請額一覧 '!$F$8:$F$22,C22,'申請額一覧 '!$L$8:$L$22)</f>
        <v>0</v>
      </c>
      <c r="Z22" s="321"/>
      <c r="AA22" s="321"/>
      <c r="AB22" s="321"/>
      <c r="AC22" s="52" t="s">
        <v>38</v>
      </c>
      <c r="AD22" s="27"/>
      <c r="AE22" s="343">
        <f ca="1">COUNTIFS('申請額一覧 '!$F$8:$F$22,C22,'申請額一覧 '!$O$8:$O$22,"&gt;0")</f>
        <v>0</v>
      </c>
      <c r="AF22" s="344"/>
      <c r="AG22" s="345" t="s">
        <v>7</v>
      </c>
      <c r="AH22" s="346"/>
      <c r="AI22" s="322">
        <f ca="1">SUMIF('申請額一覧 '!$F$8:$F$22,C22,'申請額一覧 '!$O$8:$O$22)</f>
        <v>0</v>
      </c>
      <c r="AJ22" s="323"/>
      <c r="AK22" s="323"/>
      <c r="AL22" s="323"/>
      <c r="AM22" s="52" t="s">
        <v>38</v>
      </c>
      <c r="AN22" s="27"/>
      <c r="AO22" s="239"/>
    </row>
    <row r="23" spans="2:41" ht="12.75" customHeight="1" x14ac:dyDescent="0.15">
      <c r="B23" s="297" t="s">
        <v>87</v>
      </c>
      <c r="C23" s="57" t="s">
        <v>88</v>
      </c>
      <c r="D23" s="57"/>
      <c r="E23" s="57"/>
      <c r="F23" s="57"/>
      <c r="G23" s="57"/>
      <c r="H23" s="57"/>
      <c r="I23" s="57"/>
      <c r="J23" s="57"/>
      <c r="K23" s="57"/>
      <c r="L23" s="57"/>
      <c r="M23" s="57"/>
      <c r="N23" s="57"/>
      <c r="O23" s="57"/>
      <c r="P23" s="57"/>
      <c r="Q23" s="57"/>
      <c r="R23" s="57"/>
      <c r="S23" s="57"/>
      <c r="T23" s="57"/>
      <c r="U23" s="328">
        <f ca="1">COUNTIFS('申請額一覧 '!$F$8:$F$22,C23,'申請額一覧 '!$I$8:$I$22,"&gt;0")</f>
        <v>0</v>
      </c>
      <c r="V23" s="329"/>
      <c r="W23" s="330" t="s">
        <v>7</v>
      </c>
      <c r="X23" s="331"/>
      <c r="Y23" s="315">
        <f ca="1">SUMIF('申請額一覧 '!$F$8:$F$22,C23,'申請額一覧 '!$I$8:$I$22)+SUMIF('申請額一覧 '!$F$8:$F$22,C23,'申請額一覧 '!$L$8:$L$22)</f>
        <v>0</v>
      </c>
      <c r="Z23" s="316"/>
      <c r="AA23" s="316"/>
      <c r="AB23" s="316"/>
      <c r="AC23" s="34" t="s">
        <v>38</v>
      </c>
      <c r="AD23" s="21"/>
      <c r="AE23" s="328">
        <f ca="1">COUNTIFS('申請額一覧 '!$F$8:$F$22,C23,'申請額一覧 '!$O$8:$O$22,"&gt;0")</f>
        <v>0</v>
      </c>
      <c r="AF23" s="329"/>
      <c r="AG23" s="330" t="s">
        <v>7</v>
      </c>
      <c r="AH23" s="331"/>
      <c r="AI23" s="317">
        <f ca="1">SUMIF('申請額一覧 '!$F$8:$F$22,C23,'申請額一覧 '!$O$8:$O$22)</f>
        <v>0</v>
      </c>
      <c r="AJ23" s="318"/>
      <c r="AK23" s="318"/>
      <c r="AL23" s="318"/>
      <c r="AM23" s="34" t="s">
        <v>38</v>
      </c>
      <c r="AN23" s="21"/>
      <c r="AO23" s="239"/>
    </row>
    <row r="24" spans="2:41" ht="12.75" customHeight="1" x14ac:dyDescent="0.15">
      <c r="B24" s="297"/>
      <c r="C24" s="11" t="s">
        <v>89</v>
      </c>
      <c r="D24" s="11"/>
      <c r="E24" s="11"/>
      <c r="F24" s="11"/>
      <c r="G24" s="11"/>
      <c r="H24" s="11"/>
      <c r="I24" s="11"/>
      <c r="J24" s="11"/>
      <c r="K24" s="11"/>
      <c r="L24" s="11"/>
      <c r="M24" s="11"/>
      <c r="N24" s="11"/>
      <c r="O24" s="11"/>
      <c r="P24" s="11"/>
      <c r="Q24" s="11"/>
      <c r="R24" s="11"/>
      <c r="S24" s="11"/>
      <c r="T24" s="11"/>
      <c r="U24" s="311">
        <f ca="1">COUNTIFS('申請額一覧 '!$F$8:$F$22,C24,'申請額一覧 '!$I$8:$I$22,"&gt;0")</f>
        <v>0</v>
      </c>
      <c r="V24" s="312"/>
      <c r="W24" s="313" t="s">
        <v>7</v>
      </c>
      <c r="X24" s="314"/>
      <c r="Y24" s="309">
        <f ca="1">SUMIF('申請額一覧 '!$F$8:$F$22,C24,'申請額一覧 '!$I$8:$I$22)+SUMIF('申請額一覧 '!$F$8:$F$22,C24,'申請額一覧 '!$L$8:$L$22)</f>
        <v>0</v>
      </c>
      <c r="Z24" s="310"/>
      <c r="AA24" s="310"/>
      <c r="AB24" s="310"/>
      <c r="AC24" s="29" t="s">
        <v>38</v>
      </c>
      <c r="AD24" s="18"/>
      <c r="AE24" s="311">
        <f ca="1">COUNTIFS('申請額一覧 '!$F$8:$F$22,C24,'申請額一覧 '!$O$8:$O$22,"&gt;0")</f>
        <v>0</v>
      </c>
      <c r="AF24" s="312"/>
      <c r="AG24" s="313" t="s">
        <v>7</v>
      </c>
      <c r="AH24" s="314"/>
      <c r="AI24" s="332">
        <f ca="1">SUMIF('申請額一覧 '!$F$8:$F$22,C24,'申請額一覧 '!$O$8:$O$22)</f>
        <v>0</v>
      </c>
      <c r="AJ24" s="333"/>
      <c r="AK24" s="333"/>
      <c r="AL24" s="333"/>
      <c r="AM24" s="29" t="s">
        <v>38</v>
      </c>
      <c r="AN24" s="18"/>
      <c r="AO24" s="239"/>
    </row>
    <row r="25" spans="2:41" ht="12.75" customHeight="1" x14ac:dyDescent="0.15">
      <c r="B25" s="297"/>
      <c r="C25" s="11" t="s">
        <v>90</v>
      </c>
      <c r="D25" s="11"/>
      <c r="E25" s="11"/>
      <c r="F25" s="11"/>
      <c r="G25" s="11"/>
      <c r="H25" s="11"/>
      <c r="I25" s="11"/>
      <c r="J25" s="11"/>
      <c r="K25" s="11"/>
      <c r="L25" s="11"/>
      <c r="M25" s="11"/>
      <c r="N25" s="11"/>
      <c r="O25" s="11"/>
      <c r="P25" s="11"/>
      <c r="Q25" s="11"/>
      <c r="R25" s="11"/>
      <c r="S25" s="11"/>
      <c r="T25" s="11"/>
      <c r="U25" s="311">
        <f ca="1">COUNTIFS('申請額一覧 '!$F$8:$F$22,C25,'申請額一覧 '!$I$8:$I$22,"&gt;0")</f>
        <v>0</v>
      </c>
      <c r="V25" s="312"/>
      <c r="W25" s="313" t="s">
        <v>7</v>
      </c>
      <c r="X25" s="314"/>
      <c r="Y25" s="309">
        <f ca="1">SUMIF('申請額一覧 '!$F$8:$F$22,C25,'申請額一覧 '!$I$8:$I$22)+SUMIF('申請額一覧 '!$F$8:$F$22,C25,'申請額一覧 '!$L$8:$L$22)</f>
        <v>0</v>
      </c>
      <c r="Z25" s="310"/>
      <c r="AA25" s="310"/>
      <c r="AB25" s="310"/>
      <c r="AC25" s="29" t="s">
        <v>38</v>
      </c>
      <c r="AD25" s="18"/>
      <c r="AE25" s="311">
        <f ca="1">COUNTIFS('申請額一覧 '!$F$8:$F$22,C25,'申請額一覧 '!$O$8:$O$22,"&gt;0")</f>
        <v>0</v>
      </c>
      <c r="AF25" s="312"/>
      <c r="AG25" s="313" t="s">
        <v>7</v>
      </c>
      <c r="AH25" s="314"/>
      <c r="AI25" s="332">
        <f ca="1">SUMIF('申請額一覧 '!$F$8:$F$22,C25,'申請額一覧 '!$O$8:$O$22)</f>
        <v>0</v>
      </c>
      <c r="AJ25" s="333"/>
      <c r="AK25" s="333"/>
      <c r="AL25" s="333"/>
      <c r="AM25" s="29" t="s">
        <v>38</v>
      </c>
      <c r="AN25" s="18"/>
      <c r="AO25" s="239"/>
    </row>
    <row r="26" spans="2:41" ht="12.75" customHeight="1" x14ac:dyDescent="0.15">
      <c r="B26" s="297"/>
      <c r="C26" s="11" t="s">
        <v>91</v>
      </c>
      <c r="D26" s="11"/>
      <c r="E26" s="11"/>
      <c r="F26" s="11"/>
      <c r="G26" s="11"/>
      <c r="H26" s="11"/>
      <c r="I26" s="11"/>
      <c r="J26" s="11"/>
      <c r="K26" s="11"/>
      <c r="L26" s="11"/>
      <c r="M26" s="11"/>
      <c r="N26" s="11"/>
      <c r="O26" s="11"/>
      <c r="P26" s="11"/>
      <c r="Q26" s="11"/>
      <c r="R26" s="11"/>
      <c r="S26" s="11"/>
      <c r="T26" s="11"/>
      <c r="U26" s="311">
        <f ca="1">COUNTIFS('申請額一覧 '!$F$8:$F$22,C26,'申請額一覧 '!$I$8:$I$22,"&gt;0")</f>
        <v>0</v>
      </c>
      <c r="V26" s="312"/>
      <c r="W26" s="313" t="s">
        <v>7</v>
      </c>
      <c r="X26" s="314"/>
      <c r="Y26" s="309">
        <f ca="1">SUMIF('申請額一覧 '!$F$8:$F$22,C26,'申請額一覧 '!$I$8:$I$22)+SUMIF('申請額一覧 '!$F$8:$F$22,C26,'申請額一覧 '!$L$8:$L$22)</f>
        <v>0</v>
      </c>
      <c r="Z26" s="310"/>
      <c r="AA26" s="310"/>
      <c r="AB26" s="310"/>
      <c r="AC26" s="29" t="s">
        <v>38</v>
      </c>
      <c r="AD26" s="18"/>
      <c r="AE26" s="311">
        <f ca="1">COUNTIFS('申請額一覧 '!$F$8:$F$22,C26,'申請額一覧 '!$O$8:$O$22,"&gt;0")</f>
        <v>0</v>
      </c>
      <c r="AF26" s="312"/>
      <c r="AG26" s="313" t="s">
        <v>7</v>
      </c>
      <c r="AH26" s="314"/>
      <c r="AI26" s="332">
        <f ca="1">SUMIF('申請額一覧 '!$F$8:$F$22,C26,'申請額一覧 '!$O$8:$O$22)</f>
        <v>0</v>
      </c>
      <c r="AJ26" s="333"/>
      <c r="AK26" s="333"/>
      <c r="AL26" s="333"/>
      <c r="AM26" s="29" t="s">
        <v>38</v>
      </c>
      <c r="AN26" s="18"/>
      <c r="AO26" s="239"/>
    </row>
    <row r="27" spans="2:41" ht="12.75" customHeight="1" x14ac:dyDescent="0.15">
      <c r="B27" s="297"/>
      <c r="C27" s="11" t="s">
        <v>92</v>
      </c>
      <c r="D27" s="11"/>
      <c r="E27" s="11"/>
      <c r="F27" s="11"/>
      <c r="G27" s="11"/>
      <c r="H27" s="11"/>
      <c r="I27" s="11"/>
      <c r="J27" s="11"/>
      <c r="K27" s="11"/>
      <c r="L27" s="11"/>
      <c r="M27" s="11"/>
      <c r="N27" s="11"/>
      <c r="O27" s="11"/>
      <c r="P27" s="11"/>
      <c r="Q27" s="11"/>
      <c r="R27" s="11"/>
      <c r="S27" s="11"/>
      <c r="T27" s="11"/>
      <c r="U27" s="311">
        <f ca="1">COUNTIFS('申請額一覧 '!$F$8:$F$22,C27,'申請額一覧 '!$I$8:$I$22,"&gt;0")</f>
        <v>0</v>
      </c>
      <c r="V27" s="312"/>
      <c r="W27" s="313" t="s">
        <v>7</v>
      </c>
      <c r="X27" s="314"/>
      <c r="Y27" s="332">
        <f ca="1">SUMIF('申請額一覧 '!$F$8:$F$22,C27,'申請額一覧 '!$I$8:$I$22)+SUMIF('申請額一覧 '!$F$8:$F$22,C27,'申請額一覧 '!$L$8:$L$22)</f>
        <v>0</v>
      </c>
      <c r="Z27" s="333"/>
      <c r="AA27" s="333"/>
      <c r="AB27" s="333"/>
      <c r="AC27" s="29" t="s">
        <v>38</v>
      </c>
      <c r="AD27" s="18"/>
      <c r="AE27" s="311">
        <f ca="1">COUNTIFS('申請額一覧 '!$F$8:$F$22,C27,'申請額一覧 '!$O$8:$O$22,"&gt;0")</f>
        <v>0</v>
      </c>
      <c r="AF27" s="312"/>
      <c r="AG27" s="313" t="s">
        <v>7</v>
      </c>
      <c r="AH27" s="314"/>
      <c r="AI27" s="332">
        <f ca="1">SUMIF('申請額一覧 '!$F$8:$F$22,C27,'申請額一覧 '!$O$8:$O$22)</f>
        <v>0</v>
      </c>
      <c r="AJ27" s="333"/>
      <c r="AK27" s="333"/>
      <c r="AL27" s="333"/>
      <c r="AM27" s="29" t="s">
        <v>38</v>
      </c>
      <c r="AN27" s="18"/>
      <c r="AO27" s="239"/>
    </row>
    <row r="28" spans="2:41" ht="12.75" customHeight="1" x14ac:dyDescent="0.15">
      <c r="B28" s="298"/>
      <c r="C28" s="11" t="s">
        <v>101</v>
      </c>
      <c r="D28" s="11"/>
      <c r="E28" s="11"/>
      <c r="F28" s="11"/>
      <c r="G28" s="11"/>
      <c r="H28" s="11"/>
      <c r="I28" s="11"/>
      <c r="J28" s="11"/>
      <c r="K28" s="11"/>
      <c r="L28" s="11"/>
      <c r="M28" s="11"/>
      <c r="N28" s="11"/>
      <c r="O28" s="11"/>
      <c r="P28" s="11"/>
      <c r="Q28" s="11"/>
      <c r="R28" s="11"/>
      <c r="S28" s="11"/>
      <c r="T28" s="11"/>
      <c r="U28" s="311">
        <f ca="1">COUNTIFS('申請額一覧 '!$F$8:$F$22,C28,'申請額一覧 '!$I$8:$I$22,"&gt;0")</f>
        <v>0</v>
      </c>
      <c r="V28" s="312"/>
      <c r="W28" s="313" t="s">
        <v>7</v>
      </c>
      <c r="X28" s="314"/>
      <c r="Y28" s="317">
        <f ca="1">SUMIF('申請額一覧 '!$F$8:$F$22,C28,'申請額一覧 '!$I$8:$I$22)+SUMIF('申請額一覧 '!$F$8:$F$22,C28,'申請額一覧 '!$L$8:$L$22)</f>
        <v>0</v>
      </c>
      <c r="Z28" s="318"/>
      <c r="AA28" s="318"/>
      <c r="AB28" s="318"/>
      <c r="AC28" s="29" t="s">
        <v>38</v>
      </c>
      <c r="AD28" s="18"/>
      <c r="AE28" s="311">
        <f ca="1">COUNTIFS('申請額一覧 '!$F$8:$F$22,C28,'申請額一覧 '!$O$8:$O$22,"&gt;0")</f>
        <v>0</v>
      </c>
      <c r="AF28" s="312"/>
      <c r="AG28" s="313" t="s">
        <v>7</v>
      </c>
      <c r="AH28" s="314"/>
      <c r="AI28" s="332">
        <f ca="1">SUMIF('申請額一覧 '!$F$8:$F$22,C28,'申請額一覧 '!$O$8:$O$22)</f>
        <v>0</v>
      </c>
      <c r="AJ28" s="333"/>
      <c r="AK28" s="333"/>
      <c r="AL28" s="333"/>
      <c r="AM28" s="29" t="s">
        <v>38</v>
      </c>
      <c r="AN28" s="18"/>
      <c r="AO28" s="239"/>
    </row>
    <row r="29" spans="2:41" ht="12.75" customHeight="1" x14ac:dyDescent="0.15">
      <c r="B29" s="294" t="s">
        <v>8</v>
      </c>
      <c r="C29" s="8" t="s">
        <v>93</v>
      </c>
      <c r="D29" s="8"/>
      <c r="E29" s="8"/>
      <c r="F29" s="8"/>
      <c r="G29" s="8"/>
      <c r="H29" s="8"/>
      <c r="I29" s="8"/>
      <c r="J29" s="8"/>
      <c r="K29" s="8"/>
      <c r="L29" s="8"/>
      <c r="M29" s="8"/>
      <c r="N29" s="8"/>
      <c r="O29" s="8"/>
      <c r="P29" s="8"/>
      <c r="Q29" s="8"/>
      <c r="R29" s="8"/>
      <c r="S29" s="8"/>
      <c r="T29" s="8"/>
      <c r="U29" s="324">
        <f ca="1">COUNTIFS('申請額一覧 '!$F$8:$F$22,C29,'申請額一覧 '!$I$8:$I$22,"&gt;0")</f>
        <v>0</v>
      </c>
      <c r="V29" s="325"/>
      <c r="W29" s="326" t="s">
        <v>7</v>
      </c>
      <c r="X29" s="327"/>
      <c r="Y29" s="315">
        <f ca="1">SUMIF('申請額一覧 '!$F$8:$F$22,C29,'申請額一覧 '!$I$8:$I$22)+SUMIF('申請額一覧 '!$F$8:$F$22,C29,'申請額一覧 '!$L$8:$L$22)</f>
        <v>0</v>
      </c>
      <c r="Z29" s="316"/>
      <c r="AA29" s="316"/>
      <c r="AB29" s="316"/>
      <c r="AC29" s="33" t="s">
        <v>38</v>
      </c>
      <c r="AD29" s="17"/>
      <c r="AE29" s="324">
        <f ca="1">COUNTIFS('申請額一覧 '!$F$8:$F$22,C29,'申請額一覧 '!$O$8:$O$22,"&gt;0")</f>
        <v>0</v>
      </c>
      <c r="AF29" s="325"/>
      <c r="AG29" s="326" t="s">
        <v>7</v>
      </c>
      <c r="AH29" s="327"/>
      <c r="AI29" s="320">
        <f ca="1">SUMIF('申請額一覧 '!$F$8:$F$22,C29,'申請額一覧 '!$O$8:$O$22)</f>
        <v>0</v>
      </c>
      <c r="AJ29" s="321"/>
      <c r="AK29" s="321"/>
      <c r="AL29" s="321"/>
      <c r="AM29" s="33" t="s">
        <v>38</v>
      </c>
      <c r="AN29" s="17"/>
      <c r="AO29" s="239"/>
    </row>
    <row r="30" spans="2:41" ht="12.75" customHeight="1" x14ac:dyDescent="0.15">
      <c r="B30" s="295"/>
      <c r="C30" s="2" t="s">
        <v>94</v>
      </c>
      <c r="D30" s="16"/>
      <c r="E30" s="16"/>
      <c r="F30" s="16"/>
      <c r="G30" s="16"/>
      <c r="H30" s="16"/>
      <c r="I30" s="16"/>
      <c r="J30" s="16"/>
      <c r="K30" s="16"/>
      <c r="L30" s="16"/>
      <c r="M30" s="16"/>
      <c r="N30" s="16"/>
      <c r="O30" s="16"/>
      <c r="P30" s="16"/>
      <c r="Q30" s="16"/>
      <c r="R30" s="16"/>
      <c r="S30" s="16"/>
      <c r="T30" s="16"/>
      <c r="U30" s="305">
        <f ca="1">COUNTIFS('申請額一覧 '!$F$8:$F$22,C30,'申請額一覧 '!$I$8:$I$22,"&gt;0")</f>
        <v>0</v>
      </c>
      <c r="V30" s="306"/>
      <c r="W30" s="307" t="s">
        <v>7</v>
      </c>
      <c r="X30" s="308"/>
      <c r="Y30" s="309">
        <f ca="1">SUMIF('申請額一覧 '!$F$8:$F$22,C30,'申請額一覧 '!$I$8:$I$22)+SUMIF('申請額一覧 '!$F$8:$F$22,C30,'申請額一覧 '!$L$8:$L$22)</f>
        <v>0</v>
      </c>
      <c r="Z30" s="310"/>
      <c r="AA30" s="310"/>
      <c r="AB30" s="310"/>
      <c r="AC30" s="30" t="s">
        <v>38</v>
      </c>
      <c r="AD30" s="19"/>
      <c r="AE30" s="305">
        <f ca="1">COUNTIFS('申請額一覧 '!$F$8:$F$22,C30,'申請額一覧 '!$O$8:$O$22,"&gt;0")</f>
        <v>0</v>
      </c>
      <c r="AF30" s="306"/>
      <c r="AG30" s="307" t="s">
        <v>7</v>
      </c>
      <c r="AH30" s="308"/>
      <c r="AI30" s="309">
        <f ca="1">SUMIF('申請額一覧 '!$F$8:$F$22,C30,'申請額一覧 '!$O$8:$O$22)</f>
        <v>0</v>
      </c>
      <c r="AJ30" s="310"/>
      <c r="AK30" s="310"/>
      <c r="AL30" s="310"/>
      <c r="AM30" s="30" t="s">
        <v>38</v>
      </c>
      <c r="AN30" s="19"/>
      <c r="AO30" s="239"/>
    </row>
    <row r="31" spans="2:41" ht="12.75" customHeight="1" x14ac:dyDescent="0.15">
      <c r="B31" s="295"/>
      <c r="C31" s="10" t="s">
        <v>149</v>
      </c>
      <c r="D31" s="11"/>
      <c r="E31" s="11"/>
      <c r="F31" s="11"/>
      <c r="G31" s="11"/>
      <c r="H31" s="11"/>
      <c r="I31" s="11"/>
      <c r="J31" s="11"/>
      <c r="K31" s="11"/>
      <c r="L31" s="11"/>
      <c r="M31" s="11"/>
      <c r="N31" s="11"/>
      <c r="O31" s="11"/>
      <c r="P31" s="11"/>
      <c r="Q31" s="11"/>
      <c r="R31" s="11"/>
      <c r="S31" s="11"/>
      <c r="T31" s="11"/>
      <c r="U31" s="311">
        <f ca="1">COUNTIFS('申請額一覧 '!$F$8:$F$22,C31,'申請額一覧 '!$I$8:$I$22,"&gt;0")</f>
        <v>0</v>
      </c>
      <c r="V31" s="312"/>
      <c r="W31" s="313" t="s">
        <v>7</v>
      </c>
      <c r="X31" s="314"/>
      <c r="Y31" s="309">
        <f ca="1">SUMIF('申請額一覧 '!$F$8:$F$22,C31,'申請額一覧 '!$I$8:$I$22)+SUMIF('申請額一覧 '!$F$8:$F$22,C31,'申請額一覧 '!$L$8:$L$22)</f>
        <v>0</v>
      </c>
      <c r="Z31" s="310"/>
      <c r="AA31" s="310"/>
      <c r="AB31" s="310"/>
      <c r="AC31" s="29" t="s">
        <v>38</v>
      </c>
      <c r="AD31" s="18"/>
      <c r="AE31" s="311">
        <f ca="1">COUNTIFS('申請額一覧 '!$F$8:$F$22,C31,'申請額一覧 '!$O$8:$O$22,"&gt;0")</f>
        <v>0</v>
      </c>
      <c r="AF31" s="312"/>
      <c r="AG31" s="313" t="s">
        <v>7</v>
      </c>
      <c r="AH31" s="314"/>
      <c r="AI31" s="332">
        <f ca="1">SUMIF('申請額一覧 '!$F$8:$F$22,C31,'申請額一覧 '!$O$8:$O$22)</f>
        <v>0</v>
      </c>
      <c r="AJ31" s="333"/>
      <c r="AK31" s="333"/>
      <c r="AL31" s="333"/>
      <c r="AM31" s="29" t="s">
        <v>38</v>
      </c>
      <c r="AN31" s="18"/>
      <c r="AO31" s="239"/>
    </row>
    <row r="32" spans="2:41" ht="12.75" customHeight="1" x14ac:dyDescent="0.15">
      <c r="B32" s="295"/>
      <c r="C32" s="10" t="s">
        <v>150</v>
      </c>
      <c r="D32" s="11"/>
      <c r="E32" s="11"/>
      <c r="F32" s="11"/>
      <c r="G32" s="11"/>
      <c r="H32" s="11"/>
      <c r="I32" s="11"/>
      <c r="J32" s="11"/>
      <c r="K32" s="11"/>
      <c r="L32" s="11"/>
      <c r="M32" s="11"/>
      <c r="N32" s="11"/>
      <c r="O32" s="11"/>
      <c r="P32" s="11"/>
      <c r="Q32" s="11"/>
      <c r="R32" s="11"/>
      <c r="S32" s="11"/>
      <c r="T32" s="11"/>
      <c r="U32" s="311">
        <f ca="1">COUNTIFS('申請額一覧 '!$F$8:$F$22,C32,'申請額一覧 '!$I$8:$I$22,"&gt;0")</f>
        <v>0</v>
      </c>
      <c r="V32" s="312"/>
      <c r="W32" s="313" t="s">
        <v>7</v>
      </c>
      <c r="X32" s="314"/>
      <c r="Y32" s="309">
        <f ca="1">SUMIF('申請額一覧 '!$F$8:$F$22,C32,'申請額一覧 '!$I$8:$I$22)+SUMIF('申請額一覧 '!$F$8:$F$22,C32,'申請額一覧 '!$L$8:$L$22)</f>
        <v>0</v>
      </c>
      <c r="Z32" s="310"/>
      <c r="AA32" s="310"/>
      <c r="AB32" s="310"/>
      <c r="AC32" s="53" t="s">
        <v>38</v>
      </c>
      <c r="AD32" s="54"/>
      <c r="AE32" s="347">
        <f ca="1">COUNTIFS('申請額一覧 '!$F$8:$F$22,C32,'申請額一覧 '!$O$8:$O$22,"&gt;0")</f>
        <v>0</v>
      </c>
      <c r="AF32" s="348"/>
      <c r="AG32" s="349" t="s">
        <v>7</v>
      </c>
      <c r="AH32" s="350"/>
      <c r="AI32" s="354">
        <f ca="1">SUMIF('申請額一覧 '!$F$8:$F$22,C32,'申請額一覧 '!$O$8:$O$22)</f>
        <v>0</v>
      </c>
      <c r="AJ32" s="355"/>
      <c r="AK32" s="355"/>
      <c r="AL32" s="355"/>
      <c r="AM32" s="30" t="s">
        <v>38</v>
      </c>
      <c r="AN32" s="19"/>
      <c r="AO32" s="239"/>
    </row>
    <row r="33" spans="2:41" ht="12.75" customHeight="1" x14ac:dyDescent="0.15">
      <c r="B33" s="295"/>
      <c r="C33" s="58" t="s">
        <v>158</v>
      </c>
      <c r="D33" s="57"/>
      <c r="E33" s="57"/>
      <c r="F33" s="57"/>
      <c r="G33" s="57"/>
      <c r="H33" s="57"/>
      <c r="I33" s="57"/>
      <c r="J33" s="57"/>
      <c r="K33" s="57"/>
      <c r="L33" s="57"/>
      <c r="M33" s="57"/>
      <c r="N33" s="57"/>
      <c r="O33" s="57"/>
      <c r="P33" s="57"/>
      <c r="Q33" s="57"/>
      <c r="R33" s="57"/>
      <c r="S33" s="57"/>
      <c r="T33" s="57"/>
      <c r="U33" s="311">
        <f ca="1">COUNTIFS('申請額一覧 '!$F$8:$F$22,C33,'申請額一覧 '!$I$8:$I$22,"&gt;0")</f>
        <v>0</v>
      </c>
      <c r="V33" s="312"/>
      <c r="W33" s="313" t="s">
        <v>7</v>
      </c>
      <c r="X33" s="314"/>
      <c r="Y33" s="332">
        <f ca="1">SUMIF('申請額一覧 '!$F$8:$F$22,C33,'申請額一覧 '!$I$8:$I$22)+SUMIF('申請額一覧 '!$F$8:$F$22,C33,'申請額一覧 '!$L$8:$L$22)</f>
        <v>0</v>
      </c>
      <c r="Z33" s="333"/>
      <c r="AA33" s="333"/>
      <c r="AB33" s="333"/>
      <c r="AC33" s="29" t="s">
        <v>38</v>
      </c>
      <c r="AD33" s="18"/>
      <c r="AE33" s="311">
        <f ca="1">COUNTIFS('申請額一覧 '!$F$8:$F$22,C33,'申請額一覧 '!$O$8:$O$22,"&gt;0")</f>
        <v>0</v>
      </c>
      <c r="AF33" s="312"/>
      <c r="AG33" s="313" t="s">
        <v>7</v>
      </c>
      <c r="AH33" s="314"/>
      <c r="AI33" s="332">
        <f ca="1">SUMIF('申請額一覧 '!$F$8:$F$22,C33,'申請額一覧 '!$O$8:$O$22)</f>
        <v>0</v>
      </c>
      <c r="AJ33" s="333"/>
      <c r="AK33" s="333"/>
      <c r="AL33" s="333"/>
      <c r="AM33" s="29" t="s">
        <v>38</v>
      </c>
      <c r="AN33" s="18"/>
      <c r="AO33" s="239"/>
    </row>
    <row r="34" spans="2:41" ht="12.75" customHeight="1" x14ac:dyDescent="0.15">
      <c r="B34" s="295"/>
      <c r="C34" s="58" t="s">
        <v>82</v>
      </c>
      <c r="D34" s="57"/>
      <c r="E34" s="57"/>
      <c r="F34" s="57"/>
      <c r="G34" s="57"/>
      <c r="H34" s="57"/>
      <c r="I34" s="57"/>
      <c r="J34" s="57"/>
      <c r="K34" s="57"/>
      <c r="L34" s="57"/>
      <c r="M34" s="57"/>
      <c r="N34" s="57"/>
      <c r="O34" s="57"/>
      <c r="P34" s="57"/>
      <c r="Q34" s="57"/>
      <c r="R34" s="57"/>
      <c r="S34" s="57"/>
      <c r="T34" s="57"/>
      <c r="U34" s="328">
        <f ca="1">COUNTIFS('申請額一覧 '!$F$8:$F$22,C34,'申請額一覧 '!$I$8:$I$22,"&gt;0")</f>
        <v>0</v>
      </c>
      <c r="V34" s="329"/>
      <c r="W34" s="330" t="s">
        <v>7</v>
      </c>
      <c r="X34" s="331"/>
      <c r="Y34" s="309">
        <f ca="1">SUMIF('申請額一覧 '!$F$8:$F$22,C34,'申請額一覧 '!$I$8:$I$22)+SUMIF('申請額一覧 '!$F$8:$F$22,C34,'申請額一覧 '!$L$8:$L$22)</f>
        <v>0</v>
      </c>
      <c r="Z34" s="310"/>
      <c r="AA34" s="310"/>
      <c r="AB34" s="310"/>
      <c r="AC34" s="29" t="s">
        <v>38</v>
      </c>
      <c r="AD34" s="18"/>
      <c r="AE34" s="311">
        <f ca="1">COUNTIFS('申請額一覧 '!$F$8:$F$22,C34,'申請額一覧 '!$O$8:$O$22,"&gt;0")</f>
        <v>0</v>
      </c>
      <c r="AF34" s="312"/>
      <c r="AG34" s="313" t="s">
        <v>7</v>
      </c>
      <c r="AH34" s="314"/>
      <c r="AI34" s="332">
        <f ca="1">SUMIF('申請額一覧 '!$F$8:$F$22,C34,'申請額一覧 '!$O$8:$O$22)</f>
        <v>0</v>
      </c>
      <c r="AJ34" s="333"/>
      <c r="AK34" s="333"/>
      <c r="AL34" s="333"/>
      <c r="AM34" s="29" t="s">
        <v>152</v>
      </c>
      <c r="AN34" s="18"/>
      <c r="AO34" s="239"/>
    </row>
    <row r="35" spans="2:41" ht="12.75" customHeight="1" x14ac:dyDescent="0.15">
      <c r="B35" s="295"/>
      <c r="C35" s="58" t="s">
        <v>96</v>
      </c>
      <c r="D35" s="57"/>
      <c r="E35" s="57"/>
      <c r="F35" s="57"/>
      <c r="G35" s="57"/>
      <c r="H35" s="57"/>
      <c r="I35" s="57"/>
      <c r="J35" s="57"/>
      <c r="K35" s="57"/>
      <c r="L35" s="57"/>
      <c r="M35" s="57"/>
      <c r="N35" s="57"/>
      <c r="O35" s="57"/>
      <c r="P35" s="57"/>
      <c r="Q35" s="57"/>
      <c r="R35" s="57"/>
      <c r="S35" s="57"/>
      <c r="T35" s="57"/>
      <c r="U35" s="328">
        <f ca="1">COUNTIFS('申請額一覧 '!$F$8:$F$22,C35,'申請額一覧 '!$I$8:$I$22,"&gt;0")</f>
        <v>0</v>
      </c>
      <c r="V35" s="329"/>
      <c r="W35" s="330" t="s">
        <v>7</v>
      </c>
      <c r="X35" s="331"/>
      <c r="Y35" s="332">
        <f ca="1">SUMIF('申請額一覧 '!$F$8:$F$22,C35,'申請額一覧 '!$I$8:$I$22)+SUMIF('申請額一覧 '!$F$8:$F$22,C35,'申請額一覧 '!$L$8:$L$22)</f>
        <v>0</v>
      </c>
      <c r="Z35" s="333"/>
      <c r="AA35" s="333"/>
      <c r="AB35" s="333"/>
      <c r="AC35" s="34" t="s">
        <v>38</v>
      </c>
      <c r="AD35" s="21"/>
      <c r="AE35" s="328">
        <f ca="1">COUNTIFS('申請額一覧 '!$F$8:$F$22,C35,'申請額一覧 '!$O$8:$O$22,"&gt;0")</f>
        <v>0</v>
      </c>
      <c r="AF35" s="329"/>
      <c r="AG35" s="330" t="s">
        <v>7</v>
      </c>
      <c r="AH35" s="331"/>
      <c r="AI35" s="317">
        <f ca="1">SUMIF('申請額一覧 '!$F$8:$F$22,C35,'申請額一覧 '!$O$8:$O$22)</f>
        <v>0</v>
      </c>
      <c r="AJ35" s="318"/>
      <c r="AK35" s="318"/>
      <c r="AL35" s="318"/>
      <c r="AM35" s="34" t="s">
        <v>38</v>
      </c>
      <c r="AN35" s="21"/>
      <c r="AO35" s="239"/>
    </row>
    <row r="36" spans="2:41" ht="12.75" customHeight="1" x14ac:dyDescent="0.15">
      <c r="B36" s="295"/>
      <c r="C36" s="15" t="s">
        <v>95</v>
      </c>
      <c r="D36" s="16"/>
      <c r="E36" s="16"/>
      <c r="F36" s="16"/>
      <c r="G36" s="16"/>
      <c r="H36" s="16"/>
      <c r="I36" s="16"/>
      <c r="J36" s="16"/>
      <c r="K36" s="16"/>
      <c r="L36" s="16"/>
      <c r="M36" s="16"/>
      <c r="N36" s="16"/>
      <c r="O36" s="16"/>
      <c r="P36" s="16"/>
      <c r="Q36" s="16"/>
      <c r="R36" s="16"/>
      <c r="S36" s="16"/>
      <c r="T36" s="16"/>
      <c r="U36" s="305">
        <f ca="1">COUNTIFS('申請額一覧 '!$F$8:$F$22,C36,'申請額一覧 '!$I$8:$I$22,"&gt;0")</f>
        <v>0</v>
      </c>
      <c r="V36" s="306"/>
      <c r="W36" s="307" t="s">
        <v>7</v>
      </c>
      <c r="X36" s="308"/>
      <c r="Y36" s="317">
        <f ca="1">SUMIF('申請額一覧 '!$F$8:$F$22,C36,'申請額一覧 '!$I$8:$I$22)+SUMIF('申請額一覧 '!$F$8:$F$22,C36,'申請額一覧 '!$L$8:$L$22)</f>
        <v>0</v>
      </c>
      <c r="Z36" s="318"/>
      <c r="AA36" s="318"/>
      <c r="AB36" s="318"/>
      <c r="AC36" s="30" t="s">
        <v>38</v>
      </c>
      <c r="AD36" s="19"/>
      <c r="AE36" s="305">
        <f ca="1">COUNTIFS('申請額一覧 '!$F$8:$F$22,C36,'申請額一覧 '!$O$8:$O$22,"&gt;0")</f>
        <v>0</v>
      </c>
      <c r="AF36" s="306"/>
      <c r="AG36" s="307" t="s">
        <v>7</v>
      </c>
      <c r="AH36" s="308"/>
      <c r="AI36" s="309">
        <f ca="1">SUMIF('申請額一覧 '!$F$8:$F$22,C36,'申請額一覧 '!$O$8:$O$22)</f>
        <v>0</v>
      </c>
      <c r="AJ36" s="310"/>
      <c r="AK36" s="310"/>
      <c r="AL36" s="310"/>
      <c r="AM36" s="30" t="s">
        <v>38</v>
      </c>
      <c r="AN36" s="19"/>
      <c r="AO36" s="239"/>
    </row>
    <row r="37" spans="2:41" ht="12.75" customHeight="1" x14ac:dyDescent="0.15">
      <c r="B37" s="296" t="s">
        <v>102</v>
      </c>
      <c r="C37" s="7" t="s">
        <v>97</v>
      </c>
      <c r="D37" s="8"/>
      <c r="E37" s="8"/>
      <c r="F37" s="8"/>
      <c r="G37" s="8"/>
      <c r="H37" s="8"/>
      <c r="I37" s="8"/>
      <c r="J37" s="8"/>
      <c r="K37" s="8"/>
      <c r="L37" s="8"/>
      <c r="M37" s="8"/>
      <c r="N37" s="8"/>
      <c r="O37" s="8"/>
      <c r="P37" s="8"/>
      <c r="Q37" s="8"/>
      <c r="R37" s="8"/>
      <c r="S37" s="8"/>
      <c r="T37" s="8"/>
      <c r="U37" s="324">
        <f ca="1">COUNTIFS('申請額一覧 '!$F$8:$F$22,C37,'申請額一覧 '!$I$8:$I$22,"&gt;0")</f>
        <v>0</v>
      </c>
      <c r="V37" s="325"/>
      <c r="W37" s="326" t="s">
        <v>7</v>
      </c>
      <c r="X37" s="327"/>
      <c r="Y37" s="315">
        <f ca="1">SUMIF('申請額一覧 '!$F$8:$F$22,C37,'申請額一覧 '!$I$8:$I$22)+SUMIF('申請額一覧 '!$F$8:$F$22,C37,'申請額一覧 '!$L$8:$L$22)</f>
        <v>0</v>
      </c>
      <c r="Z37" s="316"/>
      <c r="AA37" s="316"/>
      <c r="AB37" s="316"/>
      <c r="AC37" s="33" t="s">
        <v>38</v>
      </c>
      <c r="AD37" s="17"/>
      <c r="AE37" s="324">
        <f ca="1">COUNTIFS('申請額一覧 '!$F$8:$F$22,C37,'申請額一覧 '!$O$8:$O$22,"&gt;0")</f>
        <v>0</v>
      </c>
      <c r="AF37" s="325"/>
      <c r="AG37" s="326" t="s">
        <v>7</v>
      </c>
      <c r="AH37" s="327"/>
      <c r="AI37" s="320">
        <f ca="1">SUMIF('申請額一覧 '!$F$8:$F$22,C37,'申請額一覧 '!$O$8:$O$22)</f>
        <v>0</v>
      </c>
      <c r="AJ37" s="321"/>
      <c r="AK37" s="321"/>
      <c r="AL37" s="321"/>
      <c r="AM37" s="33" t="s">
        <v>38</v>
      </c>
      <c r="AN37" s="17"/>
      <c r="AO37" s="239"/>
    </row>
    <row r="38" spans="2:41" ht="12.75" customHeight="1" x14ac:dyDescent="0.15">
      <c r="B38" s="297"/>
      <c r="C38" s="10" t="s">
        <v>99</v>
      </c>
      <c r="D38" s="11"/>
      <c r="E38" s="11"/>
      <c r="F38" s="11"/>
      <c r="G38" s="11"/>
      <c r="H38" s="11"/>
      <c r="I38" s="11"/>
      <c r="J38" s="11"/>
      <c r="K38" s="11"/>
      <c r="L38" s="11"/>
      <c r="M38" s="11"/>
      <c r="N38" s="11"/>
      <c r="O38" s="11"/>
      <c r="P38" s="11"/>
      <c r="Q38" s="11"/>
      <c r="R38" s="11"/>
      <c r="S38" s="11"/>
      <c r="T38" s="11"/>
      <c r="U38" s="311">
        <f ca="1">COUNTIFS('申請額一覧 '!$F$8:$F$22,C38,'申請額一覧 '!$I$8:$I$22,"&gt;0")</f>
        <v>0</v>
      </c>
      <c r="V38" s="312"/>
      <c r="W38" s="313" t="s">
        <v>7</v>
      </c>
      <c r="X38" s="314"/>
      <c r="Y38" s="309">
        <f ca="1">SUMIF('申請額一覧 '!$F$8:$F$22,C38,'申請額一覧 '!$I$8:$I$22)+SUMIF('申請額一覧 '!$F$8:$F$22,C38,'申請額一覧 '!$L$8:$L$22)</f>
        <v>0</v>
      </c>
      <c r="Z38" s="310"/>
      <c r="AA38" s="310"/>
      <c r="AB38" s="310"/>
      <c r="AC38" s="29" t="s">
        <v>38</v>
      </c>
      <c r="AD38" s="18"/>
      <c r="AE38" s="311">
        <f ca="1">COUNTIFS('申請額一覧 '!$F$8:$F$22,C38,'申請額一覧 '!$O$8:$O$22,"&gt;0")</f>
        <v>0</v>
      </c>
      <c r="AF38" s="312"/>
      <c r="AG38" s="313" t="s">
        <v>7</v>
      </c>
      <c r="AH38" s="314"/>
      <c r="AI38" s="332">
        <f ca="1">SUMIF('申請額一覧 '!$F$8:$F$22,C38,'申請額一覧 '!$O$8:$O$22)</f>
        <v>0</v>
      </c>
      <c r="AJ38" s="333"/>
      <c r="AK38" s="333"/>
      <c r="AL38" s="333"/>
      <c r="AM38" s="29" t="s">
        <v>38</v>
      </c>
      <c r="AN38" s="18"/>
      <c r="AO38" s="239"/>
    </row>
    <row r="39" spans="2:41" ht="12.75" customHeight="1" x14ac:dyDescent="0.15">
      <c r="B39" s="297"/>
      <c r="C39" s="10" t="s">
        <v>151</v>
      </c>
      <c r="D39" s="11"/>
      <c r="E39" s="11"/>
      <c r="F39" s="11"/>
      <c r="G39" s="11"/>
      <c r="H39" s="11"/>
      <c r="I39" s="11"/>
      <c r="J39" s="11"/>
      <c r="K39" s="11"/>
      <c r="L39" s="11"/>
      <c r="M39" s="11"/>
      <c r="N39" s="11"/>
      <c r="O39" s="11"/>
      <c r="P39" s="11"/>
      <c r="Q39" s="11"/>
      <c r="R39" s="11"/>
      <c r="S39" s="11"/>
      <c r="T39" s="11"/>
      <c r="U39" s="311">
        <f ca="1">COUNTIFS('申請額一覧 '!$F$8:$F$22,C39,'申請額一覧 '!$I$8:$I$22,"&gt;0")</f>
        <v>0</v>
      </c>
      <c r="V39" s="312"/>
      <c r="W39" s="313" t="s">
        <v>7</v>
      </c>
      <c r="X39" s="314"/>
      <c r="Y39" s="309">
        <f ca="1">SUMIF('申請額一覧 '!$F$8:$F$22,C39,'申請額一覧 '!$I$8:$I$22)+SUMIF('申請額一覧 '!$F$8:$F$22,C39,'申請額一覧 '!$L$8:$L$22)</f>
        <v>0</v>
      </c>
      <c r="Z39" s="310"/>
      <c r="AA39" s="310"/>
      <c r="AB39" s="310"/>
      <c r="AC39" s="29" t="s">
        <v>38</v>
      </c>
      <c r="AD39" s="18"/>
      <c r="AE39" s="311">
        <f ca="1">COUNTIFS('申請額一覧 '!$F$8:$F$22,C39,'申請額一覧 '!$O$8:$O$22,"&gt;0")</f>
        <v>0</v>
      </c>
      <c r="AF39" s="312"/>
      <c r="AG39" s="313" t="s">
        <v>7</v>
      </c>
      <c r="AH39" s="314"/>
      <c r="AI39" s="332">
        <f ca="1">SUMIF('申請額一覧 '!$F$8:$F$22,C39,'申請額一覧 '!$O$8:$O$22)</f>
        <v>0</v>
      </c>
      <c r="AJ39" s="333"/>
      <c r="AK39" s="333"/>
      <c r="AL39" s="333"/>
      <c r="AM39" s="29" t="s">
        <v>38</v>
      </c>
      <c r="AN39" s="18"/>
      <c r="AO39" s="239"/>
    </row>
    <row r="40" spans="2:41" ht="12.75" customHeight="1" x14ac:dyDescent="0.15">
      <c r="B40" s="298"/>
      <c r="C40" s="13" t="s">
        <v>98</v>
      </c>
      <c r="D40" s="14"/>
      <c r="E40" s="14"/>
      <c r="F40" s="14"/>
      <c r="G40" s="14"/>
      <c r="H40" s="14"/>
      <c r="I40" s="14"/>
      <c r="J40" s="14"/>
      <c r="K40" s="14"/>
      <c r="L40" s="14"/>
      <c r="M40" s="14"/>
      <c r="N40" s="14"/>
      <c r="O40" s="14"/>
      <c r="P40" s="14"/>
      <c r="Q40" s="14"/>
      <c r="R40" s="14"/>
      <c r="S40" s="14"/>
      <c r="T40" s="14"/>
      <c r="U40" s="299">
        <f ca="1">COUNTIFS('申請額一覧 '!$F$8:$F$22,C40,'申請額一覧 '!$I$8:$I$22,"&gt;0")</f>
        <v>0</v>
      </c>
      <c r="V40" s="300"/>
      <c r="W40" s="301" t="s">
        <v>7</v>
      </c>
      <c r="X40" s="302"/>
      <c r="Y40" s="303">
        <f ca="1">SUMIF('申請額一覧 '!$F$8:$F$22,C40,'申請額一覧 '!$I$8:$I$22)+SUMIF('申請額一覧 '!$F$8:$F$22,C40,'申請額一覧 '!$L$8:$L$22)</f>
        <v>0</v>
      </c>
      <c r="Z40" s="304"/>
      <c r="AA40" s="304"/>
      <c r="AB40" s="304"/>
      <c r="AC40" s="55" t="s">
        <v>38</v>
      </c>
      <c r="AD40" s="56"/>
      <c r="AE40" s="299">
        <f ca="1">COUNTIFS('申請額一覧 '!$F$8:$F$22,C40,'申請額一覧 '!$O$8:$O$22,"&gt;0")</f>
        <v>0</v>
      </c>
      <c r="AF40" s="300"/>
      <c r="AG40" s="301" t="s">
        <v>7</v>
      </c>
      <c r="AH40" s="302"/>
      <c r="AI40" s="303">
        <f ca="1">SUMIF('申請額一覧 '!$F$8:$F$22,C40,'申請額一覧 '!$O$8:$O$22)</f>
        <v>0</v>
      </c>
      <c r="AJ40" s="304"/>
      <c r="AK40" s="304"/>
      <c r="AL40" s="304"/>
      <c r="AM40" s="55" t="s">
        <v>38</v>
      </c>
      <c r="AN40" s="56"/>
      <c r="AO40" s="239"/>
    </row>
    <row r="41" spans="2:41" ht="15.75" customHeight="1" x14ac:dyDescent="0.15">
      <c r="B41" s="334" t="s">
        <v>9</v>
      </c>
      <c r="C41" s="335"/>
      <c r="D41" s="335"/>
      <c r="E41" s="335"/>
      <c r="F41" s="335"/>
      <c r="G41" s="335"/>
      <c r="H41" s="335"/>
      <c r="I41" s="335"/>
      <c r="J41" s="335"/>
      <c r="K41" s="335"/>
      <c r="L41" s="335"/>
      <c r="M41" s="335"/>
      <c r="N41" s="335"/>
      <c r="O41" s="335"/>
      <c r="P41" s="335"/>
      <c r="Q41" s="335"/>
      <c r="R41" s="335"/>
      <c r="S41" s="335"/>
      <c r="T41" s="336"/>
      <c r="U41" s="343">
        <f ca="1">SUM(U12:V40)</f>
        <v>0</v>
      </c>
      <c r="V41" s="344"/>
      <c r="W41" s="345" t="s">
        <v>7</v>
      </c>
      <c r="X41" s="346"/>
      <c r="Y41" s="320">
        <f ca="1">SUM(Y12:AB40)</f>
        <v>0</v>
      </c>
      <c r="Z41" s="321"/>
      <c r="AA41" s="321"/>
      <c r="AB41" s="321"/>
      <c r="AC41" s="31" t="s">
        <v>38</v>
      </c>
      <c r="AD41" s="27"/>
      <c r="AE41" s="343">
        <f ca="1">SUM(AE12:AF40)</f>
        <v>0</v>
      </c>
      <c r="AF41" s="344"/>
      <c r="AG41" s="345" t="s">
        <v>7</v>
      </c>
      <c r="AH41" s="346"/>
      <c r="AI41" s="322">
        <f ca="1">SUM(AI12:AL40)</f>
        <v>0</v>
      </c>
      <c r="AJ41" s="323"/>
      <c r="AK41" s="323"/>
      <c r="AL41" s="323"/>
      <c r="AM41" s="31" t="s">
        <v>38</v>
      </c>
      <c r="AN41" s="27"/>
      <c r="AO41" s="239"/>
    </row>
    <row r="42" spans="2:41" ht="15.75" customHeight="1" x14ac:dyDescent="0.15">
      <c r="B42" s="334" t="s">
        <v>104</v>
      </c>
      <c r="C42" s="335"/>
      <c r="D42" s="335"/>
      <c r="E42" s="335"/>
      <c r="F42" s="335"/>
      <c r="G42" s="335"/>
      <c r="H42" s="335"/>
      <c r="I42" s="335"/>
      <c r="J42" s="335"/>
      <c r="K42" s="335"/>
      <c r="L42" s="335"/>
      <c r="M42" s="335"/>
      <c r="N42" s="335"/>
      <c r="O42" s="335"/>
      <c r="P42" s="335"/>
      <c r="Q42" s="335"/>
      <c r="R42" s="335"/>
      <c r="S42" s="335"/>
      <c r="T42" s="336"/>
      <c r="U42" s="364">
        <f ca="1">Y41+AI41</f>
        <v>0</v>
      </c>
      <c r="V42" s="365"/>
      <c r="W42" s="365"/>
      <c r="X42" s="365"/>
      <c r="Y42" s="365"/>
      <c r="Z42" s="365"/>
      <c r="AA42" s="365"/>
      <c r="AB42" s="365"/>
      <c r="AC42" s="365"/>
      <c r="AD42" s="365"/>
      <c r="AE42" s="365"/>
      <c r="AF42" s="365"/>
      <c r="AG42" s="365"/>
      <c r="AH42" s="365"/>
      <c r="AI42" s="365"/>
      <c r="AJ42" s="365"/>
      <c r="AK42" s="365"/>
      <c r="AL42" s="365"/>
      <c r="AM42" s="31" t="s">
        <v>38</v>
      </c>
      <c r="AN42" s="20"/>
      <c r="AO42" s="239"/>
    </row>
  </sheetData>
  <mergeCells count="197">
    <mergeCell ref="U33:V33"/>
    <mergeCell ref="W33:X33"/>
    <mergeCell ref="Y33:AB33"/>
    <mergeCell ref="AE33:AF33"/>
    <mergeCell ref="AG33:AH33"/>
    <mergeCell ref="AI33:AL33"/>
    <mergeCell ref="U34:V34"/>
    <mergeCell ref="W34:X34"/>
    <mergeCell ref="Y34:AB34"/>
    <mergeCell ref="AE34:AF34"/>
    <mergeCell ref="AG34:AH34"/>
    <mergeCell ref="AI34:AL34"/>
    <mergeCell ref="U42:AL42"/>
    <mergeCell ref="AI35:AL35"/>
    <mergeCell ref="AI36:AL36"/>
    <mergeCell ref="AI37:AL37"/>
    <mergeCell ref="AI38:AL38"/>
    <mergeCell ref="AI39:AL39"/>
    <mergeCell ref="AI40:AL40"/>
    <mergeCell ref="Y38:AB38"/>
    <mergeCell ref="Y39:AB39"/>
    <mergeCell ref="Y40:AB40"/>
    <mergeCell ref="AI25:AL25"/>
    <mergeCell ref="AI26:AL26"/>
    <mergeCell ref="AI21:AL21"/>
    <mergeCell ref="AI20:AL20"/>
    <mergeCell ref="AI19:AL19"/>
    <mergeCell ref="AI27:AL27"/>
    <mergeCell ref="AI28:AL28"/>
    <mergeCell ref="AI29:AL29"/>
    <mergeCell ref="AI32:AL32"/>
    <mergeCell ref="AI30:AL30"/>
    <mergeCell ref="AI31:AL31"/>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AG19:AH19"/>
    <mergeCell ref="AE17:AF17"/>
    <mergeCell ref="AG17:AH17"/>
    <mergeCell ref="AE16:AF16"/>
    <mergeCell ref="AG16:AH16"/>
    <mergeCell ref="W20:X20"/>
    <mergeCell ref="Y20:AB20"/>
    <mergeCell ref="AE20:AF20"/>
    <mergeCell ref="AG22:AH22"/>
    <mergeCell ref="W18:X18"/>
    <mergeCell ref="AE18:AF18"/>
    <mergeCell ref="AG18:AH18"/>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2"/>
  <sheetViews>
    <sheetView showGridLines="0" zoomScale="120" zoomScaleNormal="120" zoomScaleSheetLayoutView="130" workbookViewId="0">
      <selection activeCell="B1" sqref="B1:D1"/>
    </sheetView>
  </sheetViews>
  <sheetFormatPr defaultColWidth="2.25" defaultRowHeight="12" x14ac:dyDescent="0.15"/>
  <cols>
    <col min="1" max="1" width="2.25" style="1"/>
    <col min="2" max="2" width="2.625" style="1" customWidth="1"/>
    <col min="3" max="16384" width="2.25" style="1"/>
  </cols>
  <sheetData>
    <row r="1" spans="2:41" ht="17.25" x14ac:dyDescent="0.15">
      <c r="B1" s="319" t="s">
        <v>148</v>
      </c>
      <c r="C1" s="319"/>
      <c r="D1" s="319"/>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63" t="s">
        <v>228</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245"/>
    </row>
    <row r="6" spans="2:41" ht="18" customHeight="1" x14ac:dyDescent="0.15">
      <c r="B6" s="363" t="s">
        <v>212</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37" t="s">
        <v>10</v>
      </c>
      <c r="C10" s="338"/>
      <c r="D10" s="338"/>
      <c r="E10" s="338"/>
      <c r="F10" s="338"/>
      <c r="G10" s="338"/>
      <c r="H10" s="338"/>
      <c r="I10" s="338"/>
      <c r="J10" s="338"/>
      <c r="K10" s="338"/>
      <c r="L10" s="338"/>
      <c r="M10" s="338"/>
      <c r="N10" s="338"/>
      <c r="O10" s="338"/>
      <c r="P10" s="338"/>
      <c r="Q10" s="338"/>
      <c r="R10" s="338"/>
      <c r="S10" s="338"/>
      <c r="T10" s="339"/>
      <c r="U10" s="356" t="s">
        <v>214</v>
      </c>
      <c r="V10" s="357"/>
      <c r="W10" s="357"/>
      <c r="X10" s="357"/>
      <c r="Y10" s="357"/>
      <c r="Z10" s="357"/>
      <c r="AA10" s="357"/>
      <c r="AB10" s="357"/>
      <c r="AC10" s="357"/>
      <c r="AD10" s="358"/>
      <c r="AE10" s="356" t="s">
        <v>215</v>
      </c>
      <c r="AF10" s="357"/>
      <c r="AG10" s="357"/>
      <c r="AH10" s="357"/>
      <c r="AI10" s="357"/>
      <c r="AJ10" s="357"/>
      <c r="AK10" s="357"/>
      <c r="AL10" s="357"/>
      <c r="AM10" s="357"/>
      <c r="AN10" s="358"/>
      <c r="AO10" s="237"/>
    </row>
    <row r="11" spans="2:41" ht="12.75" customHeight="1" x14ac:dyDescent="0.15">
      <c r="B11" s="340"/>
      <c r="C11" s="341"/>
      <c r="D11" s="341"/>
      <c r="E11" s="341"/>
      <c r="F11" s="341"/>
      <c r="G11" s="341"/>
      <c r="H11" s="341"/>
      <c r="I11" s="341"/>
      <c r="J11" s="341"/>
      <c r="K11" s="341"/>
      <c r="L11" s="341"/>
      <c r="M11" s="341"/>
      <c r="N11" s="341"/>
      <c r="O11" s="341"/>
      <c r="P11" s="341"/>
      <c r="Q11" s="341"/>
      <c r="R11" s="341"/>
      <c r="S11" s="341"/>
      <c r="T11" s="342"/>
      <c r="U11" s="351" t="s">
        <v>30</v>
      </c>
      <c r="V11" s="352"/>
      <c r="W11" s="352"/>
      <c r="X11" s="353"/>
      <c r="Y11" s="361" t="s">
        <v>6</v>
      </c>
      <c r="Z11" s="361"/>
      <c r="AA11" s="361"/>
      <c r="AB11" s="361"/>
      <c r="AC11" s="361"/>
      <c r="AD11" s="362"/>
      <c r="AE11" s="351" t="s">
        <v>30</v>
      </c>
      <c r="AF11" s="352"/>
      <c r="AG11" s="352"/>
      <c r="AH11" s="353"/>
      <c r="AI11" s="359" t="s">
        <v>6</v>
      </c>
      <c r="AJ11" s="359"/>
      <c r="AK11" s="359"/>
      <c r="AL11" s="359"/>
      <c r="AM11" s="359"/>
      <c r="AN11" s="360"/>
      <c r="AO11" s="238"/>
    </row>
    <row r="12" spans="2:41" ht="12.75" customHeight="1" x14ac:dyDescent="0.15">
      <c r="B12" s="296" t="s">
        <v>74</v>
      </c>
      <c r="C12" s="7" t="s">
        <v>75</v>
      </c>
      <c r="D12" s="8"/>
      <c r="E12" s="8"/>
      <c r="F12" s="8"/>
      <c r="G12" s="8"/>
      <c r="H12" s="8"/>
      <c r="I12" s="8"/>
      <c r="J12" s="8"/>
      <c r="K12" s="8"/>
      <c r="L12" s="8"/>
      <c r="M12" s="8"/>
      <c r="N12" s="8"/>
      <c r="O12" s="8"/>
      <c r="P12" s="8"/>
      <c r="Q12" s="8"/>
      <c r="R12" s="8"/>
      <c r="S12" s="8"/>
      <c r="T12" s="9"/>
      <c r="U12" s="324">
        <f ca="1">COUNTIFS('申請額一覧 '!$F$8:$F$22,C12,'申請額一覧 '!$I$8:$I$22,"&gt;0")</f>
        <v>0</v>
      </c>
      <c r="V12" s="325"/>
      <c r="W12" s="326" t="s">
        <v>7</v>
      </c>
      <c r="X12" s="327"/>
      <c r="Y12" s="315">
        <f ca="1">SUMIF('申請額一覧 '!$F$8:$F$22,C12,'申請額一覧 '!$I$8:$I$22)+SUMIF('申請額一覧 '!$F$8:$F$22,C12,'申請額一覧 '!$L$8:$L$22)</f>
        <v>0</v>
      </c>
      <c r="Z12" s="316"/>
      <c r="AA12" s="316"/>
      <c r="AB12" s="316"/>
      <c r="AC12" s="28" t="s">
        <v>38</v>
      </c>
      <c r="AD12" s="17"/>
      <c r="AE12" s="324">
        <f ca="1">COUNTIFS('申請額一覧 '!$F$8:$F$22,C12,'申請額一覧 '!$O$8:$O$22,"&gt;0")</f>
        <v>0</v>
      </c>
      <c r="AF12" s="325"/>
      <c r="AG12" s="326" t="s">
        <v>7</v>
      </c>
      <c r="AH12" s="327"/>
      <c r="AI12" s="320">
        <f ca="1">SUMIF('申請額一覧 '!$F$8:$F$22,C12,'申請額一覧 '!$O$8:$O$22)</f>
        <v>0</v>
      </c>
      <c r="AJ12" s="321"/>
      <c r="AK12" s="321"/>
      <c r="AL12" s="321"/>
      <c r="AM12" s="28" t="s">
        <v>38</v>
      </c>
      <c r="AN12" s="17"/>
      <c r="AO12" s="239"/>
    </row>
    <row r="13" spans="2:41" ht="12.75" customHeight="1" x14ac:dyDescent="0.15">
      <c r="B13" s="297"/>
      <c r="C13" s="10" t="s">
        <v>76</v>
      </c>
      <c r="D13" s="11"/>
      <c r="E13" s="11"/>
      <c r="F13" s="11"/>
      <c r="G13" s="11"/>
      <c r="H13" s="11"/>
      <c r="I13" s="11"/>
      <c r="J13" s="11"/>
      <c r="K13" s="11"/>
      <c r="L13" s="11"/>
      <c r="M13" s="11"/>
      <c r="N13" s="11"/>
      <c r="O13" s="11"/>
      <c r="P13" s="11"/>
      <c r="Q13" s="11"/>
      <c r="R13" s="11"/>
      <c r="S13" s="11"/>
      <c r="T13" s="12"/>
      <c r="U13" s="311">
        <f ca="1">COUNTIFS('申請額一覧 '!$F$8:$F$22,C13,'申請額一覧 '!$I$8:$I$22,"&gt;0")</f>
        <v>0</v>
      </c>
      <c r="V13" s="312"/>
      <c r="W13" s="313" t="s">
        <v>7</v>
      </c>
      <c r="X13" s="314"/>
      <c r="Y13" s="332">
        <f ca="1">SUMIF('申請額一覧 '!$F$8:$F$22,C13,'申請額一覧 '!$I$8:$I$22)+SUMIF('申請額一覧 '!$F$8:$F$22,C13,'申請額一覧 '!$L$8:$L$22)</f>
        <v>0</v>
      </c>
      <c r="Z13" s="333"/>
      <c r="AA13" s="333"/>
      <c r="AB13" s="333"/>
      <c r="AC13" s="29" t="s">
        <v>38</v>
      </c>
      <c r="AD13" s="18"/>
      <c r="AE13" s="311">
        <f ca="1">COUNTIFS('申請額一覧 '!$F$8:$F$22,C13,'申請額一覧 '!$O$8:$O$22,"&gt;0")</f>
        <v>0</v>
      </c>
      <c r="AF13" s="312"/>
      <c r="AG13" s="313" t="s">
        <v>7</v>
      </c>
      <c r="AH13" s="314"/>
      <c r="AI13" s="332">
        <f ca="1">SUMIF('申請額一覧 '!$F$8:$F$22,C13,'申請額一覧 '!$O$8:$O$22)</f>
        <v>0</v>
      </c>
      <c r="AJ13" s="333"/>
      <c r="AK13" s="333"/>
      <c r="AL13" s="333"/>
      <c r="AM13" s="29" t="s">
        <v>38</v>
      </c>
      <c r="AN13" s="18"/>
      <c r="AO13" s="239"/>
    </row>
    <row r="14" spans="2:41" ht="12.75" customHeight="1" x14ac:dyDescent="0.15">
      <c r="B14" s="297"/>
      <c r="C14" s="10" t="s">
        <v>77</v>
      </c>
      <c r="D14" s="11"/>
      <c r="E14" s="11"/>
      <c r="F14" s="11"/>
      <c r="G14" s="11"/>
      <c r="H14" s="11"/>
      <c r="I14" s="11"/>
      <c r="J14" s="11"/>
      <c r="K14" s="11"/>
      <c r="L14" s="11"/>
      <c r="M14" s="11"/>
      <c r="N14" s="11"/>
      <c r="O14" s="11"/>
      <c r="P14" s="11"/>
      <c r="Q14" s="11"/>
      <c r="R14" s="11"/>
      <c r="S14" s="11"/>
      <c r="T14" s="12"/>
      <c r="U14" s="311">
        <f ca="1">COUNTIFS('申請額一覧 '!$F$8:$F$22,C14,'申請額一覧 '!$I$8:$I$22,"&gt;0")</f>
        <v>0</v>
      </c>
      <c r="V14" s="312"/>
      <c r="W14" s="313" t="s">
        <v>7</v>
      </c>
      <c r="X14" s="314"/>
      <c r="Y14" s="332">
        <f ca="1">SUMIF('申請額一覧 '!$F$8:$F$22,C14,'申請額一覧 '!$I$8:$I$22)+SUMIF('申請額一覧 '!$F$8:$F$22,C14,'申請額一覧 '!$L$8:$L$22)</f>
        <v>0</v>
      </c>
      <c r="Z14" s="333"/>
      <c r="AA14" s="333"/>
      <c r="AB14" s="333"/>
      <c r="AC14" s="29" t="s">
        <v>38</v>
      </c>
      <c r="AD14" s="18"/>
      <c r="AE14" s="311">
        <f ca="1">COUNTIFS('申請額一覧 '!$F$8:$F$22,C14,'申請額一覧 '!$O$8:$O$22,"&gt;0")</f>
        <v>0</v>
      </c>
      <c r="AF14" s="312"/>
      <c r="AG14" s="313" t="s">
        <v>7</v>
      </c>
      <c r="AH14" s="314"/>
      <c r="AI14" s="332">
        <f ca="1">SUMIF('申請額一覧 '!$F$8:$F$22,C14,'申請額一覧 '!$O$8:$O$22)</f>
        <v>0</v>
      </c>
      <c r="AJ14" s="333"/>
      <c r="AK14" s="333"/>
      <c r="AL14" s="333"/>
      <c r="AM14" s="29" t="s">
        <v>38</v>
      </c>
      <c r="AN14" s="18"/>
      <c r="AO14" s="239"/>
    </row>
    <row r="15" spans="2:41" ht="12.75" customHeight="1" x14ac:dyDescent="0.15">
      <c r="B15" s="297"/>
      <c r="C15" s="10" t="s">
        <v>78</v>
      </c>
      <c r="D15" s="11"/>
      <c r="E15" s="11"/>
      <c r="F15" s="11"/>
      <c r="G15" s="11"/>
      <c r="H15" s="11"/>
      <c r="I15" s="11"/>
      <c r="J15" s="11"/>
      <c r="K15" s="11"/>
      <c r="L15" s="11"/>
      <c r="M15" s="11"/>
      <c r="N15" s="11"/>
      <c r="O15" s="11"/>
      <c r="P15" s="11"/>
      <c r="Q15" s="11"/>
      <c r="R15" s="11"/>
      <c r="S15" s="11"/>
      <c r="T15" s="11"/>
      <c r="U15" s="311">
        <f ca="1">COUNTIFS('申請額一覧 '!$F$8:$F$22,C15,'申請額一覧 '!$I$8:$I$22,"&gt;0")</f>
        <v>0</v>
      </c>
      <c r="V15" s="312"/>
      <c r="W15" s="313" t="s">
        <v>7</v>
      </c>
      <c r="X15" s="314"/>
      <c r="Y15" s="332">
        <f ca="1">SUMIF('申請額一覧 '!$F$8:$F$22,C15,'申請額一覧 '!$I$8:$I$22)+SUMIF('申請額一覧 '!$F$8:$F$22,C15,'申請額一覧 '!$L$8:$L$22)</f>
        <v>0</v>
      </c>
      <c r="Z15" s="333"/>
      <c r="AA15" s="333"/>
      <c r="AB15" s="333"/>
      <c r="AC15" s="32" t="s">
        <v>38</v>
      </c>
      <c r="AD15" s="18"/>
      <c r="AE15" s="311">
        <f ca="1">COUNTIFS('申請額一覧 '!$F$8:$F$22,C15,'申請額一覧 '!$O$8:$O$22,"&gt;0")</f>
        <v>0</v>
      </c>
      <c r="AF15" s="312"/>
      <c r="AG15" s="313" t="s">
        <v>7</v>
      </c>
      <c r="AH15" s="314"/>
      <c r="AI15" s="332">
        <f ca="1">SUMIF('申請額一覧 '!$F$8:$F$22,C15,'申請額一覧 '!$O$8:$O$22)</f>
        <v>0</v>
      </c>
      <c r="AJ15" s="333"/>
      <c r="AK15" s="333"/>
      <c r="AL15" s="333"/>
      <c r="AM15" s="32" t="s">
        <v>38</v>
      </c>
      <c r="AN15" s="18"/>
      <c r="AO15" s="239"/>
    </row>
    <row r="16" spans="2:41" ht="12.75" customHeight="1" x14ac:dyDescent="0.15">
      <c r="B16" s="297"/>
      <c r="C16" s="10" t="s">
        <v>79</v>
      </c>
      <c r="D16" s="11"/>
      <c r="E16" s="11"/>
      <c r="F16" s="11"/>
      <c r="G16" s="11"/>
      <c r="H16" s="11"/>
      <c r="I16" s="11"/>
      <c r="J16" s="11"/>
      <c r="K16" s="11"/>
      <c r="L16" s="11"/>
      <c r="M16" s="11"/>
      <c r="N16" s="11"/>
      <c r="O16" s="11"/>
      <c r="P16" s="11"/>
      <c r="Q16" s="11"/>
      <c r="R16" s="11"/>
      <c r="S16" s="11"/>
      <c r="T16" s="11"/>
      <c r="U16" s="311">
        <f ca="1">COUNTIFS('申請額一覧 '!$F$8:$F$22,C16,'申請額一覧 '!$I$8:$I$22,"&gt;0")</f>
        <v>0</v>
      </c>
      <c r="V16" s="312"/>
      <c r="W16" s="313" t="s">
        <v>7</v>
      </c>
      <c r="X16" s="314"/>
      <c r="Y16" s="354">
        <f ca="1">SUMIF('申請額一覧 '!$F$8:$F$22,C16,'申請額一覧 '!$I$8:$I$22)+SUMIF('申請額一覧 '!$F$8:$F$22,C16,'申請額一覧 '!$L$8:$L$22)</f>
        <v>0</v>
      </c>
      <c r="Z16" s="355"/>
      <c r="AA16" s="355"/>
      <c r="AB16" s="355"/>
      <c r="AC16" s="32" t="s">
        <v>38</v>
      </c>
      <c r="AD16" s="18"/>
      <c r="AE16" s="311">
        <f ca="1">COUNTIFS('申請額一覧 '!$F$8:$F$22,C16,'申請額一覧 '!$O$8:$O$22,"&gt;0")</f>
        <v>0</v>
      </c>
      <c r="AF16" s="312"/>
      <c r="AG16" s="313" t="s">
        <v>7</v>
      </c>
      <c r="AH16" s="314"/>
      <c r="AI16" s="332">
        <f ca="1">SUMIF('申請額一覧 '!$F$8:$F$22,C16,'申請額一覧 '!$O$8:$O$22)</f>
        <v>0</v>
      </c>
      <c r="AJ16" s="333"/>
      <c r="AK16" s="333"/>
      <c r="AL16" s="333"/>
      <c r="AM16" s="32" t="s">
        <v>38</v>
      </c>
      <c r="AN16" s="18"/>
      <c r="AO16" s="239"/>
    </row>
    <row r="17" spans="2:41" ht="12.75" customHeight="1" x14ac:dyDescent="0.15">
      <c r="B17" s="297"/>
      <c r="C17" s="10" t="s">
        <v>80</v>
      </c>
      <c r="D17" s="11"/>
      <c r="E17" s="11"/>
      <c r="F17" s="11"/>
      <c r="G17" s="11"/>
      <c r="H17" s="11"/>
      <c r="I17" s="11"/>
      <c r="J17" s="11"/>
      <c r="K17" s="11"/>
      <c r="L17" s="11"/>
      <c r="M17" s="11"/>
      <c r="N17" s="11"/>
      <c r="O17" s="11"/>
      <c r="P17" s="11"/>
      <c r="Q17" s="11"/>
      <c r="R17" s="11"/>
      <c r="S17" s="11"/>
      <c r="T17" s="11"/>
      <c r="U17" s="311">
        <f ca="1">COUNTIFS('申請額一覧 '!$F$8:$F$22,C17,'申請額一覧 '!$I$8:$I$22,"&gt;0")</f>
        <v>0</v>
      </c>
      <c r="V17" s="312"/>
      <c r="W17" s="313" t="s">
        <v>7</v>
      </c>
      <c r="X17" s="314"/>
      <c r="Y17" s="309">
        <f ca="1">SUMIF('申請額一覧 '!$F$8:$F$22,C17,'申請額一覧 '!$I$8:$I$22)+SUMIF('申請額一覧 '!$F$8:$F$22,C17,'申請額一覧 '!$L$8:$L$22)</f>
        <v>0</v>
      </c>
      <c r="Z17" s="310"/>
      <c r="AA17" s="310"/>
      <c r="AB17" s="310"/>
      <c r="AC17" s="29" t="s">
        <v>38</v>
      </c>
      <c r="AD17" s="18"/>
      <c r="AE17" s="311">
        <f ca="1">COUNTIFS('申請額一覧 '!$F$8:$F$22,C17,'申請額一覧 '!$O$8:$O$22,"&gt;0")</f>
        <v>0</v>
      </c>
      <c r="AF17" s="312"/>
      <c r="AG17" s="313" t="s">
        <v>7</v>
      </c>
      <c r="AH17" s="314"/>
      <c r="AI17" s="332">
        <f ca="1">SUMIF('申請額一覧 '!$F$8:$F$22,C17,'申請額一覧 '!$O$8:$O$22)</f>
        <v>0</v>
      </c>
      <c r="AJ17" s="333"/>
      <c r="AK17" s="333"/>
      <c r="AL17" s="333"/>
      <c r="AM17" s="29" t="s">
        <v>38</v>
      </c>
      <c r="AN17" s="18"/>
      <c r="AO17" s="239"/>
    </row>
    <row r="18" spans="2:41" ht="12.75" customHeight="1" x14ac:dyDescent="0.15">
      <c r="B18" s="297"/>
      <c r="C18" s="10" t="s">
        <v>81</v>
      </c>
      <c r="D18" s="11"/>
      <c r="E18" s="11"/>
      <c r="F18" s="11"/>
      <c r="G18" s="11"/>
      <c r="H18" s="11"/>
      <c r="I18" s="11"/>
      <c r="J18" s="11"/>
      <c r="K18" s="11"/>
      <c r="L18" s="11"/>
      <c r="M18" s="11"/>
      <c r="N18" s="11"/>
      <c r="O18" s="11"/>
      <c r="P18" s="11"/>
      <c r="Q18" s="11"/>
      <c r="R18" s="11"/>
      <c r="S18" s="11"/>
      <c r="T18" s="11"/>
      <c r="U18" s="311">
        <f ca="1">COUNTIFS('申請額一覧 '!$F$8:$F$22,C18,'申請額一覧 '!$I$8:$I$22,"&gt;0")</f>
        <v>0</v>
      </c>
      <c r="V18" s="312"/>
      <c r="W18" s="313" t="s">
        <v>7</v>
      </c>
      <c r="X18" s="314"/>
      <c r="Y18" s="309">
        <f ca="1">SUMIF('申請額一覧 '!$F$8:$F$22,C18,'申請額一覧 '!$I$8:$I$22)+SUMIF('申請額一覧 '!$F$8:$F$22,C18,'申請額一覧 '!$L$8:$L$22)</f>
        <v>0</v>
      </c>
      <c r="Z18" s="310"/>
      <c r="AA18" s="310"/>
      <c r="AB18" s="310"/>
      <c r="AC18" s="29" t="s">
        <v>38</v>
      </c>
      <c r="AD18" s="18"/>
      <c r="AE18" s="311">
        <f ca="1">COUNTIFS('申請額一覧 '!$F$8:$F$22,C18,'申請額一覧 '!$O$8:$O$22,"&gt;0")</f>
        <v>0</v>
      </c>
      <c r="AF18" s="312"/>
      <c r="AG18" s="313" t="s">
        <v>7</v>
      </c>
      <c r="AH18" s="314"/>
      <c r="AI18" s="332">
        <f ca="1">SUMIF('申請額一覧 '!$F$8:$F$22,C18,'申請額一覧 '!$O$8:$O$22)</f>
        <v>0</v>
      </c>
      <c r="AJ18" s="333"/>
      <c r="AK18" s="333"/>
      <c r="AL18" s="333"/>
      <c r="AM18" s="29" t="s">
        <v>38</v>
      </c>
      <c r="AN18" s="18"/>
      <c r="AO18" s="239"/>
    </row>
    <row r="19" spans="2:41" ht="12.75" customHeight="1" x14ac:dyDescent="0.15">
      <c r="B19" s="297"/>
      <c r="C19" s="10" t="s">
        <v>83</v>
      </c>
      <c r="D19" s="11"/>
      <c r="E19" s="11"/>
      <c r="F19" s="11"/>
      <c r="G19" s="11"/>
      <c r="H19" s="11"/>
      <c r="I19" s="11"/>
      <c r="J19" s="11"/>
      <c r="K19" s="11"/>
      <c r="L19" s="11"/>
      <c r="M19" s="11"/>
      <c r="N19" s="11"/>
      <c r="O19" s="11"/>
      <c r="P19" s="11"/>
      <c r="Q19" s="11"/>
      <c r="R19" s="11"/>
      <c r="S19" s="11"/>
      <c r="T19" s="11"/>
      <c r="U19" s="311">
        <f ca="1">COUNTIFS('申請額一覧 '!$F$8:$F$22,C19,'申請額一覧 '!$I$8:$I$22,"&gt;0")</f>
        <v>0</v>
      </c>
      <c r="V19" s="312"/>
      <c r="W19" s="313" t="s">
        <v>7</v>
      </c>
      <c r="X19" s="314"/>
      <c r="Y19" s="332">
        <f ca="1">SUMIF('申請額一覧 '!$F$8:$F$22,C19,'申請額一覧 '!$I$8:$I$22)+SUMIF('申請額一覧 '!$F$8:$F$22,C19,'申請額一覧 '!$L$8:$L$22)</f>
        <v>0</v>
      </c>
      <c r="Z19" s="333"/>
      <c r="AA19" s="333"/>
      <c r="AB19" s="333"/>
      <c r="AC19" s="29" t="s">
        <v>38</v>
      </c>
      <c r="AD19" s="18"/>
      <c r="AE19" s="311">
        <f ca="1">COUNTIFS('申請額一覧 '!$F$8:$F$22,C19,'申請額一覧 '!$O$8:$O$22,"&gt;0")</f>
        <v>0</v>
      </c>
      <c r="AF19" s="312"/>
      <c r="AG19" s="313" t="s">
        <v>7</v>
      </c>
      <c r="AH19" s="314"/>
      <c r="AI19" s="332">
        <f ca="1">SUMIF('申請額一覧 '!$F$8:$F$22,C19,'申請額一覧 '!$O$8:$O$22)</f>
        <v>0</v>
      </c>
      <c r="AJ19" s="333"/>
      <c r="AK19" s="333"/>
      <c r="AL19" s="333"/>
      <c r="AM19" s="29" t="s">
        <v>38</v>
      </c>
      <c r="AN19" s="18"/>
      <c r="AO19" s="239"/>
    </row>
    <row r="20" spans="2:41" ht="12.75" customHeight="1" x14ac:dyDescent="0.15">
      <c r="B20" s="297"/>
      <c r="C20" s="10" t="s">
        <v>84</v>
      </c>
      <c r="D20" s="11"/>
      <c r="E20" s="11"/>
      <c r="F20" s="11"/>
      <c r="G20" s="11"/>
      <c r="H20" s="11"/>
      <c r="I20" s="11"/>
      <c r="J20" s="11"/>
      <c r="K20" s="11"/>
      <c r="L20" s="11"/>
      <c r="M20" s="11"/>
      <c r="N20" s="11"/>
      <c r="O20" s="11"/>
      <c r="P20" s="11"/>
      <c r="Q20" s="11"/>
      <c r="R20" s="11"/>
      <c r="S20" s="11"/>
      <c r="T20" s="11"/>
      <c r="U20" s="311">
        <f ca="1">COUNTIFS('申請額一覧 '!$F$8:$F$22,C20,'申請額一覧 '!$I$8:$I$22,"&gt;0")</f>
        <v>0</v>
      </c>
      <c r="V20" s="312"/>
      <c r="W20" s="313" t="s">
        <v>7</v>
      </c>
      <c r="X20" s="314"/>
      <c r="Y20" s="354">
        <f ca="1">SUMIF('申請額一覧 '!$F$8:$F$22,C20,'申請額一覧 '!$I$8:$I$22)+SUMIF('申請額一覧 '!$F$8:$F$22,C20,'申請額一覧 '!$L$8:$L$22)</f>
        <v>0</v>
      </c>
      <c r="Z20" s="355"/>
      <c r="AA20" s="355"/>
      <c r="AB20" s="355"/>
      <c r="AC20" s="29" t="s">
        <v>38</v>
      </c>
      <c r="AD20" s="18"/>
      <c r="AE20" s="311">
        <f ca="1">COUNTIFS('申請額一覧 '!$F$8:$F$22,C20,'申請額一覧 '!$O$8:$O$22,"&gt;0")</f>
        <v>0</v>
      </c>
      <c r="AF20" s="312"/>
      <c r="AG20" s="313" t="s">
        <v>7</v>
      </c>
      <c r="AH20" s="314"/>
      <c r="AI20" s="332">
        <f ca="1">SUMIF('申請額一覧 '!$F$8:$F$22,C20,'申請額一覧 '!$O$8:$O$22)</f>
        <v>0</v>
      </c>
      <c r="AJ20" s="333"/>
      <c r="AK20" s="333"/>
      <c r="AL20" s="333"/>
      <c r="AM20" s="29" t="s">
        <v>38</v>
      </c>
      <c r="AN20" s="18"/>
      <c r="AO20" s="239"/>
    </row>
    <row r="21" spans="2:41" ht="12.75" customHeight="1" x14ac:dyDescent="0.15">
      <c r="B21" s="298"/>
      <c r="C21" s="13" t="s">
        <v>85</v>
      </c>
      <c r="D21" s="14"/>
      <c r="E21" s="14"/>
      <c r="F21" s="14"/>
      <c r="G21" s="14"/>
      <c r="H21" s="14"/>
      <c r="I21" s="14"/>
      <c r="J21" s="14"/>
      <c r="K21" s="14"/>
      <c r="L21" s="14"/>
      <c r="M21" s="14"/>
      <c r="N21" s="14"/>
      <c r="O21" s="14"/>
      <c r="P21" s="14"/>
      <c r="Q21" s="14"/>
      <c r="R21" s="14"/>
      <c r="S21" s="14"/>
      <c r="T21" s="14"/>
      <c r="U21" s="299">
        <f ca="1">COUNTIFS('申請額一覧 '!$F$8:$F$22,C21,'申請額一覧 '!$I$8:$I$22,"&gt;0")</f>
        <v>0</v>
      </c>
      <c r="V21" s="300"/>
      <c r="W21" s="301" t="s">
        <v>7</v>
      </c>
      <c r="X21" s="302"/>
      <c r="Y21" s="303">
        <f ca="1">SUMIF('申請額一覧 '!$F$8:$F$22,C21,'申請額一覧 '!$I$8:$I$22)+SUMIF('申請額一覧 '!$F$8:$F$22,C21,'申請額一覧 '!$L$8:$L$22)</f>
        <v>0</v>
      </c>
      <c r="Z21" s="304"/>
      <c r="AA21" s="304"/>
      <c r="AB21" s="304"/>
      <c r="AC21" s="30" t="s">
        <v>38</v>
      </c>
      <c r="AD21" s="19"/>
      <c r="AE21" s="305">
        <f ca="1">COUNTIFS('申請額一覧 '!$F$8:$F$22,C21,'申請額一覧 '!$O$8:$O$22,"&gt;0")</f>
        <v>0</v>
      </c>
      <c r="AF21" s="306"/>
      <c r="AG21" s="307" t="s">
        <v>7</v>
      </c>
      <c r="AH21" s="308"/>
      <c r="AI21" s="309">
        <f ca="1">SUMIF('申請額一覧 '!$F$8:$F$22,C21,'申請額一覧 '!$O$8:$O$22)</f>
        <v>0</v>
      </c>
      <c r="AJ21" s="310"/>
      <c r="AK21" s="310"/>
      <c r="AL21" s="310"/>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43">
        <f ca="1">COUNTIFS('申請額一覧 '!$F$8:$F$22,C22,'申請額一覧 '!$I$8:$I$22,"&gt;0")</f>
        <v>0</v>
      </c>
      <c r="V22" s="344"/>
      <c r="W22" s="345" t="s">
        <v>7</v>
      </c>
      <c r="X22" s="346"/>
      <c r="Y22" s="320">
        <f ca="1">SUMIF('申請額一覧 '!$F$8:$F$22,C22,'申請額一覧 '!$I$8:$I$22)+SUMIF('申請額一覧 '!$F$8:$F$22,C22,'申請額一覧 '!$L$8:$L$22)</f>
        <v>0</v>
      </c>
      <c r="Z22" s="321"/>
      <c r="AA22" s="321"/>
      <c r="AB22" s="321"/>
      <c r="AC22" s="244" t="s">
        <v>38</v>
      </c>
      <c r="AD22" s="27"/>
      <c r="AE22" s="343">
        <f ca="1">COUNTIFS('申請額一覧 '!$F$8:$F$22,C22,'申請額一覧 '!$O$8:$O$22,"&gt;0")</f>
        <v>0</v>
      </c>
      <c r="AF22" s="344"/>
      <c r="AG22" s="345" t="s">
        <v>7</v>
      </c>
      <c r="AH22" s="346"/>
      <c r="AI22" s="322">
        <f ca="1">SUMIF('申請額一覧 '!$F$8:$F$22,C22,'申請額一覧 '!$O$8:$O$22)</f>
        <v>0</v>
      </c>
      <c r="AJ22" s="323"/>
      <c r="AK22" s="323"/>
      <c r="AL22" s="323"/>
      <c r="AM22" s="244" t="s">
        <v>38</v>
      </c>
      <c r="AN22" s="27"/>
      <c r="AO22" s="239"/>
    </row>
    <row r="23" spans="2:41" ht="12.75" customHeight="1" x14ac:dyDescent="0.15">
      <c r="B23" s="297" t="s">
        <v>87</v>
      </c>
      <c r="C23" s="57" t="s">
        <v>88</v>
      </c>
      <c r="D23" s="57"/>
      <c r="E23" s="57"/>
      <c r="F23" s="57"/>
      <c r="G23" s="57"/>
      <c r="H23" s="57"/>
      <c r="I23" s="57"/>
      <c r="J23" s="57"/>
      <c r="K23" s="57"/>
      <c r="L23" s="57"/>
      <c r="M23" s="57"/>
      <c r="N23" s="57"/>
      <c r="O23" s="57"/>
      <c r="P23" s="57"/>
      <c r="Q23" s="57"/>
      <c r="R23" s="57"/>
      <c r="S23" s="57"/>
      <c r="T23" s="57"/>
      <c r="U23" s="328">
        <f ca="1">COUNTIFS('申請額一覧 '!$F$8:$F$22,C23,'申請額一覧 '!$I$8:$I$22,"&gt;0")</f>
        <v>0</v>
      </c>
      <c r="V23" s="329"/>
      <c r="W23" s="330" t="s">
        <v>7</v>
      </c>
      <c r="X23" s="331"/>
      <c r="Y23" s="315">
        <f ca="1">SUMIF('申請額一覧 '!$F$8:$F$22,C23,'申請額一覧 '!$I$8:$I$22)+SUMIF('申請額一覧 '!$F$8:$F$22,C23,'申請額一覧 '!$L$8:$L$22)</f>
        <v>0</v>
      </c>
      <c r="Z23" s="316"/>
      <c r="AA23" s="316"/>
      <c r="AB23" s="316"/>
      <c r="AC23" s="34" t="s">
        <v>38</v>
      </c>
      <c r="AD23" s="21"/>
      <c r="AE23" s="328">
        <f ca="1">COUNTIFS('申請額一覧 '!$F$8:$F$22,C23,'申請額一覧 '!$O$8:$O$22,"&gt;0")</f>
        <v>0</v>
      </c>
      <c r="AF23" s="329"/>
      <c r="AG23" s="330" t="s">
        <v>7</v>
      </c>
      <c r="AH23" s="331"/>
      <c r="AI23" s="317">
        <f ca="1">SUMIF('申請額一覧 '!$F$8:$F$22,C23,'申請額一覧 '!$O$8:$O$22)</f>
        <v>0</v>
      </c>
      <c r="AJ23" s="318"/>
      <c r="AK23" s="318"/>
      <c r="AL23" s="318"/>
      <c r="AM23" s="34" t="s">
        <v>38</v>
      </c>
      <c r="AN23" s="21"/>
      <c r="AO23" s="239"/>
    </row>
    <row r="24" spans="2:41" ht="12.75" customHeight="1" x14ac:dyDescent="0.15">
      <c r="B24" s="297"/>
      <c r="C24" s="11" t="s">
        <v>89</v>
      </c>
      <c r="D24" s="11"/>
      <c r="E24" s="11"/>
      <c r="F24" s="11"/>
      <c r="G24" s="11"/>
      <c r="H24" s="11"/>
      <c r="I24" s="11"/>
      <c r="J24" s="11"/>
      <c r="K24" s="11"/>
      <c r="L24" s="11"/>
      <c r="M24" s="11"/>
      <c r="N24" s="11"/>
      <c r="O24" s="11"/>
      <c r="P24" s="11"/>
      <c r="Q24" s="11"/>
      <c r="R24" s="11"/>
      <c r="S24" s="11"/>
      <c r="T24" s="11"/>
      <c r="U24" s="311">
        <f ca="1">COUNTIFS('申請額一覧 '!$F$8:$F$22,C24,'申請額一覧 '!$I$8:$I$22,"&gt;0")</f>
        <v>0</v>
      </c>
      <c r="V24" s="312"/>
      <c r="W24" s="313" t="s">
        <v>7</v>
      </c>
      <c r="X24" s="314"/>
      <c r="Y24" s="309">
        <f ca="1">SUMIF('申請額一覧 '!$F$8:$F$22,C24,'申請額一覧 '!$I$8:$I$22)+SUMIF('申請額一覧 '!$F$8:$F$22,C24,'申請額一覧 '!$L$8:$L$22)</f>
        <v>0</v>
      </c>
      <c r="Z24" s="310"/>
      <c r="AA24" s="310"/>
      <c r="AB24" s="310"/>
      <c r="AC24" s="29" t="s">
        <v>38</v>
      </c>
      <c r="AD24" s="18"/>
      <c r="AE24" s="311">
        <f ca="1">COUNTIFS('申請額一覧 '!$F$8:$F$22,C24,'申請額一覧 '!$O$8:$O$22,"&gt;0")</f>
        <v>0</v>
      </c>
      <c r="AF24" s="312"/>
      <c r="AG24" s="313" t="s">
        <v>7</v>
      </c>
      <c r="AH24" s="314"/>
      <c r="AI24" s="332">
        <f ca="1">SUMIF('申請額一覧 '!$F$8:$F$22,C24,'申請額一覧 '!$O$8:$O$22)</f>
        <v>0</v>
      </c>
      <c r="AJ24" s="333"/>
      <c r="AK24" s="333"/>
      <c r="AL24" s="333"/>
      <c r="AM24" s="29" t="s">
        <v>38</v>
      </c>
      <c r="AN24" s="18"/>
      <c r="AO24" s="239"/>
    </row>
    <row r="25" spans="2:41" ht="12.75" customHeight="1" x14ac:dyDescent="0.15">
      <c r="B25" s="297"/>
      <c r="C25" s="11" t="s">
        <v>90</v>
      </c>
      <c r="D25" s="11"/>
      <c r="E25" s="11"/>
      <c r="F25" s="11"/>
      <c r="G25" s="11"/>
      <c r="H25" s="11"/>
      <c r="I25" s="11"/>
      <c r="J25" s="11"/>
      <c r="K25" s="11"/>
      <c r="L25" s="11"/>
      <c r="M25" s="11"/>
      <c r="N25" s="11"/>
      <c r="O25" s="11"/>
      <c r="P25" s="11"/>
      <c r="Q25" s="11"/>
      <c r="R25" s="11"/>
      <c r="S25" s="11"/>
      <c r="T25" s="11"/>
      <c r="U25" s="311">
        <f ca="1">COUNTIFS('申請額一覧 '!$F$8:$F$22,C25,'申請額一覧 '!$I$8:$I$22,"&gt;0")</f>
        <v>0</v>
      </c>
      <c r="V25" s="312"/>
      <c r="W25" s="313" t="s">
        <v>7</v>
      </c>
      <c r="X25" s="314"/>
      <c r="Y25" s="309">
        <f ca="1">SUMIF('申請額一覧 '!$F$8:$F$22,C25,'申請額一覧 '!$I$8:$I$22)+SUMIF('申請額一覧 '!$F$8:$F$22,C25,'申請額一覧 '!$L$8:$L$22)</f>
        <v>0</v>
      </c>
      <c r="Z25" s="310"/>
      <c r="AA25" s="310"/>
      <c r="AB25" s="310"/>
      <c r="AC25" s="29" t="s">
        <v>38</v>
      </c>
      <c r="AD25" s="18"/>
      <c r="AE25" s="311">
        <f ca="1">COUNTIFS('申請額一覧 '!$F$8:$F$22,C25,'申請額一覧 '!$O$8:$O$22,"&gt;0")</f>
        <v>0</v>
      </c>
      <c r="AF25" s="312"/>
      <c r="AG25" s="313" t="s">
        <v>7</v>
      </c>
      <c r="AH25" s="314"/>
      <c r="AI25" s="332">
        <f ca="1">SUMIF('申請額一覧 '!$F$8:$F$22,C25,'申請額一覧 '!$O$8:$O$22)</f>
        <v>0</v>
      </c>
      <c r="AJ25" s="333"/>
      <c r="AK25" s="333"/>
      <c r="AL25" s="333"/>
      <c r="AM25" s="29" t="s">
        <v>38</v>
      </c>
      <c r="AN25" s="18"/>
      <c r="AO25" s="239"/>
    </row>
    <row r="26" spans="2:41" ht="12.75" customHeight="1" x14ac:dyDescent="0.15">
      <c r="B26" s="297"/>
      <c r="C26" s="11" t="s">
        <v>91</v>
      </c>
      <c r="D26" s="11"/>
      <c r="E26" s="11"/>
      <c r="F26" s="11"/>
      <c r="G26" s="11"/>
      <c r="H26" s="11"/>
      <c r="I26" s="11"/>
      <c r="J26" s="11"/>
      <c r="K26" s="11"/>
      <c r="L26" s="11"/>
      <c r="M26" s="11"/>
      <c r="N26" s="11"/>
      <c r="O26" s="11"/>
      <c r="P26" s="11"/>
      <c r="Q26" s="11"/>
      <c r="R26" s="11"/>
      <c r="S26" s="11"/>
      <c r="T26" s="11"/>
      <c r="U26" s="311">
        <f ca="1">COUNTIFS('申請額一覧 '!$F$8:$F$22,C26,'申請額一覧 '!$I$8:$I$22,"&gt;0")</f>
        <v>0</v>
      </c>
      <c r="V26" s="312"/>
      <c r="W26" s="313" t="s">
        <v>7</v>
      </c>
      <c r="X26" s="314"/>
      <c r="Y26" s="309">
        <f ca="1">SUMIF('申請額一覧 '!$F$8:$F$22,C26,'申請額一覧 '!$I$8:$I$22)+SUMIF('申請額一覧 '!$F$8:$F$22,C26,'申請額一覧 '!$L$8:$L$22)</f>
        <v>0</v>
      </c>
      <c r="Z26" s="310"/>
      <c r="AA26" s="310"/>
      <c r="AB26" s="310"/>
      <c r="AC26" s="29" t="s">
        <v>38</v>
      </c>
      <c r="AD26" s="18"/>
      <c r="AE26" s="311">
        <f ca="1">COUNTIFS('申請額一覧 '!$F$8:$F$22,C26,'申請額一覧 '!$O$8:$O$22,"&gt;0")</f>
        <v>0</v>
      </c>
      <c r="AF26" s="312"/>
      <c r="AG26" s="313" t="s">
        <v>7</v>
      </c>
      <c r="AH26" s="314"/>
      <c r="AI26" s="332">
        <f ca="1">SUMIF('申請額一覧 '!$F$8:$F$22,C26,'申請額一覧 '!$O$8:$O$22)</f>
        <v>0</v>
      </c>
      <c r="AJ26" s="333"/>
      <c r="AK26" s="333"/>
      <c r="AL26" s="333"/>
      <c r="AM26" s="29" t="s">
        <v>38</v>
      </c>
      <c r="AN26" s="18"/>
      <c r="AO26" s="239"/>
    </row>
    <row r="27" spans="2:41" ht="12.75" customHeight="1" x14ac:dyDescent="0.15">
      <c r="B27" s="297"/>
      <c r="C27" s="11" t="s">
        <v>92</v>
      </c>
      <c r="D27" s="11"/>
      <c r="E27" s="11"/>
      <c r="F27" s="11"/>
      <c r="G27" s="11"/>
      <c r="H27" s="11"/>
      <c r="I27" s="11"/>
      <c r="J27" s="11"/>
      <c r="K27" s="11"/>
      <c r="L27" s="11"/>
      <c r="M27" s="11"/>
      <c r="N27" s="11"/>
      <c r="O27" s="11"/>
      <c r="P27" s="11"/>
      <c r="Q27" s="11"/>
      <c r="R27" s="11"/>
      <c r="S27" s="11"/>
      <c r="T27" s="11"/>
      <c r="U27" s="311">
        <f ca="1">COUNTIFS('申請額一覧 '!$F$8:$F$22,C27,'申請額一覧 '!$I$8:$I$22,"&gt;0")</f>
        <v>0</v>
      </c>
      <c r="V27" s="312"/>
      <c r="W27" s="313" t="s">
        <v>7</v>
      </c>
      <c r="X27" s="314"/>
      <c r="Y27" s="332">
        <f ca="1">SUMIF('申請額一覧 '!$F$8:$F$22,C27,'申請額一覧 '!$I$8:$I$22)+SUMIF('申請額一覧 '!$F$8:$F$22,C27,'申請額一覧 '!$L$8:$L$22)</f>
        <v>0</v>
      </c>
      <c r="Z27" s="333"/>
      <c r="AA27" s="333"/>
      <c r="AB27" s="333"/>
      <c r="AC27" s="29" t="s">
        <v>38</v>
      </c>
      <c r="AD27" s="18"/>
      <c r="AE27" s="311">
        <f ca="1">COUNTIFS('申請額一覧 '!$F$8:$F$22,C27,'申請額一覧 '!$O$8:$O$22,"&gt;0")</f>
        <v>0</v>
      </c>
      <c r="AF27" s="312"/>
      <c r="AG27" s="313" t="s">
        <v>7</v>
      </c>
      <c r="AH27" s="314"/>
      <c r="AI27" s="332">
        <f ca="1">SUMIF('申請額一覧 '!$F$8:$F$22,C27,'申請額一覧 '!$O$8:$O$22)</f>
        <v>0</v>
      </c>
      <c r="AJ27" s="333"/>
      <c r="AK27" s="333"/>
      <c r="AL27" s="333"/>
      <c r="AM27" s="29" t="s">
        <v>38</v>
      </c>
      <c r="AN27" s="18"/>
      <c r="AO27" s="239"/>
    </row>
    <row r="28" spans="2:41" ht="12.75" customHeight="1" x14ac:dyDescent="0.15">
      <c r="B28" s="298"/>
      <c r="C28" s="11" t="s">
        <v>101</v>
      </c>
      <c r="D28" s="11"/>
      <c r="E28" s="11"/>
      <c r="F28" s="11"/>
      <c r="G28" s="11"/>
      <c r="H28" s="11"/>
      <c r="I28" s="11"/>
      <c r="J28" s="11"/>
      <c r="K28" s="11"/>
      <c r="L28" s="11"/>
      <c r="M28" s="11"/>
      <c r="N28" s="11"/>
      <c r="O28" s="11"/>
      <c r="P28" s="11"/>
      <c r="Q28" s="11"/>
      <c r="R28" s="11"/>
      <c r="S28" s="11"/>
      <c r="T28" s="11"/>
      <c r="U28" s="311">
        <f ca="1">COUNTIFS('申請額一覧 '!$F$8:$F$22,C28,'申請額一覧 '!$I$8:$I$22,"&gt;0")</f>
        <v>0</v>
      </c>
      <c r="V28" s="312"/>
      <c r="W28" s="313" t="s">
        <v>7</v>
      </c>
      <c r="X28" s="314"/>
      <c r="Y28" s="317">
        <f ca="1">SUMIF('申請額一覧 '!$F$8:$F$22,C28,'申請額一覧 '!$I$8:$I$22)+SUMIF('申請額一覧 '!$F$8:$F$22,C28,'申請額一覧 '!$L$8:$L$22)</f>
        <v>0</v>
      </c>
      <c r="Z28" s="318"/>
      <c r="AA28" s="318"/>
      <c r="AB28" s="318"/>
      <c r="AC28" s="29" t="s">
        <v>38</v>
      </c>
      <c r="AD28" s="18"/>
      <c r="AE28" s="311">
        <f ca="1">COUNTIFS('申請額一覧 '!$F$8:$F$22,C28,'申請額一覧 '!$O$8:$O$22,"&gt;0")</f>
        <v>0</v>
      </c>
      <c r="AF28" s="312"/>
      <c r="AG28" s="313" t="s">
        <v>7</v>
      </c>
      <c r="AH28" s="314"/>
      <c r="AI28" s="332">
        <f ca="1">SUMIF('申請額一覧 '!$F$8:$F$22,C28,'申請額一覧 '!$O$8:$O$22)</f>
        <v>0</v>
      </c>
      <c r="AJ28" s="333"/>
      <c r="AK28" s="333"/>
      <c r="AL28" s="333"/>
      <c r="AM28" s="29" t="s">
        <v>38</v>
      </c>
      <c r="AN28" s="18"/>
      <c r="AO28" s="239"/>
    </row>
    <row r="29" spans="2:41" ht="12.75" customHeight="1" x14ac:dyDescent="0.15">
      <c r="B29" s="294" t="s">
        <v>8</v>
      </c>
      <c r="C29" s="8" t="s">
        <v>93</v>
      </c>
      <c r="D29" s="8"/>
      <c r="E29" s="8"/>
      <c r="F29" s="8"/>
      <c r="G29" s="8"/>
      <c r="H29" s="8"/>
      <c r="I29" s="8"/>
      <c r="J29" s="8"/>
      <c r="K29" s="8"/>
      <c r="L29" s="8"/>
      <c r="M29" s="8"/>
      <c r="N29" s="8"/>
      <c r="O29" s="8"/>
      <c r="P29" s="8"/>
      <c r="Q29" s="8"/>
      <c r="R29" s="8"/>
      <c r="S29" s="8"/>
      <c r="T29" s="8"/>
      <c r="U29" s="324">
        <f ca="1">COUNTIFS('申請額一覧 '!$F$8:$F$22,C29,'申請額一覧 '!$I$8:$I$22,"&gt;0")</f>
        <v>0</v>
      </c>
      <c r="V29" s="325"/>
      <c r="W29" s="326" t="s">
        <v>7</v>
      </c>
      <c r="X29" s="327"/>
      <c r="Y29" s="315">
        <f ca="1">SUMIF('申請額一覧 '!$F$8:$F$22,C29,'申請額一覧 '!$I$8:$I$22)+SUMIF('申請額一覧 '!$F$8:$F$22,C29,'申請額一覧 '!$L$8:$L$22)</f>
        <v>0</v>
      </c>
      <c r="Z29" s="316"/>
      <c r="AA29" s="316"/>
      <c r="AB29" s="316"/>
      <c r="AC29" s="33" t="s">
        <v>38</v>
      </c>
      <c r="AD29" s="17"/>
      <c r="AE29" s="324">
        <f ca="1">COUNTIFS('申請額一覧 '!$F$8:$F$22,C29,'申請額一覧 '!$O$8:$O$22,"&gt;0")</f>
        <v>0</v>
      </c>
      <c r="AF29" s="325"/>
      <c r="AG29" s="326" t="s">
        <v>7</v>
      </c>
      <c r="AH29" s="327"/>
      <c r="AI29" s="320">
        <f ca="1">SUMIF('申請額一覧 '!$F$8:$F$22,C29,'申請額一覧 '!$O$8:$O$22)</f>
        <v>0</v>
      </c>
      <c r="AJ29" s="321"/>
      <c r="AK29" s="321"/>
      <c r="AL29" s="321"/>
      <c r="AM29" s="33" t="s">
        <v>38</v>
      </c>
      <c r="AN29" s="17"/>
      <c r="AO29" s="239"/>
    </row>
    <row r="30" spans="2:41" ht="12.75" customHeight="1" x14ac:dyDescent="0.15">
      <c r="B30" s="295"/>
      <c r="C30" s="2" t="s">
        <v>94</v>
      </c>
      <c r="D30" s="16"/>
      <c r="E30" s="16"/>
      <c r="F30" s="16"/>
      <c r="G30" s="16"/>
      <c r="H30" s="16"/>
      <c r="I30" s="16"/>
      <c r="J30" s="16"/>
      <c r="K30" s="16"/>
      <c r="L30" s="16"/>
      <c r="M30" s="16"/>
      <c r="N30" s="16"/>
      <c r="O30" s="16"/>
      <c r="P30" s="16"/>
      <c r="Q30" s="16"/>
      <c r="R30" s="16"/>
      <c r="S30" s="16"/>
      <c r="T30" s="16"/>
      <c r="U30" s="305">
        <f ca="1">COUNTIFS('申請額一覧 '!$F$8:$F$22,C30,'申請額一覧 '!$I$8:$I$22,"&gt;0")</f>
        <v>0</v>
      </c>
      <c r="V30" s="306"/>
      <c r="W30" s="307" t="s">
        <v>7</v>
      </c>
      <c r="X30" s="308"/>
      <c r="Y30" s="309">
        <f ca="1">SUMIF('申請額一覧 '!$F$8:$F$22,C30,'申請額一覧 '!$I$8:$I$22)+SUMIF('申請額一覧 '!$F$8:$F$22,C30,'申請額一覧 '!$L$8:$L$22)</f>
        <v>0</v>
      </c>
      <c r="Z30" s="310"/>
      <c r="AA30" s="310"/>
      <c r="AB30" s="310"/>
      <c r="AC30" s="30" t="s">
        <v>38</v>
      </c>
      <c r="AD30" s="19"/>
      <c r="AE30" s="305">
        <f ca="1">COUNTIFS('申請額一覧 '!$F$8:$F$22,C30,'申請額一覧 '!$O$8:$O$22,"&gt;0")</f>
        <v>0</v>
      </c>
      <c r="AF30" s="306"/>
      <c r="AG30" s="307" t="s">
        <v>7</v>
      </c>
      <c r="AH30" s="308"/>
      <c r="AI30" s="309">
        <f ca="1">SUMIF('申請額一覧 '!$F$8:$F$22,C30,'申請額一覧 '!$O$8:$O$22)</f>
        <v>0</v>
      </c>
      <c r="AJ30" s="310"/>
      <c r="AK30" s="310"/>
      <c r="AL30" s="310"/>
      <c r="AM30" s="30" t="s">
        <v>38</v>
      </c>
      <c r="AN30" s="19"/>
      <c r="AO30" s="239"/>
    </row>
    <row r="31" spans="2:41" ht="12.75" customHeight="1" x14ac:dyDescent="0.15">
      <c r="B31" s="295"/>
      <c r="C31" s="10" t="s">
        <v>149</v>
      </c>
      <c r="D31" s="11"/>
      <c r="E31" s="11"/>
      <c r="F31" s="11"/>
      <c r="G31" s="11"/>
      <c r="H31" s="11"/>
      <c r="I31" s="11"/>
      <c r="J31" s="11"/>
      <c r="K31" s="11"/>
      <c r="L31" s="11"/>
      <c r="M31" s="11"/>
      <c r="N31" s="11"/>
      <c r="O31" s="11"/>
      <c r="P31" s="11"/>
      <c r="Q31" s="11"/>
      <c r="R31" s="11"/>
      <c r="S31" s="11"/>
      <c r="T31" s="11"/>
      <c r="U31" s="311">
        <f ca="1">COUNTIFS('申請額一覧 '!$F$8:$F$22,C31,'申請額一覧 '!$I$8:$I$22,"&gt;0")</f>
        <v>0</v>
      </c>
      <c r="V31" s="312"/>
      <c r="W31" s="313" t="s">
        <v>7</v>
      </c>
      <c r="X31" s="314"/>
      <c r="Y31" s="309">
        <f ca="1">SUMIF('申請額一覧 '!$F$8:$F$22,C31,'申請額一覧 '!$I$8:$I$22)+SUMIF('申請額一覧 '!$F$8:$F$22,C31,'申請額一覧 '!$L$8:$L$22)</f>
        <v>0</v>
      </c>
      <c r="Z31" s="310"/>
      <c r="AA31" s="310"/>
      <c r="AB31" s="310"/>
      <c r="AC31" s="29" t="s">
        <v>38</v>
      </c>
      <c r="AD31" s="18"/>
      <c r="AE31" s="311">
        <f ca="1">COUNTIFS('申請額一覧 '!$F$8:$F$22,C31,'申請額一覧 '!$O$8:$O$22,"&gt;0")</f>
        <v>0</v>
      </c>
      <c r="AF31" s="312"/>
      <c r="AG31" s="313" t="s">
        <v>7</v>
      </c>
      <c r="AH31" s="314"/>
      <c r="AI31" s="332">
        <f ca="1">SUMIF('申請額一覧 '!$F$8:$F$22,C31,'申請額一覧 '!$O$8:$O$22)</f>
        <v>0</v>
      </c>
      <c r="AJ31" s="333"/>
      <c r="AK31" s="333"/>
      <c r="AL31" s="333"/>
      <c r="AM31" s="29" t="s">
        <v>38</v>
      </c>
      <c r="AN31" s="18"/>
      <c r="AO31" s="239"/>
    </row>
    <row r="32" spans="2:41" ht="12.75" customHeight="1" x14ac:dyDescent="0.15">
      <c r="B32" s="295"/>
      <c r="C32" s="10" t="s">
        <v>150</v>
      </c>
      <c r="D32" s="11"/>
      <c r="E32" s="11"/>
      <c r="F32" s="11"/>
      <c r="G32" s="11"/>
      <c r="H32" s="11"/>
      <c r="I32" s="11"/>
      <c r="J32" s="11"/>
      <c r="K32" s="11"/>
      <c r="L32" s="11"/>
      <c r="M32" s="11"/>
      <c r="N32" s="11"/>
      <c r="O32" s="11"/>
      <c r="P32" s="11"/>
      <c r="Q32" s="11"/>
      <c r="R32" s="11"/>
      <c r="S32" s="11"/>
      <c r="T32" s="11"/>
      <c r="U32" s="311">
        <f ca="1">COUNTIFS('申請額一覧 '!$F$8:$F$22,C32,'申請額一覧 '!$I$8:$I$22,"&gt;0")</f>
        <v>0</v>
      </c>
      <c r="V32" s="312"/>
      <c r="W32" s="313" t="s">
        <v>7</v>
      </c>
      <c r="X32" s="314"/>
      <c r="Y32" s="309">
        <f ca="1">SUMIF('申請額一覧 '!$F$8:$F$22,C32,'申請額一覧 '!$I$8:$I$22)+SUMIF('申請額一覧 '!$F$8:$F$22,C32,'申請額一覧 '!$L$8:$L$22)</f>
        <v>0</v>
      </c>
      <c r="Z32" s="310"/>
      <c r="AA32" s="310"/>
      <c r="AB32" s="310"/>
      <c r="AC32" s="53" t="s">
        <v>38</v>
      </c>
      <c r="AD32" s="54"/>
      <c r="AE32" s="347">
        <f ca="1">COUNTIFS('申請額一覧 '!$F$8:$F$22,C32,'申請額一覧 '!$O$8:$O$22,"&gt;0")</f>
        <v>0</v>
      </c>
      <c r="AF32" s="348"/>
      <c r="AG32" s="349" t="s">
        <v>7</v>
      </c>
      <c r="AH32" s="350"/>
      <c r="AI32" s="354">
        <f ca="1">SUMIF('申請額一覧 '!$F$8:$F$22,C32,'申請額一覧 '!$O$8:$O$22)</f>
        <v>0</v>
      </c>
      <c r="AJ32" s="355"/>
      <c r="AK32" s="355"/>
      <c r="AL32" s="355"/>
      <c r="AM32" s="30" t="s">
        <v>38</v>
      </c>
      <c r="AN32" s="19"/>
      <c r="AO32" s="239"/>
    </row>
    <row r="33" spans="2:41" ht="12.75" customHeight="1" x14ac:dyDescent="0.15">
      <c r="B33" s="295"/>
      <c r="C33" s="58" t="s">
        <v>158</v>
      </c>
      <c r="D33" s="57"/>
      <c r="E33" s="57"/>
      <c r="F33" s="57"/>
      <c r="G33" s="57"/>
      <c r="H33" s="57"/>
      <c r="I33" s="57"/>
      <c r="J33" s="57"/>
      <c r="K33" s="57"/>
      <c r="L33" s="57"/>
      <c r="M33" s="57"/>
      <c r="N33" s="57"/>
      <c r="O33" s="57"/>
      <c r="P33" s="57"/>
      <c r="Q33" s="57"/>
      <c r="R33" s="57"/>
      <c r="S33" s="57"/>
      <c r="T33" s="57"/>
      <c r="U33" s="311">
        <f ca="1">COUNTIFS('申請額一覧 '!$F$8:$F$22,C33,'申請額一覧 '!$I$8:$I$22,"&gt;0")</f>
        <v>0</v>
      </c>
      <c r="V33" s="312"/>
      <c r="W33" s="313" t="s">
        <v>7</v>
      </c>
      <c r="X33" s="314"/>
      <c r="Y33" s="332">
        <f ca="1">SUMIF('申請額一覧 '!$F$8:$F$22,C33,'申請額一覧 '!$I$8:$I$22)+SUMIF('申請額一覧 '!$F$8:$F$22,C33,'申請額一覧 '!$L$8:$L$22)</f>
        <v>0</v>
      </c>
      <c r="Z33" s="333"/>
      <c r="AA33" s="333"/>
      <c r="AB33" s="333"/>
      <c r="AC33" s="29" t="s">
        <v>38</v>
      </c>
      <c r="AD33" s="18"/>
      <c r="AE33" s="311">
        <f ca="1">COUNTIFS('申請額一覧 '!$F$8:$F$22,C33,'申請額一覧 '!$O$8:$O$22,"&gt;0")</f>
        <v>0</v>
      </c>
      <c r="AF33" s="312"/>
      <c r="AG33" s="313" t="s">
        <v>7</v>
      </c>
      <c r="AH33" s="314"/>
      <c r="AI33" s="332">
        <f ca="1">SUMIF('申請額一覧 '!$F$8:$F$22,C33,'申請額一覧 '!$O$8:$O$22)</f>
        <v>0</v>
      </c>
      <c r="AJ33" s="333"/>
      <c r="AK33" s="333"/>
      <c r="AL33" s="333"/>
      <c r="AM33" s="29" t="s">
        <v>38</v>
      </c>
      <c r="AN33" s="18"/>
      <c r="AO33" s="239"/>
    </row>
    <row r="34" spans="2:41" ht="12.75" customHeight="1" x14ac:dyDescent="0.15">
      <c r="B34" s="295"/>
      <c r="C34" s="58" t="s">
        <v>82</v>
      </c>
      <c r="D34" s="57"/>
      <c r="E34" s="57"/>
      <c r="F34" s="57"/>
      <c r="G34" s="57"/>
      <c r="H34" s="57"/>
      <c r="I34" s="57"/>
      <c r="J34" s="57"/>
      <c r="K34" s="57"/>
      <c r="L34" s="57"/>
      <c r="M34" s="57"/>
      <c r="N34" s="57"/>
      <c r="O34" s="57"/>
      <c r="P34" s="57"/>
      <c r="Q34" s="57"/>
      <c r="R34" s="57"/>
      <c r="S34" s="57"/>
      <c r="T34" s="57"/>
      <c r="U34" s="328">
        <f ca="1">COUNTIFS('申請額一覧 '!$F$8:$F$22,C34,'申請額一覧 '!$I$8:$I$22,"&gt;0")</f>
        <v>0</v>
      </c>
      <c r="V34" s="329"/>
      <c r="W34" s="330" t="s">
        <v>7</v>
      </c>
      <c r="X34" s="331"/>
      <c r="Y34" s="309">
        <f ca="1">SUMIF('申請額一覧 '!$F$8:$F$22,C34,'申請額一覧 '!$I$8:$I$22)+SUMIF('申請額一覧 '!$F$8:$F$22,C34,'申請額一覧 '!$L$8:$L$22)</f>
        <v>0</v>
      </c>
      <c r="Z34" s="310"/>
      <c r="AA34" s="310"/>
      <c r="AB34" s="310"/>
      <c r="AC34" s="29" t="s">
        <v>38</v>
      </c>
      <c r="AD34" s="18"/>
      <c r="AE34" s="311">
        <f ca="1">COUNTIFS('申請額一覧 '!$F$8:$F$22,C34,'申請額一覧 '!$O$8:$O$22,"&gt;0")</f>
        <v>0</v>
      </c>
      <c r="AF34" s="312"/>
      <c r="AG34" s="313" t="s">
        <v>7</v>
      </c>
      <c r="AH34" s="314"/>
      <c r="AI34" s="332">
        <f ca="1">SUMIF('申請額一覧 '!$F$8:$F$22,C34,'申請額一覧 '!$O$8:$O$22)</f>
        <v>0</v>
      </c>
      <c r="AJ34" s="333"/>
      <c r="AK34" s="333"/>
      <c r="AL34" s="333"/>
      <c r="AM34" s="29" t="s">
        <v>152</v>
      </c>
      <c r="AN34" s="18"/>
      <c r="AO34" s="239"/>
    </row>
    <row r="35" spans="2:41" ht="12.75" customHeight="1" x14ac:dyDescent="0.15">
      <c r="B35" s="295"/>
      <c r="C35" s="58" t="s">
        <v>96</v>
      </c>
      <c r="D35" s="57"/>
      <c r="E35" s="57"/>
      <c r="F35" s="57"/>
      <c r="G35" s="57"/>
      <c r="H35" s="57"/>
      <c r="I35" s="57"/>
      <c r="J35" s="57"/>
      <c r="K35" s="57"/>
      <c r="L35" s="57"/>
      <c r="M35" s="57"/>
      <c r="N35" s="57"/>
      <c r="O35" s="57"/>
      <c r="P35" s="57"/>
      <c r="Q35" s="57"/>
      <c r="R35" s="57"/>
      <c r="S35" s="57"/>
      <c r="T35" s="57"/>
      <c r="U35" s="328">
        <f ca="1">COUNTIFS('申請額一覧 '!$F$8:$F$22,C35,'申請額一覧 '!$I$8:$I$22,"&gt;0")</f>
        <v>0</v>
      </c>
      <c r="V35" s="329"/>
      <c r="W35" s="330" t="s">
        <v>7</v>
      </c>
      <c r="X35" s="331"/>
      <c r="Y35" s="332">
        <f ca="1">SUMIF('申請額一覧 '!$F$8:$F$22,C35,'申請額一覧 '!$I$8:$I$22)+SUMIF('申請額一覧 '!$F$8:$F$22,C35,'申請額一覧 '!$L$8:$L$22)</f>
        <v>0</v>
      </c>
      <c r="Z35" s="333"/>
      <c r="AA35" s="333"/>
      <c r="AB35" s="333"/>
      <c r="AC35" s="34" t="s">
        <v>38</v>
      </c>
      <c r="AD35" s="21"/>
      <c r="AE35" s="328">
        <f ca="1">COUNTIFS('申請額一覧 '!$F$8:$F$22,C35,'申請額一覧 '!$O$8:$O$22,"&gt;0")</f>
        <v>0</v>
      </c>
      <c r="AF35" s="329"/>
      <c r="AG35" s="330" t="s">
        <v>7</v>
      </c>
      <c r="AH35" s="331"/>
      <c r="AI35" s="317">
        <f ca="1">SUMIF('申請額一覧 '!$F$8:$F$22,C35,'申請額一覧 '!$O$8:$O$22)</f>
        <v>0</v>
      </c>
      <c r="AJ35" s="318"/>
      <c r="AK35" s="318"/>
      <c r="AL35" s="318"/>
      <c r="AM35" s="34" t="s">
        <v>38</v>
      </c>
      <c r="AN35" s="21"/>
      <c r="AO35" s="239"/>
    </row>
    <row r="36" spans="2:41" ht="12.75" customHeight="1" x14ac:dyDescent="0.15">
      <c r="B36" s="295"/>
      <c r="C36" s="15" t="s">
        <v>95</v>
      </c>
      <c r="D36" s="16"/>
      <c r="E36" s="16"/>
      <c r="F36" s="16"/>
      <c r="G36" s="16"/>
      <c r="H36" s="16"/>
      <c r="I36" s="16"/>
      <c r="J36" s="16"/>
      <c r="K36" s="16"/>
      <c r="L36" s="16"/>
      <c r="M36" s="16"/>
      <c r="N36" s="16"/>
      <c r="O36" s="16"/>
      <c r="P36" s="16"/>
      <c r="Q36" s="16"/>
      <c r="R36" s="16"/>
      <c r="S36" s="16"/>
      <c r="T36" s="16"/>
      <c r="U36" s="305">
        <f ca="1">COUNTIFS('申請額一覧 '!$F$8:$F$22,C36,'申請額一覧 '!$I$8:$I$22,"&gt;0")</f>
        <v>0</v>
      </c>
      <c r="V36" s="306"/>
      <c r="W36" s="307" t="s">
        <v>7</v>
      </c>
      <c r="X36" s="308"/>
      <c r="Y36" s="317">
        <f ca="1">SUMIF('申請額一覧 '!$F$8:$F$22,C36,'申請額一覧 '!$I$8:$I$22)+SUMIF('申請額一覧 '!$F$8:$F$22,C36,'申請額一覧 '!$L$8:$L$22)</f>
        <v>0</v>
      </c>
      <c r="Z36" s="318"/>
      <c r="AA36" s="318"/>
      <c r="AB36" s="318"/>
      <c r="AC36" s="30" t="s">
        <v>38</v>
      </c>
      <c r="AD36" s="19"/>
      <c r="AE36" s="305">
        <f ca="1">COUNTIFS('申請額一覧 '!$F$8:$F$22,C36,'申請額一覧 '!$O$8:$O$22,"&gt;0")</f>
        <v>0</v>
      </c>
      <c r="AF36" s="306"/>
      <c r="AG36" s="307" t="s">
        <v>7</v>
      </c>
      <c r="AH36" s="308"/>
      <c r="AI36" s="309">
        <f ca="1">SUMIF('申請額一覧 '!$F$8:$F$22,C36,'申請額一覧 '!$O$8:$O$22)</f>
        <v>0</v>
      </c>
      <c r="AJ36" s="310"/>
      <c r="AK36" s="310"/>
      <c r="AL36" s="310"/>
      <c r="AM36" s="30" t="s">
        <v>38</v>
      </c>
      <c r="AN36" s="19"/>
      <c r="AO36" s="239"/>
    </row>
    <row r="37" spans="2:41" ht="12.75" customHeight="1" x14ac:dyDescent="0.15">
      <c r="B37" s="296" t="s">
        <v>102</v>
      </c>
      <c r="C37" s="7" t="s">
        <v>97</v>
      </c>
      <c r="D37" s="8"/>
      <c r="E37" s="8"/>
      <c r="F37" s="8"/>
      <c r="G37" s="8"/>
      <c r="H37" s="8"/>
      <c r="I37" s="8"/>
      <c r="J37" s="8"/>
      <c r="K37" s="8"/>
      <c r="L37" s="8"/>
      <c r="M37" s="8"/>
      <c r="N37" s="8"/>
      <c r="O37" s="8"/>
      <c r="P37" s="8"/>
      <c r="Q37" s="8"/>
      <c r="R37" s="8"/>
      <c r="S37" s="8"/>
      <c r="T37" s="8"/>
      <c r="U37" s="324">
        <f ca="1">COUNTIFS('申請額一覧 '!$F$8:$F$22,C37,'申請額一覧 '!$I$8:$I$22,"&gt;0")</f>
        <v>0</v>
      </c>
      <c r="V37" s="325"/>
      <c r="W37" s="326" t="s">
        <v>7</v>
      </c>
      <c r="X37" s="327"/>
      <c r="Y37" s="315">
        <f ca="1">SUMIF('申請額一覧 '!$F$8:$F$22,C37,'申請額一覧 '!$I$8:$I$22)+SUMIF('申請額一覧 '!$F$8:$F$22,C37,'申請額一覧 '!$L$8:$L$22)</f>
        <v>0</v>
      </c>
      <c r="Z37" s="316"/>
      <c r="AA37" s="316"/>
      <c r="AB37" s="316"/>
      <c r="AC37" s="33" t="s">
        <v>38</v>
      </c>
      <c r="AD37" s="17"/>
      <c r="AE37" s="324">
        <f ca="1">COUNTIFS('申請額一覧 '!$F$8:$F$22,C37,'申請額一覧 '!$O$8:$O$22,"&gt;0")</f>
        <v>0</v>
      </c>
      <c r="AF37" s="325"/>
      <c r="AG37" s="326" t="s">
        <v>7</v>
      </c>
      <c r="AH37" s="327"/>
      <c r="AI37" s="320">
        <f ca="1">SUMIF('申請額一覧 '!$F$8:$F$22,C37,'申請額一覧 '!$O$8:$O$22)</f>
        <v>0</v>
      </c>
      <c r="AJ37" s="321"/>
      <c r="AK37" s="321"/>
      <c r="AL37" s="321"/>
      <c r="AM37" s="33" t="s">
        <v>38</v>
      </c>
      <c r="AN37" s="17"/>
      <c r="AO37" s="239"/>
    </row>
    <row r="38" spans="2:41" ht="12.75" customHeight="1" x14ac:dyDescent="0.15">
      <c r="B38" s="297"/>
      <c r="C38" s="10" t="s">
        <v>99</v>
      </c>
      <c r="D38" s="11"/>
      <c r="E38" s="11"/>
      <c r="F38" s="11"/>
      <c r="G38" s="11"/>
      <c r="H38" s="11"/>
      <c r="I38" s="11"/>
      <c r="J38" s="11"/>
      <c r="K38" s="11"/>
      <c r="L38" s="11"/>
      <c r="M38" s="11"/>
      <c r="N38" s="11"/>
      <c r="O38" s="11"/>
      <c r="P38" s="11"/>
      <c r="Q38" s="11"/>
      <c r="R38" s="11"/>
      <c r="S38" s="11"/>
      <c r="T38" s="11"/>
      <c r="U38" s="311">
        <f ca="1">COUNTIFS('申請額一覧 '!$F$8:$F$22,C38,'申請額一覧 '!$I$8:$I$22,"&gt;0")</f>
        <v>0</v>
      </c>
      <c r="V38" s="312"/>
      <c r="W38" s="313" t="s">
        <v>7</v>
      </c>
      <c r="X38" s="314"/>
      <c r="Y38" s="309">
        <f ca="1">SUMIF('申請額一覧 '!$F$8:$F$22,C38,'申請額一覧 '!$I$8:$I$22)+SUMIF('申請額一覧 '!$F$8:$F$22,C38,'申請額一覧 '!$L$8:$L$22)</f>
        <v>0</v>
      </c>
      <c r="Z38" s="310"/>
      <c r="AA38" s="310"/>
      <c r="AB38" s="310"/>
      <c r="AC38" s="29" t="s">
        <v>38</v>
      </c>
      <c r="AD38" s="18"/>
      <c r="AE38" s="311">
        <f ca="1">COUNTIFS('申請額一覧 '!$F$8:$F$22,C38,'申請額一覧 '!$O$8:$O$22,"&gt;0")</f>
        <v>0</v>
      </c>
      <c r="AF38" s="312"/>
      <c r="AG38" s="313" t="s">
        <v>7</v>
      </c>
      <c r="AH38" s="314"/>
      <c r="AI38" s="332">
        <f ca="1">SUMIF('申請額一覧 '!$F$8:$F$22,C38,'申請額一覧 '!$O$8:$O$22)</f>
        <v>0</v>
      </c>
      <c r="AJ38" s="333"/>
      <c r="AK38" s="333"/>
      <c r="AL38" s="333"/>
      <c r="AM38" s="29" t="s">
        <v>38</v>
      </c>
      <c r="AN38" s="18"/>
      <c r="AO38" s="239"/>
    </row>
    <row r="39" spans="2:41" ht="12.75" customHeight="1" x14ac:dyDescent="0.15">
      <c r="B39" s="297"/>
      <c r="C39" s="10" t="s">
        <v>151</v>
      </c>
      <c r="D39" s="11"/>
      <c r="E39" s="11"/>
      <c r="F39" s="11"/>
      <c r="G39" s="11"/>
      <c r="H39" s="11"/>
      <c r="I39" s="11"/>
      <c r="J39" s="11"/>
      <c r="K39" s="11"/>
      <c r="L39" s="11"/>
      <c r="M39" s="11"/>
      <c r="N39" s="11"/>
      <c r="O39" s="11"/>
      <c r="P39" s="11"/>
      <c r="Q39" s="11"/>
      <c r="R39" s="11"/>
      <c r="S39" s="11"/>
      <c r="T39" s="11"/>
      <c r="U39" s="311">
        <f ca="1">COUNTIFS('申請額一覧 '!$F$8:$F$22,C39,'申請額一覧 '!$I$8:$I$22,"&gt;0")</f>
        <v>0</v>
      </c>
      <c r="V39" s="312"/>
      <c r="W39" s="313" t="s">
        <v>7</v>
      </c>
      <c r="X39" s="314"/>
      <c r="Y39" s="309">
        <f ca="1">SUMIF('申請額一覧 '!$F$8:$F$22,C39,'申請額一覧 '!$I$8:$I$22)+SUMIF('申請額一覧 '!$F$8:$F$22,C39,'申請額一覧 '!$L$8:$L$22)</f>
        <v>0</v>
      </c>
      <c r="Z39" s="310"/>
      <c r="AA39" s="310"/>
      <c r="AB39" s="310"/>
      <c r="AC39" s="29" t="s">
        <v>38</v>
      </c>
      <c r="AD39" s="18"/>
      <c r="AE39" s="311">
        <f ca="1">COUNTIFS('申請額一覧 '!$F$8:$F$22,C39,'申請額一覧 '!$O$8:$O$22,"&gt;0")</f>
        <v>0</v>
      </c>
      <c r="AF39" s="312"/>
      <c r="AG39" s="313" t="s">
        <v>7</v>
      </c>
      <c r="AH39" s="314"/>
      <c r="AI39" s="332">
        <f ca="1">SUMIF('申請額一覧 '!$F$8:$F$22,C39,'申請額一覧 '!$O$8:$O$22)</f>
        <v>0</v>
      </c>
      <c r="AJ39" s="333"/>
      <c r="AK39" s="333"/>
      <c r="AL39" s="333"/>
      <c r="AM39" s="29" t="s">
        <v>38</v>
      </c>
      <c r="AN39" s="18"/>
      <c r="AO39" s="239"/>
    </row>
    <row r="40" spans="2:41" ht="12.75" customHeight="1" x14ac:dyDescent="0.15">
      <c r="B40" s="298"/>
      <c r="C40" s="13" t="s">
        <v>98</v>
      </c>
      <c r="D40" s="14"/>
      <c r="E40" s="14"/>
      <c r="F40" s="14"/>
      <c r="G40" s="14"/>
      <c r="H40" s="14"/>
      <c r="I40" s="14"/>
      <c r="J40" s="14"/>
      <c r="K40" s="14"/>
      <c r="L40" s="14"/>
      <c r="M40" s="14"/>
      <c r="N40" s="14"/>
      <c r="O40" s="14"/>
      <c r="P40" s="14"/>
      <c r="Q40" s="14"/>
      <c r="R40" s="14"/>
      <c r="S40" s="14"/>
      <c r="T40" s="14"/>
      <c r="U40" s="299">
        <f ca="1">COUNTIFS('申請額一覧 '!$F$8:$F$22,C40,'申請額一覧 '!$I$8:$I$22,"&gt;0")</f>
        <v>0</v>
      </c>
      <c r="V40" s="300"/>
      <c r="W40" s="301" t="s">
        <v>7</v>
      </c>
      <c r="X40" s="302"/>
      <c r="Y40" s="303">
        <f ca="1">SUMIF('申請額一覧 '!$F$8:$F$22,C40,'申請額一覧 '!$I$8:$I$22)+SUMIF('申請額一覧 '!$F$8:$F$22,C40,'申請額一覧 '!$L$8:$L$22)</f>
        <v>0</v>
      </c>
      <c r="Z40" s="304"/>
      <c r="AA40" s="304"/>
      <c r="AB40" s="304"/>
      <c r="AC40" s="55" t="s">
        <v>38</v>
      </c>
      <c r="AD40" s="56"/>
      <c r="AE40" s="299">
        <f ca="1">COUNTIFS('申請額一覧 '!$F$8:$F$22,C40,'申請額一覧 '!$O$8:$O$22,"&gt;0")</f>
        <v>0</v>
      </c>
      <c r="AF40" s="300"/>
      <c r="AG40" s="301" t="s">
        <v>7</v>
      </c>
      <c r="AH40" s="302"/>
      <c r="AI40" s="303">
        <f ca="1">SUMIF('申請額一覧 '!$F$8:$F$22,C40,'申請額一覧 '!$O$8:$O$22)</f>
        <v>0</v>
      </c>
      <c r="AJ40" s="304"/>
      <c r="AK40" s="304"/>
      <c r="AL40" s="304"/>
      <c r="AM40" s="55" t="s">
        <v>38</v>
      </c>
      <c r="AN40" s="56"/>
      <c r="AO40" s="239"/>
    </row>
    <row r="41" spans="2:41" ht="15.75" customHeight="1" x14ac:dyDescent="0.15">
      <c r="B41" s="334" t="s">
        <v>9</v>
      </c>
      <c r="C41" s="335"/>
      <c r="D41" s="335"/>
      <c r="E41" s="335"/>
      <c r="F41" s="335"/>
      <c r="G41" s="335"/>
      <c r="H41" s="335"/>
      <c r="I41" s="335"/>
      <c r="J41" s="335"/>
      <c r="K41" s="335"/>
      <c r="L41" s="335"/>
      <c r="M41" s="335"/>
      <c r="N41" s="335"/>
      <c r="O41" s="335"/>
      <c r="P41" s="335"/>
      <c r="Q41" s="335"/>
      <c r="R41" s="335"/>
      <c r="S41" s="335"/>
      <c r="T41" s="336"/>
      <c r="U41" s="343">
        <f ca="1">SUM(U12:V40)</f>
        <v>0</v>
      </c>
      <c r="V41" s="344"/>
      <c r="W41" s="345" t="s">
        <v>7</v>
      </c>
      <c r="X41" s="346"/>
      <c r="Y41" s="320">
        <f ca="1">SUM(Y12:AB40)</f>
        <v>0</v>
      </c>
      <c r="Z41" s="321"/>
      <c r="AA41" s="321"/>
      <c r="AB41" s="321"/>
      <c r="AC41" s="244" t="s">
        <v>38</v>
      </c>
      <c r="AD41" s="27"/>
      <c r="AE41" s="343">
        <f ca="1">SUM(AE12:AF40)</f>
        <v>0</v>
      </c>
      <c r="AF41" s="344"/>
      <c r="AG41" s="345" t="s">
        <v>7</v>
      </c>
      <c r="AH41" s="346"/>
      <c r="AI41" s="322">
        <f ca="1">SUM(AI12:AL40)</f>
        <v>0</v>
      </c>
      <c r="AJ41" s="323"/>
      <c r="AK41" s="323"/>
      <c r="AL41" s="323"/>
      <c r="AM41" s="244" t="s">
        <v>38</v>
      </c>
      <c r="AN41" s="27"/>
      <c r="AO41" s="239"/>
    </row>
    <row r="42" spans="2:41" ht="15.75" customHeight="1" x14ac:dyDescent="0.15">
      <c r="B42" s="334" t="s">
        <v>104</v>
      </c>
      <c r="C42" s="335"/>
      <c r="D42" s="335"/>
      <c r="E42" s="335"/>
      <c r="F42" s="335"/>
      <c r="G42" s="335"/>
      <c r="H42" s="335"/>
      <c r="I42" s="335"/>
      <c r="J42" s="335"/>
      <c r="K42" s="335"/>
      <c r="L42" s="335"/>
      <c r="M42" s="335"/>
      <c r="N42" s="335"/>
      <c r="O42" s="335"/>
      <c r="P42" s="335"/>
      <c r="Q42" s="335"/>
      <c r="R42" s="335"/>
      <c r="S42" s="335"/>
      <c r="T42" s="336"/>
      <c r="U42" s="364">
        <f ca="1">Y41+AI41</f>
        <v>0</v>
      </c>
      <c r="V42" s="365"/>
      <c r="W42" s="365"/>
      <c r="X42" s="365"/>
      <c r="Y42" s="365"/>
      <c r="Z42" s="365"/>
      <c r="AA42" s="365"/>
      <c r="AB42" s="365"/>
      <c r="AC42" s="365"/>
      <c r="AD42" s="365"/>
      <c r="AE42" s="365"/>
      <c r="AF42" s="365"/>
      <c r="AG42" s="365"/>
      <c r="AH42" s="365"/>
      <c r="AI42" s="365"/>
      <c r="AJ42" s="365"/>
      <c r="AK42" s="365"/>
      <c r="AL42" s="365"/>
      <c r="AM42" s="244" t="s">
        <v>38</v>
      </c>
      <c r="AN42" s="27"/>
      <c r="AO42" s="239"/>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2"/>
  <sheetViews>
    <sheetView showGridLines="0" tabSelected="1" zoomScale="120" zoomScaleNormal="120" zoomScaleSheetLayoutView="130" workbookViewId="0">
      <selection activeCell="R13" sqref="R13"/>
    </sheetView>
  </sheetViews>
  <sheetFormatPr defaultColWidth="2.25" defaultRowHeight="12" x14ac:dyDescent="0.15"/>
  <cols>
    <col min="1" max="1" width="2.25" style="1"/>
    <col min="2" max="2" width="2.625" style="1" customWidth="1"/>
    <col min="3" max="16384" width="2.25" style="1"/>
  </cols>
  <sheetData>
    <row r="1" spans="2:41" ht="17.25" x14ac:dyDescent="0.15">
      <c r="B1" s="319" t="s">
        <v>253</v>
      </c>
      <c r="C1" s="319"/>
      <c r="D1" s="319"/>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63" t="s">
        <v>228</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245"/>
    </row>
    <row r="6" spans="2:41" ht="18" customHeight="1" x14ac:dyDescent="0.15">
      <c r="B6" s="363" t="s">
        <v>213</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37" t="s">
        <v>10</v>
      </c>
      <c r="C10" s="338"/>
      <c r="D10" s="338"/>
      <c r="E10" s="338"/>
      <c r="F10" s="338"/>
      <c r="G10" s="338"/>
      <c r="H10" s="338"/>
      <c r="I10" s="338"/>
      <c r="J10" s="338"/>
      <c r="K10" s="338"/>
      <c r="L10" s="338"/>
      <c r="M10" s="338"/>
      <c r="N10" s="338"/>
      <c r="O10" s="338"/>
      <c r="P10" s="338"/>
      <c r="Q10" s="338"/>
      <c r="R10" s="338"/>
      <c r="S10" s="338"/>
      <c r="T10" s="339"/>
      <c r="U10" s="356" t="s">
        <v>214</v>
      </c>
      <c r="V10" s="357"/>
      <c r="W10" s="357"/>
      <c r="X10" s="357"/>
      <c r="Y10" s="357"/>
      <c r="Z10" s="357"/>
      <c r="AA10" s="357"/>
      <c r="AB10" s="357"/>
      <c r="AC10" s="357"/>
      <c r="AD10" s="358"/>
      <c r="AE10" s="356" t="s">
        <v>215</v>
      </c>
      <c r="AF10" s="357"/>
      <c r="AG10" s="357"/>
      <c r="AH10" s="357"/>
      <c r="AI10" s="357"/>
      <c r="AJ10" s="357"/>
      <c r="AK10" s="357"/>
      <c r="AL10" s="357"/>
      <c r="AM10" s="357"/>
      <c r="AN10" s="358"/>
      <c r="AO10" s="237"/>
    </row>
    <row r="11" spans="2:41" ht="12.75" customHeight="1" x14ac:dyDescent="0.15">
      <c r="B11" s="340"/>
      <c r="C11" s="341"/>
      <c r="D11" s="341"/>
      <c r="E11" s="341"/>
      <c r="F11" s="341"/>
      <c r="G11" s="341"/>
      <c r="H11" s="341"/>
      <c r="I11" s="341"/>
      <c r="J11" s="341"/>
      <c r="K11" s="341"/>
      <c r="L11" s="341"/>
      <c r="M11" s="341"/>
      <c r="N11" s="341"/>
      <c r="O11" s="341"/>
      <c r="P11" s="341"/>
      <c r="Q11" s="341"/>
      <c r="R11" s="341"/>
      <c r="S11" s="341"/>
      <c r="T11" s="342"/>
      <c r="U11" s="351" t="s">
        <v>30</v>
      </c>
      <c r="V11" s="352"/>
      <c r="W11" s="352"/>
      <c r="X11" s="353"/>
      <c r="Y11" s="361" t="s">
        <v>6</v>
      </c>
      <c r="Z11" s="361"/>
      <c r="AA11" s="361"/>
      <c r="AB11" s="361"/>
      <c r="AC11" s="361"/>
      <c r="AD11" s="362"/>
      <c r="AE11" s="351" t="s">
        <v>30</v>
      </c>
      <c r="AF11" s="352"/>
      <c r="AG11" s="352"/>
      <c r="AH11" s="353"/>
      <c r="AI11" s="359" t="s">
        <v>6</v>
      </c>
      <c r="AJ11" s="359"/>
      <c r="AK11" s="359"/>
      <c r="AL11" s="359"/>
      <c r="AM11" s="359"/>
      <c r="AN11" s="360"/>
      <c r="AO11" s="238"/>
    </row>
    <row r="12" spans="2:41" ht="12.75" customHeight="1" x14ac:dyDescent="0.15">
      <c r="B12" s="296" t="s">
        <v>74</v>
      </c>
      <c r="C12" s="7" t="s">
        <v>75</v>
      </c>
      <c r="D12" s="8"/>
      <c r="E12" s="8"/>
      <c r="F12" s="8"/>
      <c r="G12" s="8"/>
      <c r="H12" s="8"/>
      <c r="I12" s="8"/>
      <c r="J12" s="8"/>
      <c r="K12" s="8"/>
      <c r="L12" s="8"/>
      <c r="M12" s="8"/>
      <c r="N12" s="8"/>
      <c r="O12" s="8"/>
      <c r="P12" s="8"/>
      <c r="Q12" s="8"/>
      <c r="R12" s="8"/>
      <c r="S12" s="8"/>
      <c r="T12" s="9"/>
      <c r="U12" s="324">
        <f ca="1">COUNTIFS('申請額一覧 '!$F$8:$F$22,C12,'申請額一覧 '!$I$8:$I$22,"&gt;0")</f>
        <v>0</v>
      </c>
      <c r="V12" s="325"/>
      <c r="W12" s="326" t="s">
        <v>7</v>
      </c>
      <c r="X12" s="327"/>
      <c r="Y12" s="315">
        <f ca="1">SUMIF('申請額一覧 '!$F$8:$F$22,C12,'申請額一覧 '!$I$8:$I$22)+SUMIF('申請額一覧 '!$F$8:$F$22,C12,'申請額一覧 '!$L$8:$L$22)</f>
        <v>0</v>
      </c>
      <c r="Z12" s="316"/>
      <c r="AA12" s="316"/>
      <c r="AB12" s="316"/>
      <c r="AC12" s="28" t="s">
        <v>38</v>
      </c>
      <c r="AD12" s="17"/>
      <c r="AE12" s="324">
        <f ca="1">COUNTIFS('申請額一覧 '!$F$8:$F$22,C12,'申請額一覧 '!$O$8:$O$22,"&gt;0")</f>
        <v>0</v>
      </c>
      <c r="AF12" s="325"/>
      <c r="AG12" s="326" t="s">
        <v>7</v>
      </c>
      <c r="AH12" s="327"/>
      <c r="AI12" s="320">
        <f ca="1">SUMIF('申請額一覧 '!$F$8:$F$22,C12,'申請額一覧 '!$O$8:$O$22)</f>
        <v>0</v>
      </c>
      <c r="AJ12" s="321"/>
      <c r="AK12" s="321"/>
      <c r="AL12" s="321"/>
      <c r="AM12" s="28" t="s">
        <v>38</v>
      </c>
      <c r="AN12" s="17"/>
      <c r="AO12" s="239"/>
    </row>
    <row r="13" spans="2:41" ht="12.75" customHeight="1" x14ac:dyDescent="0.15">
      <c r="B13" s="297"/>
      <c r="C13" s="10" t="s">
        <v>76</v>
      </c>
      <c r="D13" s="11"/>
      <c r="E13" s="11"/>
      <c r="F13" s="11"/>
      <c r="G13" s="11"/>
      <c r="H13" s="11"/>
      <c r="I13" s="11"/>
      <c r="J13" s="11"/>
      <c r="K13" s="11"/>
      <c r="L13" s="11"/>
      <c r="M13" s="11"/>
      <c r="N13" s="11"/>
      <c r="O13" s="11"/>
      <c r="P13" s="11"/>
      <c r="Q13" s="11"/>
      <c r="R13" s="11"/>
      <c r="S13" s="11"/>
      <c r="T13" s="12"/>
      <c r="U13" s="311">
        <f ca="1">COUNTIFS('申請額一覧 '!$F$8:$F$22,C13,'申請額一覧 '!$I$8:$I$22,"&gt;0")</f>
        <v>0</v>
      </c>
      <c r="V13" s="312"/>
      <c r="W13" s="313" t="s">
        <v>7</v>
      </c>
      <c r="X13" s="314"/>
      <c r="Y13" s="332">
        <f ca="1">SUMIF('申請額一覧 '!$F$8:$F$22,C13,'申請額一覧 '!$I$8:$I$22)+SUMIF('申請額一覧 '!$F$8:$F$22,C13,'申請額一覧 '!$L$8:$L$22)</f>
        <v>0</v>
      </c>
      <c r="Z13" s="333"/>
      <c r="AA13" s="333"/>
      <c r="AB13" s="333"/>
      <c r="AC13" s="29" t="s">
        <v>38</v>
      </c>
      <c r="AD13" s="18"/>
      <c r="AE13" s="311">
        <f ca="1">COUNTIFS('申請額一覧 '!$F$8:$F$22,C13,'申請額一覧 '!$O$8:$O$22,"&gt;0")</f>
        <v>0</v>
      </c>
      <c r="AF13" s="312"/>
      <c r="AG13" s="313" t="s">
        <v>7</v>
      </c>
      <c r="AH13" s="314"/>
      <c r="AI13" s="332">
        <f ca="1">SUMIF('申請額一覧 '!$F$8:$F$22,C13,'申請額一覧 '!$O$8:$O$22)</f>
        <v>0</v>
      </c>
      <c r="AJ13" s="333"/>
      <c r="AK13" s="333"/>
      <c r="AL13" s="333"/>
      <c r="AM13" s="29" t="s">
        <v>38</v>
      </c>
      <c r="AN13" s="18"/>
      <c r="AO13" s="239"/>
    </row>
    <row r="14" spans="2:41" ht="12.75" customHeight="1" x14ac:dyDescent="0.15">
      <c r="B14" s="297"/>
      <c r="C14" s="10" t="s">
        <v>77</v>
      </c>
      <c r="D14" s="11"/>
      <c r="E14" s="11"/>
      <c r="F14" s="11"/>
      <c r="G14" s="11"/>
      <c r="H14" s="11"/>
      <c r="I14" s="11"/>
      <c r="J14" s="11"/>
      <c r="K14" s="11"/>
      <c r="L14" s="11"/>
      <c r="M14" s="11"/>
      <c r="N14" s="11"/>
      <c r="O14" s="11"/>
      <c r="P14" s="11"/>
      <c r="Q14" s="11"/>
      <c r="R14" s="11"/>
      <c r="S14" s="11"/>
      <c r="T14" s="12"/>
      <c r="U14" s="311">
        <f ca="1">COUNTIFS('申請額一覧 '!$F$8:$F$22,C14,'申請額一覧 '!$I$8:$I$22,"&gt;0")</f>
        <v>0</v>
      </c>
      <c r="V14" s="312"/>
      <c r="W14" s="313" t="s">
        <v>7</v>
      </c>
      <c r="X14" s="314"/>
      <c r="Y14" s="332">
        <f ca="1">SUMIF('申請額一覧 '!$F$8:$F$22,C14,'申請額一覧 '!$I$8:$I$22)+SUMIF('申請額一覧 '!$F$8:$F$22,C14,'申請額一覧 '!$L$8:$L$22)</f>
        <v>0</v>
      </c>
      <c r="Z14" s="333"/>
      <c r="AA14" s="333"/>
      <c r="AB14" s="333"/>
      <c r="AC14" s="29" t="s">
        <v>38</v>
      </c>
      <c r="AD14" s="18"/>
      <c r="AE14" s="311">
        <f ca="1">COUNTIFS('申請額一覧 '!$F$8:$F$22,C14,'申請額一覧 '!$O$8:$O$22,"&gt;0")</f>
        <v>0</v>
      </c>
      <c r="AF14" s="312"/>
      <c r="AG14" s="313" t="s">
        <v>7</v>
      </c>
      <c r="AH14" s="314"/>
      <c r="AI14" s="332">
        <f ca="1">SUMIF('申請額一覧 '!$F$8:$F$22,C14,'申請額一覧 '!$O$8:$O$22)</f>
        <v>0</v>
      </c>
      <c r="AJ14" s="333"/>
      <c r="AK14" s="333"/>
      <c r="AL14" s="333"/>
      <c r="AM14" s="29" t="s">
        <v>38</v>
      </c>
      <c r="AN14" s="18"/>
      <c r="AO14" s="239"/>
    </row>
    <row r="15" spans="2:41" ht="12.75" customHeight="1" x14ac:dyDescent="0.15">
      <c r="B15" s="297"/>
      <c r="C15" s="10" t="s">
        <v>78</v>
      </c>
      <c r="D15" s="11"/>
      <c r="E15" s="11"/>
      <c r="F15" s="11"/>
      <c r="G15" s="11"/>
      <c r="H15" s="11"/>
      <c r="I15" s="11"/>
      <c r="J15" s="11"/>
      <c r="K15" s="11"/>
      <c r="L15" s="11"/>
      <c r="M15" s="11"/>
      <c r="N15" s="11"/>
      <c r="O15" s="11"/>
      <c r="P15" s="11"/>
      <c r="Q15" s="11"/>
      <c r="R15" s="11"/>
      <c r="S15" s="11"/>
      <c r="T15" s="11"/>
      <c r="U15" s="311">
        <f ca="1">COUNTIFS('申請額一覧 '!$F$8:$F$22,C15,'申請額一覧 '!$I$8:$I$22,"&gt;0")</f>
        <v>0</v>
      </c>
      <c r="V15" s="312"/>
      <c r="W15" s="313" t="s">
        <v>7</v>
      </c>
      <c r="X15" s="314"/>
      <c r="Y15" s="332">
        <f ca="1">SUMIF('申請額一覧 '!$F$8:$F$22,C15,'申請額一覧 '!$I$8:$I$22)+SUMIF('申請額一覧 '!$F$8:$F$22,C15,'申請額一覧 '!$L$8:$L$22)</f>
        <v>0</v>
      </c>
      <c r="Z15" s="333"/>
      <c r="AA15" s="333"/>
      <c r="AB15" s="333"/>
      <c r="AC15" s="32" t="s">
        <v>38</v>
      </c>
      <c r="AD15" s="18"/>
      <c r="AE15" s="311">
        <f ca="1">COUNTIFS('申請額一覧 '!$F$8:$F$22,C15,'申請額一覧 '!$O$8:$O$22,"&gt;0")</f>
        <v>0</v>
      </c>
      <c r="AF15" s="312"/>
      <c r="AG15" s="313" t="s">
        <v>7</v>
      </c>
      <c r="AH15" s="314"/>
      <c r="AI15" s="332">
        <f ca="1">SUMIF('申請額一覧 '!$F$8:$F$22,C15,'申請額一覧 '!$O$8:$O$22)</f>
        <v>0</v>
      </c>
      <c r="AJ15" s="333"/>
      <c r="AK15" s="333"/>
      <c r="AL15" s="333"/>
      <c r="AM15" s="32" t="s">
        <v>38</v>
      </c>
      <c r="AN15" s="18"/>
      <c r="AO15" s="239"/>
    </row>
    <row r="16" spans="2:41" ht="12.75" customHeight="1" x14ac:dyDescent="0.15">
      <c r="B16" s="297"/>
      <c r="C16" s="10" t="s">
        <v>79</v>
      </c>
      <c r="D16" s="11"/>
      <c r="E16" s="11"/>
      <c r="F16" s="11"/>
      <c r="G16" s="11"/>
      <c r="H16" s="11"/>
      <c r="I16" s="11"/>
      <c r="J16" s="11"/>
      <c r="K16" s="11"/>
      <c r="L16" s="11"/>
      <c r="M16" s="11"/>
      <c r="N16" s="11"/>
      <c r="O16" s="11"/>
      <c r="P16" s="11"/>
      <c r="Q16" s="11"/>
      <c r="R16" s="11"/>
      <c r="S16" s="11"/>
      <c r="T16" s="11"/>
      <c r="U16" s="311">
        <f ca="1">COUNTIFS('申請額一覧 '!$F$8:$F$22,C16,'申請額一覧 '!$I$8:$I$22,"&gt;0")</f>
        <v>0</v>
      </c>
      <c r="V16" s="312"/>
      <c r="W16" s="313" t="s">
        <v>7</v>
      </c>
      <c r="X16" s="314"/>
      <c r="Y16" s="354">
        <f ca="1">SUMIF('申請額一覧 '!$F$8:$F$22,C16,'申請額一覧 '!$I$8:$I$22)+SUMIF('申請額一覧 '!$F$8:$F$22,C16,'申請額一覧 '!$L$8:$L$22)</f>
        <v>0</v>
      </c>
      <c r="Z16" s="355"/>
      <c r="AA16" s="355"/>
      <c r="AB16" s="355"/>
      <c r="AC16" s="32" t="s">
        <v>38</v>
      </c>
      <c r="AD16" s="18"/>
      <c r="AE16" s="311">
        <f ca="1">COUNTIFS('申請額一覧 '!$F$8:$F$22,C16,'申請額一覧 '!$O$8:$O$22,"&gt;0")</f>
        <v>0</v>
      </c>
      <c r="AF16" s="312"/>
      <c r="AG16" s="313" t="s">
        <v>7</v>
      </c>
      <c r="AH16" s="314"/>
      <c r="AI16" s="332">
        <f ca="1">SUMIF('申請額一覧 '!$F$8:$F$22,C16,'申請額一覧 '!$O$8:$O$22)</f>
        <v>0</v>
      </c>
      <c r="AJ16" s="333"/>
      <c r="AK16" s="333"/>
      <c r="AL16" s="333"/>
      <c r="AM16" s="32" t="s">
        <v>38</v>
      </c>
      <c r="AN16" s="18"/>
      <c r="AO16" s="239"/>
    </row>
    <row r="17" spans="2:41" ht="12.75" customHeight="1" x14ac:dyDescent="0.15">
      <c r="B17" s="297"/>
      <c r="C17" s="10" t="s">
        <v>80</v>
      </c>
      <c r="D17" s="11"/>
      <c r="E17" s="11"/>
      <c r="F17" s="11"/>
      <c r="G17" s="11"/>
      <c r="H17" s="11"/>
      <c r="I17" s="11"/>
      <c r="J17" s="11"/>
      <c r="K17" s="11"/>
      <c r="L17" s="11"/>
      <c r="M17" s="11"/>
      <c r="N17" s="11"/>
      <c r="O17" s="11"/>
      <c r="P17" s="11"/>
      <c r="Q17" s="11"/>
      <c r="R17" s="11"/>
      <c r="S17" s="11"/>
      <c r="T17" s="11"/>
      <c r="U17" s="311">
        <f ca="1">COUNTIFS('申請額一覧 '!$F$8:$F$22,C17,'申請額一覧 '!$I$8:$I$22,"&gt;0")</f>
        <v>0</v>
      </c>
      <c r="V17" s="312"/>
      <c r="W17" s="313" t="s">
        <v>7</v>
      </c>
      <c r="X17" s="314"/>
      <c r="Y17" s="309">
        <f ca="1">SUMIF('申請額一覧 '!$F$8:$F$22,C17,'申請額一覧 '!$I$8:$I$22)+SUMIF('申請額一覧 '!$F$8:$F$22,C17,'申請額一覧 '!$L$8:$L$22)</f>
        <v>0</v>
      </c>
      <c r="Z17" s="310"/>
      <c r="AA17" s="310"/>
      <c r="AB17" s="310"/>
      <c r="AC17" s="29" t="s">
        <v>38</v>
      </c>
      <c r="AD17" s="18"/>
      <c r="AE17" s="311">
        <f ca="1">COUNTIFS('申請額一覧 '!$F$8:$F$22,C17,'申請額一覧 '!$O$8:$O$22,"&gt;0")</f>
        <v>0</v>
      </c>
      <c r="AF17" s="312"/>
      <c r="AG17" s="313" t="s">
        <v>7</v>
      </c>
      <c r="AH17" s="314"/>
      <c r="AI17" s="332">
        <f ca="1">SUMIF('申請額一覧 '!$F$8:$F$22,C17,'申請額一覧 '!$O$8:$O$22)</f>
        <v>0</v>
      </c>
      <c r="AJ17" s="333"/>
      <c r="AK17" s="333"/>
      <c r="AL17" s="333"/>
      <c r="AM17" s="29" t="s">
        <v>38</v>
      </c>
      <c r="AN17" s="18"/>
      <c r="AO17" s="239"/>
    </row>
    <row r="18" spans="2:41" ht="12.75" customHeight="1" x14ac:dyDescent="0.15">
      <c r="B18" s="297"/>
      <c r="C18" s="10" t="s">
        <v>81</v>
      </c>
      <c r="D18" s="11"/>
      <c r="E18" s="11"/>
      <c r="F18" s="11"/>
      <c r="G18" s="11"/>
      <c r="H18" s="11"/>
      <c r="I18" s="11"/>
      <c r="J18" s="11"/>
      <c r="K18" s="11"/>
      <c r="L18" s="11"/>
      <c r="M18" s="11"/>
      <c r="N18" s="11"/>
      <c r="O18" s="11"/>
      <c r="P18" s="11"/>
      <c r="Q18" s="11"/>
      <c r="R18" s="11"/>
      <c r="S18" s="11"/>
      <c r="T18" s="11"/>
      <c r="U18" s="311">
        <f ca="1">COUNTIFS('申請額一覧 '!$F$8:$F$22,C18,'申請額一覧 '!$I$8:$I$22,"&gt;0")</f>
        <v>0</v>
      </c>
      <c r="V18" s="312"/>
      <c r="W18" s="313" t="s">
        <v>7</v>
      </c>
      <c r="X18" s="314"/>
      <c r="Y18" s="309">
        <f ca="1">SUMIF('申請額一覧 '!$F$8:$F$22,C18,'申請額一覧 '!$I$8:$I$22)+SUMIF('申請額一覧 '!$F$8:$F$22,C18,'申請額一覧 '!$L$8:$L$22)</f>
        <v>0</v>
      </c>
      <c r="Z18" s="310"/>
      <c r="AA18" s="310"/>
      <c r="AB18" s="310"/>
      <c r="AC18" s="29" t="s">
        <v>38</v>
      </c>
      <c r="AD18" s="18"/>
      <c r="AE18" s="311">
        <f ca="1">COUNTIFS('申請額一覧 '!$F$8:$F$22,C18,'申請額一覧 '!$O$8:$O$22,"&gt;0")</f>
        <v>0</v>
      </c>
      <c r="AF18" s="312"/>
      <c r="AG18" s="313" t="s">
        <v>7</v>
      </c>
      <c r="AH18" s="314"/>
      <c r="AI18" s="332">
        <f ca="1">SUMIF('申請額一覧 '!$F$8:$F$22,C18,'申請額一覧 '!$O$8:$O$22)</f>
        <v>0</v>
      </c>
      <c r="AJ18" s="333"/>
      <c r="AK18" s="333"/>
      <c r="AL18" s="333"/>
      <c r="AM18" s="29" t="s">
        <v>38</v>
      </c>
      <c r="AN18" s="18"/>
      <c r="AO18" s="239"/>
    </row>
    <row r="19" spans="2:41" ht="12.75" customHeight="1" x14ac:dyDescent="0.15">
      <c r="B19" s="297"/>
      <c r="C19" s="10" t="s">
        <v>83</v>
      </c>
      <c r="D19" s="11"/>
      <c r="E19" s="11"/>
      <c r="F19" s="11"/>
      <c r="G19" s="11"/>
      <c r="H19" s="11"/>
      <c r="I19" s="11"/>
      <c r="J19" s="11"/>
      <c r="K19" s="11"/>
      <c r="L19" s="11"/>
      <c r="M19" s="11"/>
      <c r="N19" s="11"/>
      <c r="O19" s="11"/>
      <c r="P19" s="11"/>
      <c r="Q19" s="11"/>
      <c r="R19" s="11"/>
      <c r="S19" s="11"/>
      <c r="T19" s="11"/>
      <c r="U19" s="311">
        <f ca="1">COUNTIFS('申請額一覧 '!$F$8:$F$22,C19,'申請額一覧 '!$I$8:$I$22,"&gt;0")</f>
        <v>0</v>
      </c>
      <c r="V19" s="312"/>
      <c r="W19" s="313" t="s">
        <v>7</v>
      </c>
      <c r="X19" s="314"/>
      <c r="Y19" s="332">
        <f ca="1">SUMIF('申請額一覧 '!$F$8:$F$22,C19,'申請額一覧 '!$I$8:$I$22)+SUMIF('申請額一覧 '!$F$8:$F$22,C19,'申請額一覧 '!$L$8:$L$22)</f>
        <v>0</v>
      </c>
      <c r="Z19" s="333"/>
      <c r="AA19" s="333"/>
      <c r="AB19" s="333"/>
      <c r="AC19" s="29" t="s">
        <v>38</v>
      </c>
      <c r="AD19" s="18"/>
      <c r="AE19" s="311">
        <f ca="1">COUNTIFS('申請額一覧 '!$F$8:$F$22,C19,'申請額一覧 '!$O$8:$O$22,"&gt;0")</f>
        <v>0</v>
      </c>
      <c r="AF19" s="312"/>
      <c r="AG19" s="313" t="s">
        <v>7</v>
      </c>
      <c r="AH19" s="314"/>
      <c r="AI19" s="332">
        <f ca="1">SUMIF('申請額一覧 '!$F$8:$F$22,C19,'申請額一覧 '!$O$8:$O$22)</f>
        <v>0</v>
      </c>
      <c r="AJ19" s="333"/>
      <c r="AK19" s="333"/>
      <c r="AL19" s="333"/>
      <c r="AM19" s="29" t="s">
        <v>38</v>
      </c>
      <c r="AN19" s="18"/>
      <c r="AO19" s="239"/>
    </row>
    <row r="20" spans="2:41" ht="12.75" customHeight="1" x14ac:dyDescent="0.15">
      <c r="B20" s="297"/>
      <c r="C20" s="10" t="s">
        <v>84</v>
      </c>
      <c r="D20" s="11"/>
      <c r="E20" s="11"/>
      <c r="F20" s="11"/>
      <c r="G20" s="11"/>
      <c r="H20" s="11"/>
      <c r="I20" s="11"/>
      <c r="J20" s="11"/>
      <c r="K20" s="11"/>
      <c r="L20" s="11"/>
      <c r="M20" s="11"/>
      <c r="N20" s="11"/>
      <c r="O20" s="11"/>
      <c r="P20" s="11"/>
      <c r="Q20" s="11"/>
      <c r="R20" s="11"/>
      <c r="S20" s="11"/>
      <c r="T20" s="11"/>
      <c r="U20" s="311">
        <f ca="1">COUNTIFS('申請額一覧 '!$F$8:$F$22,C20,'申請額一覧 '!$I$8:$I$22,"&gt;0")</f>
        <v>0</v>
      </c>
      <c r="V20" s="312"/>
      <c r="W20" s="313" t="s">
        <v>7</v>
      </c>
      <c r="X20" s="314"/>
      <c r="Y20" s="354">
        <f ca="1">SUMIF('申請額一覧 '!$F$8:$F$22,C20,'申請額一覧 '!$I$8:$I$22)+SUMIF('申請額一覧 '!$F$8:$F$22,C20,'申請額一覧 '!$L$8:$L$22)</f>
        <v>0</v>
      </c>
      <c r="Z20" s="355"/>
      <c r="AA20" s="355"/>
      <c r="AB20" s="355"/>
      <c r="AC20" s="29" t="s">
        <v>38</v>
      </c>
      <c r="AD20" s="18"/>
      <c r="AE20" s="311">
        <f ca="1">COUNTIFS('申請額一覧 '!$F$8:$F$22,C20,'申請額一覧 '!$O$8:$O$22,"&gt;0")</f>
        <v>0</v>
      </c>
      <c r="AF20" s="312"/>
      <c r="AG20" s="313" t="s">
        <v>7</v>
      </c>
      <c r="AH20" s="314"/>
      <c r="AI20" s="332">
        <f ca="1">SUMIF('申請額一覧 '!$F$8:$F$22,C20,'申請額一覧 '!$O$8:$O$22)</f>
        <v>0</v>
      </c>
      <c r="AJ20" s="333"/>
      <c r="AK20" s="333"/>
      <c r="AL20" s="333"/>
      <c r="AM20" s="29" t="s">
        <v>38</v>
      </c>
      <c r="AN20" s="18"/>
      <c r="AO20" s="239"/>
    </row>
    <row r="21" spans="2:41" ht="12.75" customHeight="1" x14ac:dyDescent="0.15">
      <c r="B21" s="298"/>
      <c r="C21" s="13" t="s">
        <v>85</v>
      </c>
      <c r="D21" s="14"/>
      <c r="E21" s="14"/>
      <c r="F21" s="14"/>
      <c r="G21" s="14"/>
      <c r="H21" s="14"/>
      <c r="I21" s="14"/>
      <c r="J21" s="14"/>
      <c r="K21" s="14"/>
      <c r="L21" s="14"/>
      <c r="M21" s="14"/>
      <c r="N21" s="14"/>
      <c r="O21" s="14"/>
      <c r="P21" s="14"/>
      <c r="Q21" s="14"/>
      <c r="R21" s="14"/>
      <c r="S21" s="14"/>
      <c r="T21" s="14"/>
      <c r="U21" s="299">
        <f ca="1">COUNTIFS('申請額一覧 '!$F$8:$F$22,C21,'申請額一覧 '!$I$8:$I$22,"&gt;0")</f>
        <v>0</v>
      </c>
      <c r="V21" s="300"/>
      <c r="W21" s="301" t="s">
        <v>7</v>
      </c>
      <c r="X21" s="302"/>
      <c r="Y21" s="303">
        <f ca="1">SUMIF('申請額一覧 '!$F$8:$F$22,C21,'申請額一覧 '!$I$8:$I$22)+SUMIF('申請額一覧 '!$F$8:$F$22,C21,'申請額一覧 '!$L$8:$L$22)</f>
        <v>0</v>
      </c>
      <c r="Z21" s="304"/>
      <c r="AA21" s="304"/>
      <c r="AB21" s="304"/>
      <c r="AC21" s="30" t="s">
        <v>38</v>
      </c>
      <c r="AD21" s="19"/>
      <c r="AE21" s="305">
        <f ca="1">COUNTIFS('申請額一覧 '!$F$8:$F$22,C21,'申請額一覧 '!$O$8:$O$22,"&gt;0")</f>
        <v>0</v>
      </c>
      <c r="AF21" s="306"/>
      <c r="AG21" s="307" t="s">
        <v>7</v>
      </c>
      <c r="AH21" s="308"/>
      <c r="AI21" s="309">
        <f ca="1">SUMIF('申請額一覧 '!$F$8:$F$22,C21,'申請額一覧 '!$O$8:$O$22)</f>
        <v>0</v>
      </c>
      <c r="AJ21" s="310"/>
      <c r="AK21" s="310"/>
      <c r="AL21" s="310"/>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43">
        <f ca="1">COUNTIFS('申請額一覧 '!$F$8:$F$22,C22,'申請額一覧 '!$I$8:$I$22,"&gt;0")</f>
        <v>0</v>
      </c>
      <c r="V22" s="344"/>
      <c r="W22" s="345" t="s">
        <v>7</v>
      </c>
      <c r="X22" s="346"/>
      <c r="Y22" s="320">
        <f ca="1">SUMIF('申請額一覧 '!$F$8:$F$22,C22,'申請額一覧 '!$I$8:$I$22)+SUMIF('申請額一覧 '!$F$8:$F$22,C22,'申請額一覧 '!$L$8:$L$22)</f>
        <v>0</v>
      </c>
      <c r="Z22" s="321"/>
      <c r="AA22" s="321"/>
      <c r="AB22" s="321"/>
      <c r="AC22" s="244" t="s">
        <v>38</v>
      </c>
      <c r="AD22" s="27"/>
      <c r="AE22" s="343">
        <f ca="1">COUNTIFS('申請額一覧 '!$F$8:$F$22,C22,'申請額一覧 '!$O$8:$O$22,"&gt;0")</f>
        <v>0</v>
      </c>
      <c r="AF22" s="344"/>
      <c r="AG22" s="345" t="s">
        <v>7</v>
      </c>
      <c r="AH22" s="346"/>
      <c r="AI22" s="322">
        <f ca="1">SUMIF('申請額一覧 '!$F$8:$F$22,C22,'申請額一覧 '!$O$8:$O$22)</f>
        <v>0</v>
      </c>
      <c r="AJ22" s="323"/>
      <c r="AK22" s="323"/>
      <c r="AL22" s="323"/>
      <c r="AM22" s="244" t="s">
        <v>38</v>
      </c>
      <c r="AN22" s="27"/>
      <c r="AO22" s="239"/>
    </row>
    <row r="23" spans="2:41" ht="12.75" customHeight="1" x14ac:dyDescent="0.15">
      <c r="B23" s="297" t="s">
        <v>87</v>
      </c>
      <c r="C23" s="57" t="s">
        <v>88</v>
      </c>
      <c r="D23" s="57"/>
      <c r="E23" s="57"/>
      <c r="F23" s="57"/>
      <c r="G23" s="57"/>
      <c r="H23" s="57"/>
      <c r="I23" s="57"/>
      <c r="J23" s="57"/>
      <c r="K23" s="57"/>
      <c r="L23" s="57"/>
      <c r="M23" s="57"/>
      <c r="N23" s="57"/>
      <c r="O23" s="57"/>
      <c r="P23" s="57"/>
      <c r="Q23" s="57"/>
      <c r="R23" s="57"/>
      <c r="S23" s="57"/>
      <c r="T23" s="57"/>
      <c r="U23" s="328">
        <f ca="1">COUNTIFS('申請額一覧 '!$F$8:$F$22,C23,'申請額一覧 '!$I$8:$I$22,"&gt;0")</f>
        <v>0</v>
      </c>
      <c r="V23" s="329"/>
      <c r="W23" s="330" t="s">
        <v>7</v>
      </c>
      <c r="X23" s="331"/>
      <c r="Y23" s="315">
        <f ca="1">SUMIF('申請額一覧 '!$F$8:$F$22,C23,'申請額一覧 '!$I$8:$I$22)+SUMIF('申請額一覧 '!$F$8:$F$22,C23,'申請額一覧 '!$L$8:$L$22)</f>
        <v>0</v>
      </c>
      <c r="Z23" s="316"/>
      <c r="AA23" s="316"/>
      <c r="AB23" s="316"/>
      <c r="AC23" s="34" t="s">
        <v>38</v>
      </c>
      <c r="AD23" s="21"/>
      <c r="AE23" s="328">
        <f ca="1">COUNTIFS('申請額一覧 '!$F$8:$F$22,C23,'申請額一覧 '!$O$8:$O$22,"&gt;0")</f>
        <v>0</v>
      </c>
      <c r="AF23" s="329"/>
      <c r="AG23" s="330" t="s">
        <v>7</v>
      </c>
      <c r="AH23" s="331"/>
      <c r="AI23" s="317">
        <f ca="1">SUMIF('申請額一覧 '!$F$8:$F$22,C23,'申請額一覧 '!$O$8:$O$22)</f>
        <v>0</v>
      </c>
      <c r="AJ23" s="318"/>
      <c r="AK23" s="318"/>
      <c r="AL23" s="318"/>
      <c r="AM23" s="34" t="s">
        <v>38</v>
      </c>
      <c r="AN23" s="21"/>
      <c r="AO23" s="239"/>
    </row>
    <row r="24" spans="2:41" ht="12.75" customHeight="1" x14ac:dyDescent="0.15">
      <c r="B24" s="297"/>
      <c r="C24" s="11" t="s">
        <v>89</v>
      </c>
      <c r="D24" s="11"/>
      <c r="E24" s="11"/>
      <c r="F24" s="11"/>
      <c r="G24" s="11"/>
      <c r="H24" s="11"/>
      <c r="I24" s="11"/>
      <c r="J24" s="11"/>
      <c r="K24" s="11"/>
      <c r="L24" s="11"/>
      <c r="M24" s="11"/>
      <c r="N24" s="11"/>
      <c r="O24" s="11"/>
      <c r="P24" s="11"/>
      <c r="Q24" s="11"/>
      <c r="R24" s="11"/>
      <c r="S24" s="11"/>
      <c r="T24" s="11"/>
      <c r="U24" s="311">
        <f ca="1">COUNTIFS('申請額一覧 '!$F$8:$F$22,C24,'申請額一覧 '!$I$8:$I$22,"&gt;0")</f>
        <v>0</v>
      </c>
      <c r="V24" s="312"/>
      <c r="W24" s="313" t="s">
        <v>7</v>
      </c>
      <c r="X24" s="314"/>
      <c r="Y24" s="309">
        <f ca="1">SUMIF('申請額一覧 '!$F$8:$F$22,C24,'申請額一覧 '!$I$8:$I$22)+SUMIF('申請額一覧 '!$F$8:$F$22,C24,'申請額一覧 '!$L$8:$L$22)</f>
        <v>0</v>
      </c>
      <c r="Z24" s="310"/>
      <c r="AA24" s="310"/>
      <c r="AB24" s="310"/>
      <c r="AC24" s="29" t="s">
        <v>38</v>
      </c>
      <c r="AD24" s="18"/>
      <c r="AE24" s="311">
        <f ca="1">COUNTIFS('申請額一覧 '!$F$8:$F$22,C24,'申請額一覧 '!$O$8:$O$22,"&gt;0")</f>
        <v>0</v>
      </c>
      <c r="AF24" s="312"/>
      <c r="AG24" s="313" t="s">
        <v>7</v>
      </c>
      <c r="AH24" s="314"/>
      <c r="AI24" s="332">
        <f ca="1">SUMIF('申請額一覧 '!$F$8:$F$22,C24,'申請額一覧 '!$O$8:$O$22)</f>
        <v>0</v>
      </c>
      <c r="AJ24" s="333"/>
      <c r="AK24" s="333"/>
      <c r="AL24" s="333"/>
      <c r="AM24" s="29" t="s">
        <v>38</v>
      </c>
      <c r="AN24" s="18"/>
      <c r="AO24" s="239"/>
    </row>
    <row r="25" spans="2:41" ht="12.75" customHeight="1" x14ac:dyDescent="0.15">
      <c r="B25" s="297"/>
      <c r="C25" s="11" t="s">
        <v>90</v>
      </c>
      <c r="D25" s="11"/>
      <c r="E25" s="11"/>
      <c r="F25" s="11"/>
      <c r="G25" s="11"/>
      <c r="H25" s="11"/>
      <c r="I25" s="11"/>
      <c r="J25" s="11"/>
      <c r="K25" s="11"/>
      <c r="L25" s="11"/>
      <c r="M25" s="11"/>
      <c r="N25" s="11"/>
      <c r="O25" s="11"/>
      <c r="P25" s="11"/>
      <c r="Q25" s="11"/>
      <c r="R25" s="11"/>
      <c r="S25" s="11"/>
      <c r="T25" s="11"/>
      <c r="U25" s="311">
        <f ca="1">COUNTIFS('申請額一覧 '!$F$8:$F$22,C25,'申請額一覧 '!$I$8:$I$22,"&gt;0")</f>
        <v>0</v>
      </c>
      <c r="V25" s="312"/>
      <c r="W25" s="313" t="s">
        <v>7</v>
      </c>
      <c r="X25" s="314"/>
      <c r="Y25" s="309">
        <f ca="1">SUMIF('申請額一覧 '!$F$8:$F$22,C25,'申請額一覧 '!$I$8:$I$22)+SUMIF('申請額一覧 '!$F$8:$F$22,C25,'申請額一覧 '!$L$8:$L$22)</f>
        <v>0</v>
      </c>
      <c r="Z25" s="310"/>
      <c r="AA25" s="310"/>
      <c r="AB25" s="310"/>
      <c r="AC25" s="29" t="s">
        <v>38</v>
      </c>
      <c r="AD25" s="18"/>
      <c r="AE25" s="311">
        <f ca="1">COUNTIFS('申請額一覧 '!$F$8:$F$22,C25,'申請額一覧 '!$O$8:$O$22,"&gt;0")</f>
        <v>0</v>
      </c>
      <c r="AF25" s="312"/>
      <c r="AG25" s="313" t="s">
        <v>7</v>
      </c>
      <c r="AH25" s="314"/>
      <c r="AI25" s="332">
        <f ca="1">SUMIF('申請額一覧 '!$F$8:$F$22,C25,'申請額一覧 '!$O$8:$O$22)</f>
        <v>0</v>
      </c>
      <c r="AJ25" s="333"/>
      <c r="AK25" s="333"/>
      <c r="AL25" s="333"/>
      <c r="AM25" s="29" t="s">
        <v>38</v>
      </c>
      <c r="AN25" s="18"/>
      <c r="AO25" s="239"/>
    </row>
    <row r="26" spans="2:41" ht="12.75" customHeight="1" x14ac:dyDescent="0.15">
      <c r="B26" s="297"/>
      <c r="C26" s="11" t="s">
        <v>91</v>
      </c>
      <c r="D26" s="11"/>
      <c r="E26" s="11"/>
      <c r="F26" s="11"/>
      <c r="G26" s="11"/>
      <c r="H26" s="11"/>
      <c r="I26" s="11"/>
      <c r="J26" s="11"/>
      <c r="K26" s="11"/>
      <c r="L26" s="11"/>
      <c r="M26" s="11"/>
      <c r="N26" s="11"/>
      <c r="O26" s="11"/>
      <c r="P26" s="11"/>
      <c r="Q26" s="11"/>
      <c r="R26" s="11"/>
      <c r="S26" s="11"/>
      <c r="T26" s="11"/>
      <c r="U26" s="311">
        <f ca="1">COUNTIFS('申請額一覧 '!$F$8:$F$22,C26,'申請額一覧 '!$I$8:$I$22,"&gt;0")</f>
        <v>0</v>
      </c>
      <c r="V26" s="312"/>
      <c r="W26" s="313" t="s">
        <v>7</v>
      </c>
      <c r="X26" s="314"/>
      <c r="Y26" s="309">
        <f ca="1">SUMIF('申請額一覧 '!$F$8:$F$22,C26,'申請額一覧 '!$I$8:$I$22)+SUMIF('申請額一覧 '!$F$8:$F$22,C26,'申請額一覧 '!$L$8:$L$22)</f>
        <v>0</v>
      </c>
      <c r="Z26" s="310"/>
      <c r="AA26" s="310"/>
      <c r="AB26" s="310"/>
      <c r="AC26" s="29" t="s">
        <v>38</v>
      </c>
      <c r="AD26" s="18"/>
      <c r="AE26" s="311">
        <f ca="1">COUNTIFS('申請額一覧 '!$F$8:$F$22,C26,'申請額一覧 '!$O$8:$O$22,"&gt;0")</f>
        <v>0</v>
      </c>
      <c r="AF26" s="312"/>
      <c r="AG26" s="313" t="s">
        <v>7</v>
      </c>
      <c r="AH26" s="314"/>
      <c r="AI26" s="332">
        <f ca="1">SUMIF('申請額一覧 '!$F$8:$F$22,C26,'申請額一覧 '!$O$8:$O$22)</f>
        <v>0</v>
      </c>
      <c r="AJ26" s="333"/>
      <c r="AK26" s="333"/>
      <c r="AL26" s="333"/>
      <c r="AM26" s="29" t="s">
        <v>38</v>
      </c>
      <c r="AN26" s="18"/>
      <c r="AO26" s="239"/>
    </row>
    <row r="27" spans="2:41" ht="12.75" customHeight="1" x14ac:dyDescent="0.15">
      <c r="B27" s="297"/>
      <c r="C27" s="11" t="s">
        <v>92</v>
      </c>
      <c r="D27" s="11"/>
      <c r="E27" s="11"/>
      <c r="F27" s="11"/>
      <c r="G27" s="11"/>
      <c r="H27" s="11"/>
      <c r="I27" s="11"/>
      <c r="J27" s="11"/>
      <c r="K27" s="11"/>
      <c r="L27" s="11"/>
      <c r="M27" s="11"/>
      <c r="N27" s="11"/>
      <c r="O27" s="11"/>
      <c r="P27" s="11"/>
      <c r="Q27" s="11"/>
      <c r="R27" s="11"/>
      <c r="S27" s="11"/>
      <c r="T27" s="11"/>
      <c r="U27" s="311">
        <f ca="1">COUNTIFS('申請額一覧 '!$F$8:$F$22,C27,'申請額一覧 '!$I$8:$I$22,"&gt;0")</f>
        <v>0</v>
      </c>
      <c r="V27" s="312"/>
      <c r="W27" s="313" t="s">
        <v>7</v>
      </c>
      <c r="X27" s="314"/>
      <c r="Y27" s="332">
        <f ca="1">SUMIF('申請額一覧 '!$F$8:$F$22,C27,'申請額一覧 '!$I$8:$I$22)+SUMIF('申請額一覧 '!$F$8:$F$22,C27,'申請額一覧 '!$L$8:$L$22)</f>
        <v>0</v>
      </c>
      <c r="Z27" s="333"/>
      <c r="AA27" s="333"/>
      <c r="AB27" s="333"/>
      <c r="AC27" s="29" t="s">
        <v>38</v>
      </c>
      <c r="AD27" s="18"/>
      <c r="AE27" s="311">
        <f ca="1">COUNTIFS('申請額一覧 '!$F$8:$F$22,C27,'申請額一覧 '!$O$8:$O$22,"&gt;0")</f>
        <v>0</v>
      </c>
      <c r="AF27" s="312"/>
      <c r="AG27" s="313" t="s">
        <v>7</v>
      </c>
      <c r="AH27" s="314"/>
      <c r="AI27" s="332">
        <f ca="1">SUMIF('申請額一覧 '!$F$8:$F$22,C27,'申請額一覧 '!$O$8:$O$22)</f>
        <v>0</v>
      </c>
      <c r="AJ27" s="333"/>
      <c r="AK27" s="333"/>
      <c r="AL27" s="333"/>
      <c r="AM27" s="29" t="s">
        <v>38</v>
      </c>
      <c r="AN27" s="18"/>
      <c r="AO27" s="239"/>
    </row>
    <row r="28" spans="2:41" ht="12.75" customHeight="1" x14ac:dyDescent="0.15">
      <c r="B28" s="298"/>
      <c r="C28" s="11" t="s">
        <v>101</v>
      </c>
      <c r="D28" s="11"/>
      <c r="E28" s="11"/>
      <c r="F28" s="11"/>
      <c r="G28" s="11"/>
      <c r="H28" s="11"/>
      <c r="I28" s="11"/>
      <c r="J28" s="11"/>
      <c r="K28" s="11"/>
      <c r="L28" s="11"/>
      <c r="M28" s="11"/>
      <c r="N28" s="11"/>
      <c r="O28" s="11"/>
      <c r="P28" s="11"/>
      <c r="Q28" s="11"/>
      <c r="R28" s="11"/>
      <c r="S28" s="11"/>
      <c r="T28" s="11"/>
      <c r="U28" s="311">
        <f ca="1">COUNTIFS('申請額一覧 '!$F$8:$F$22,C28,'申請額一覧 '!$I$8:$I$22,"&gt;0")</f>
        <v>0</v>
      </c>
      <c r="V28" s="312"/>
      <c r="W28" s="313" t="s">
        <v>7</v>
      </c>
      <c r="X28" s="314"/>
      <c r="Y28" s="317">
        <f ca="1">SUMIF('申請額一覧 '!$F$8:$F$22,C28,'申請額一覧 '!$I$8:$I$22)+SUMIF('申請額一覧 '!$F$8:$F$22,C28,'申請額一覧 '!$L$8:$L$22)</f>
        <v>0</v>
      </c>
      <c r="Z28" s="318"/>
      <c r="AA28" s="318"/>
      <c r="AB28" s="318"/>
      <c r="AC28" s="29" t="s">
        <v>38</v>
      </c>
      <c r="AD28" s="18"/>
      <c r="AE28" s="311">
        <f ca="1">COUNTIFS('申請額一覧 '!$F$8:$F$22,C28,'申請額一覧 '!$O$8:$O$22,"&gt;0")</f>
        <v>0</v>
      </c>
      <c r="AF28" s="312"/>
      <c r="AG28" s="313" t="s">
        <v>7</v>
      </c>
      <c r="AH28" s="314"/>
      <c r="AI28" s="332">
        <f ca="1">SUMIF('申請額一覧 '!$F$8:$F$22,C28,'申請額一覧 '!$O$8:$O$22)</f>
        <v>0</v>
      </c>
      <c r="AJ28" s="333"/>
      <c r="AK28" s="333"/>
      <c r="AL28" s="333"/>
      <c r="AM28" s="29" t="s">
        <v>38</v>
      </c>
      <c r="AN28" s="18"/>
      <c r="AO28" s="239"/>
    </row>
    <row r="29" spans="2:41" ht="12.75" customHeight="1" x14ac:dyDescent="0.15">
      <c r="B29" s="294" t="s">
        <v>8</v>
      </c>
      <c r="C29" s="8" t="s">
        <v>93</v>
      </c>
      <c r="D29" s="8"/>
      <c r="E29" s="8"/>
      <c r="F29" s="8"/>
      <c r="G29" s="8"/>
      <c r="H29" s="8"/>
      <c r="I29" s="8"/>
      <c r="J29" s="8"/>
      <c r="K29" s="8"/>
      <c r="L29" s="8"/>
      <c r="M29" s="8"/>
      <c r="N29" s="8"/>
      <c r="O29" s="8"/>
      <c r="P29" s="8"/>
      <c r="Q29" s="8"/>
      <c r="R29" s="8"/>
      <c r="S29" s="8"/>
      <c r="T29" s="8"/>
      <c r="U29" s="324">
        <f ca="1">COUNTIFS('申請額一覧 '!$F$8:$F$22,C29,'申請額一覧 '!$I$8:$I$22,"&gt;0")</f>
        <v>0</v>
      </c>
      <c r="V29" s="325"/>
      <c r="W29" s="326" t="s">
        <v>7</v>
      </c>
      <c r="X29" s="327"/>
      <c r="Y29" s="315">
        <f ca="1">SUMIF('申請額一覧 '!$F$8:$F$22,C29,'申請額一覧 '!$I$8:$I$22)+SUMIF('申請額一覧 '!$F$8:$F$22,C29,'申請額一覧 '!$L$8:$L$22)</f>
        <v>0</v>
      </c>
      <c r="Z29" s="316"/>
      <c r="AA29" s="316"/>
      <c r="AB29" s="316"/>
      <c r="AC29" s="33" t="s">
        <v>38</v>
      </c>
      <c r="AD29" s="17"/>
      <c r="AE29" s="324">
        <f ca="1">COUNTIFS('申請額一覧 '!$F$8:$F$22,C29,'申請額一覧 '!$O$8:$O$22,"&gt;0")</f>
        <v>0</v>
      </c>
      <c r="AF29" s="325"/>
      <c r="AG29" s="326" t="s">
        <v>7</v>
      </c>
      <c r="AH29" s="327"/>
      <c r="AI29" s="320">
        <f ca="1">SUMIF('申請額一覧 '!$F$8:$F$22,C29,'申請額一覧 '!$O$8:$O$22)</f>
        <v>0</v>
      </c>
      <c r="AJ29" s="321"/>
      <c r="AK29" s="321"/>
      <c r="AL29" s="321"/>
      <c r="AM29" s="33" t="s">
        <v>38</v>
      </c>
      <c r="AN29" s="17"/>
      <c r="AO29" s="239"/>
    </row>
    <row r="30" spans="2:41" ht="12.75" customHeight="1" x14ac:dyDescent="0.15">
      <c r="B30" s="295"/>
      <c r="C30" s="2" t="s">
        <v>94</v>
      </c>
      <c r="D30" s="16"/>
      <c r="E30" s="16"/>
      <c r="F30" s="16"/>
      <c r="G30" s="16"/>
      <c r="H30" s="16"/>
      <c r="I30" s="16"/>
      <c r="J30" s="16"/>
      <c r="K30" s="16"/>
      <c r="L30" s="16"/>
      <c r="M30" s="16"/>
      <c r="N30" s="16"/>
      <c r="O30" s="16"/>
      <c r="P30" s="16"/>
      <c r="Q30" s="16"/>
      <c r="R30" s="16"/>
      <c r="S30" s="16"/>
      <c r="T30" s="16"/>
      <c r="U30" s="305">
        <f ca="1">COUNTIFS('申請額一覧 '!$F$8:$F$22,C30,'申請額一覧 '!$I$8:$I$22,"&gt;0")</f>
        <v>0</v>
      </c>
      <c r="V30" s="306"/>
      <c r="W30" s="307" t="s">
        <v>7</v>
      </c>
      <c r="X30" s="308"/>
      <c r="Y30" s="309">
        <f ca="1">SUMIF('申請額一覧 '!$F$8:$F$22,C30,'申請額一覧 '!$I$8:$I$22)+SUMIF('申請額一覧 '!$F$8:$F$22,C30,'申請額一覧 '!$L$8:$L$22)</f>
        <v>0</v>
      </c>
      <c r="Z30" s="310"/>
      <c r="AA30" s="310"/>
      <c r="AB30" s="310"/>
      <c r="AC30" s="30" t="s">
        <v>38</v>
      </c>
      <c r="AD30" s="19"/>
      <c r="AE30" s="305">
        <f ca="1">COUNTIFS('申請額一覧 '!$F$8:$F$22,C30,'申請額一覧 '!$O$8:$O$22,"&gt;0")</f>
        <v>0</v>
      </c>
      <c r="AF30" s="306"/>
      <c r="AG30" s="307" t="s">
        <v>7</v>
      </c>
      <c r="AH30" s="308"/>
      <c r="AI30" s="309">
        <f ca="1">SUMIF('申請額一覧 '!$F$8:$F$22,C30,'申請額一覧 '!$O$8:$O$22)</f>
        <v>0</v>
      </c>
      <c r="AJ30" s="310"/>
      <c r="AK30" s="310"/>
      <c r="AL30" s="310"/>
      <c r="AM30" s="30" t="s">
        <v>38</v>
      </c>
      <c r="AN30" s="19"/>
      <c r="AO30" s="239"/>
    </row>
    <row r="31" spans="2:41" ht="12.75" customHeight="1" x14ac:dyDescent="0.15">
      <c r="B31" s="295"/>
      <c r="C31" s="10" t="s">
        <v>149</v>
      </c>
      <c r="D31" s="11"/>
      <c r="E31" s="11"/>
      <c r="F31" s="11"/>
      <c r="G31" s="11"/>
      <c r="H31" s="11"/>
      <c r="I31" s="11"/>
      <c r="J31" s="11"/>
      <c r="K31" s="11"/>
      <c r="L31" s="11"/>
      <c r="M31" s="11"/>
      <c r="N31" s="11"/>
      <c r="O31" s="11"/>
      <c r="P31" s="11"/>
      <c r="Q31" s="11"/>
      <c r="R31" s="11"/>
      <c r="S31" s="11"/>
      <c r="T31" s="11"/>
      <c r="U31" s="311">
        <f ca="1">COUNTIFS('申請額一覧 '!$F$8:$F$22,C31,'申請額一覧 '!$I$8:$I$22,"&gt;0")</f>
        <v>0</v>
      </c>
      <c r="V31" s="312"/>
      <c r="W31" s="313" t="s">
        <v>7</v>
      </c>
      <c r="X31" s="314"/>
      <c r="Y31" s="309">
        <f ca="1">SUMIF('申請額一覧 '!$F$8:$F$22,C31,'申請額一覧 '!$I$8:$I$22)+SUMIF('申請額一覧 '!$F$8:$F$22,C31,'申請額一覧 '!$L$8:$L$22)</f>
        <v>0</v>
      </c>
      <c r="Z31" s="310"/>
      <c r="AA31" s="310"/>
      <c r="AB31" s="310"/>
      <c r="AC31" s="29" t="s">
        <v>38</v>
      </c>
      <c r="AD31" s="18"/>
      <c r="AE31" s="311">
        <f ca="1">COUNTIFS('申請額一覧 '!$F$8:$F$22,C31,'申請額一覧 '!$O$8:$O$22,"&gt;0")</f>
        <v>0</v>
      </c>
      <c r="AF31" s="312"/>
      <c r="AG31" s="313" t="s">
        <v>7</v>
      </c>
      <c r="AH31" s="314"/>
      <c r="AI31" s="332">
        <f ca="1">SUMIF('申請額一覧 '!$F$8:$F$22,C31,'申請額一覧 '!$O$8:$O$22)</f>
        <v>0</v>
      </c>
      <c r="AJ31" s="333"/>
      <c r="AK31" s="333"/>
      <c r="AL31" s="333"/>
      <c r="AM31" s="29" t="s">
        <v>38</v>
      </c>
      <c r="AN31" s="18"/>
      <c r="AO31" s="239"/>
    </row>
    <row r="32" spans="2:41" ht="12.75" customHeight="1" x14ac:dyDescent="0.15">
      <c r="B32" s="295"/>
      <c r="C32" s="10" t="s">
        <v>150</v>
      </c>
      <c r="D32" s="11"/>
      <c r="E32" s="11"/>
      <c r="F32" s="11"/>
      <c r="G32" s="11"/>
      <c r="H32" s="11"/>
      <c r="I32" s="11"/>
      <c r="J32" s="11"/>
      <c r="K32" s="11"/>
      <c r="L32" s="11"/>
      <c r="M32" s="11"/>
      <c r="N32" s="11"/>
      <c r="O32" s="11"/>
      <c r="P32" s="11"/>
      <c r="Q32" s="11"/>
      <c r="R32" s="11"/>
      <c r="S32" s="11"/>
      <c r="T32" s="11"/>
      <c r="U32" s="311">
        <f ca="1">COUNTIFS('申請額一覧 '!$F$8:$F$22,C32,'申請額一覧 '!$I$8:$I$22,"&gt;0")</f>
        <v>0</v>
      </c>
      <c r="V32" s="312"/>
      <c r="W32" s="313" t="s">
        <v>7</v>
      </c>
      <c r="X32" s="314"/>
      <c r="Y32" s="309">
        <f ca="1">SUMIF('申請額一覧 '!$F$8:$F$22,C32,'申請額一覧 '!$I$8:$I$22)+SUMIF('申請額一覧 '!$F$8:$F$22,C32,'申請額一覧 '!$L$8:$L$22)</f>
        <v>0</v>
      </c>
      <c r="Z32" s="310"/>
      <c r="AA32" s="310"/>
      <c r="AB32" s="310"/>
      <c r="AC32" s="53" t="s">
        <v>38</v>
      </c>
      <c r="AD32" s="54"/>
      <c r="AE32" s="347">
        <f ca="1">COUNTIFS('申請額一覧 '!$F$8:$F$22,C32,'申請額一覧 '!$O$8:$O$22,"&gt;0")</f>
        <v>0</v>
      </c>
      <c r="AF32" s="348"/>
      <c r="AG32" s="349" t="s">
        <v>7</v>
      </c>
      <c r="AH32" s="350"/>
      <c r="AI32" s="354">
        <f ca="1">SUMIF('申請額一覧 '!$F$8:$F$22,C32,'申請額一覧 '!$O$8:$O$22)</f>
        <v>0</v>
      </c>
      <c r="AJ32" s="355"/>
      <c r="AK32" s="355"/>
      <c r="AL32" s="355"/>
      <c r="AM32" s="30" t="s">
        <v>38</v>
      </c>
      <c r="AN32" s="19"/>
      <c r="AO32" s="239"/>
    </row>
    <row r="33" spans="2:41" ht="12.75" customHeight="1" x14ac:dyDescent="0.15">
      <c r="B33" s="295"/>
      <c r="C33" s="58" t="s">
        <v>158</v>
      </c>
      <c r="D33" s="57"/>
      <c r="E33" s="57"/>
      <c r="F33" s="57"/>
      <c r="G33" s="57"/>
      <c r="H33" s="57"/>
      <c r="I33" s="57"/>
      <c r="J33" s="57"/>
      <c r="K33" s="57"/>
      <c r="L33" s="57"/>
      <c r="M33" s="57"/>
      <c r="N33" s="57"/>
      <c r="O33" s="57"/>
      <c r="P33" s="57"/>
      <c r="Q33" s="57"/>
      <c r="R33" s="57"/>
      <c r="S33" s="57"/>
      <c r="T33" s="57"/>
      <c r="U33" s="311">
        <f ca="1">COUNTIFS('申請額一覧 '!$F$8:$F$22,C33,'申請額一覧 '!$I$8:$I$22,"&gt;0")</f>
        <v>0</v>
      </c>
      <c r="V33" s="312"/>
      <c r="W33" s="313" t="s">
        <v>7</v>
      </c>
      <c r="X33" s="314"/>
      <c r="Y33" s="332">
        <f ca="1">SUMIF('申請額一覧 '!$F$8:$F$22,C33,'申請額一覧 '!$I$8:$I$22)+SUMIF('申請額一覧 '!$F$8:$F$22,C33,'申請額一覧 '!$L$8:$L$22)</f>
        <v>0</v>
      </c>
      <c r="Z33" s="333"/>
      <c r="AA33" s="333"/>
      <c r="AB33" s="333"/>
      <c r="AC33" s="29" t="s">
        <v>38</v>
      </c>
      <c r="AD33" s="18"/>
      <c r="AE33" s="311">
        <f ca="1">COUNTIFS('申請額一覧 '!$F$8:$F$22,C33,'申請額一覧 '!$O$8:$O$22,"&gt;0")</f>
        <v>0</v>
      </c>
      <c r="AF33" s="312"/>
      <c r="AG33" s="313" t="s">
        <v>7</v>
      </c>
      <c r="AH33" s="314"/>
      <c r="AI33" s="332">
        <f ca="1">SUMIF('申請額一覧 '!$F$8:$F$22,C33,'申請額一覧 '!$O$8:$O$22)</f>
        <v>0</v>
      </c>
      <c r="AJ33" s="333"/>
      <c r="AK33" s="333"/>
      <c r="AL33" s="333"/>
      <c r="AM33" s="29" t="s">
        <v>38</v>
      </c>
      <c r="AN33" s="18"/>
      <c r="AO33" s="239"/>
    </row>
    <row r="34" spans="2:41" ht="12.75" customHeight="1" x14ac:dyDescent="0.15">
      <c r="B34" s="295"/>
      <c r="C34" s="58" t="s">
        <v>82</v>
      </c>
      <c r="D34" s="57"/>
      <c r="E34" s="57"/>
      <c r="F34" s="57"/>
      <c r="G34" s="57"/>
      <c r="H34" s="57"/>
      <c r="I34" s="57"/>
      <c r="J34" s="57"/>
      <c r="K34" s="57"/>
      <c r="L34" s="57"/>
      <c r="M34" s="57"/>
      <c r="N34" s="57"/>
      <c r="O34" s="57"/>
      <c r="P34" s="57"/>
      <c r="Q34" s="57"/>
      <c r="R34" s="57"/>
      <c r="S34" s="57"/>
      <c r="T34" s="57"/>
      <c r="U34" s="328">
        <f ca="1">COUNTIFS('申請額一覧 '!$F$8:$F$22,C34,'申請額一覧 '!$I$8:$I$22,"&gt;0")</f>
        <v>0</v>
      </c>
      <c r="V34" s="329"/>
      <c r="W34" s="330" t="s">
        <v>7</v>
      </c>
      <c r="X34" s="331"/>
      <c r="Y34" s="309">
        <f ca="1">SUMIF('申請額一覧 '!$F$8:$F$22,C34,'申請額一覧 '!$I$8:$I$22)+SUMIF('申請額一覧 '!$F$8:$F$22,C34,'申請額一覧 '!$L$8:$L$22)</f>
        <v>0</v>
      </c>
      <c r="Z34" s="310"/>
      <c r="AA34" s="310"/>
      <c r="AB34" s="310"/>
      <c r="AC34" s="29" t="s">
        <v>38</v>
      </c>
      <c r="AD34" s="18"/>
      <c r="AE34" s="311">
        <f ca="1">COUNTIFS('申請額一覧 '!$F$8:$F$22,C34,'申請額一覧 '!$O$8:$O$22,"&gt;0")</f>
        <v>0</v>
      </c>
      <c r="AF34" s="312"/>
      <c r="AG34" s="313" t="s">
        <v>7</v>
      </c>
      <c r="AH34" s="314"/>
      <c r="AI34" s="332">
        <f ca="1">SUMIF('申請額一覧 '!$F$8:$F$22,C34,'申請額一覧 '!$O$8:$O$22)</f>
        <v>0</v>
      </c>
      <c r="AJ34" s="333"/>
      <c r="AK34" s="333"/>
      <c r="AL34" s="333"/>
      <c r="AM34" s="29" t="s">
        <v>152</v>
      </c>
      <c r="AN34" s="18"/>
      <c r="AO34" s="239"/>
    </row>
    <row r="35" spans="2:41" ht="12.75" customHeight="1" x14ac:dyDescent="0.15">
      <c r="B35" s="295"/>
      <c r="C35" s="58" t="s">
        <v>96</v>
      </c>
      <c r="D35" s="57"/>
      <c r="E35" s="57"/>
      <c r="F35" s="57"/>
      <c r="G35" s="57"/>
      <c r="H35" s="57"/>
      <c r="I35" s="57"/>
      <c r="J35" s="57"/>
      <c r="K35" s="57"/>
      <c r="L35" s="57"/>
      <c r="M35" s="57"/>
      <c r="N35" s="57"/>
      <c r="O35" s="57"/>
      <c r="P35" s="57"/>
      <c r="Q35" s="57"/>
      <c r="R35" s="57"/>
      <c r="S35" s="57"/>
      <c r="T35" s="57"/>
      <c r="U35" s="328">
        <f ca="1">COUNTIFS('申請額一覧 '!$F$8:$F$22,C35,'申請額一覧 '!$I$8:$I$22,"&gt;0")</f>
        <v>0</v>
      </c>
      <c r="V35" s="329"/>
      <c r="W35" s="330" t="s">
        <v>7</v>
      </c>
      <c r="X35" s="331"/>
      <c r="Y35" s="332">
        <f ca="1">SUMIF('申請額一覧 '!$F$8:$F$22,C35,'申請額一覧 '!$I$8:$I$22)+SUMIF('申請額一覧 '!$F$8:$F$22,C35,'申請額一覧 '!$L$8:$L$22)</f>
        <v>0</v>
      </c>
      <c r="Z35" s="333"/>
      <c r="AA35" s="333"/>
      <c r="AB35" s="333"/>
      <c r="AC35" s="34" t="s">
        <v>38</v>
      </c>
      <c r="AD35" s="21"/>
      <c r="AE35" s="328">
        <f ca="1">COUNTIFS('申請額一覧 '!$F$8:$F$22,C35,'申請額一覧 '!$O$8:$O$22,"&gt;0")</f>
        <v>0</v>
      </c>
      <c r="AF35" s="329"/>
      <c r="AG35" s="330" t="s">
        <v>7</v>
      </c>
      <c r="AH35" s="331"/>
      <c r="AI35" s="317">
        <f ca="1">SUMIF('申請額一覧 '!$F$8:$F$22,C35,'申請額一覧 '!$O$8:$O$22)</f>
        <v>0</v>
      </c>
      <c r="AJ35" s="318"/>
      <c r="AK35" s="318"/>
      <c r="AL35" s="318"/>
      <c r="AM35" s="34" t="s">
        <v>38</v>
      </c>
      <c r="AN35" s="21"/>
      <c r="AO35" s="239"/>
    </row>
    <row r="36" spans="2:41" ht="12.75" customHeight="1" x14ac:dyDescent="0.15">
      <c r="B36" s="295"/>
      <c r="C36" s="15" t="s">
        <v>95</v>
      </c>
      <c r="D36" s="16"/>
      <c r="E36" s="16"/>
      <c r="F36" s="16"/>
      <c r="G36" s="16"/>
      <c r="H36" s="16"/>
      <c r="I36" s="16"/>
      <c r="J36" s="16"/>
      <c r="K36" s="16"/>
      <c r="L36" s="16"/>
      <c r="M36" s="16"/>
      <c r="N36" s="16"/>
      <c r="O36" s="16"/>
      <c r="P36" s="16"/>
      <c r="Q36" s="16"/>
      <c r="R36" s="16"/>
      <c r="S36" s="16"/>
      <c r="T36" s="16"/>
      <c r="U36" s="305">
        <f ca="1">COUNTIFS('申請額一覧 '!$F$8:$F$22,C36,'申請額一覧 '!$I$8:$I$22,"&gt;0")</f>
        <v>0</v>
      </c>
      <c r="V36" s="306"/>
      <c r="W36" s="307" t="s">
        <v>7</v>
      </c>
      <c r="X36" s="308"/>
      <c r="Y36" s="317">
        <f ca="1">SUMIF('申請額一覧 '!$F$8:$F$22,C36,'申請額一覧 '!$I$8:$I$22)+SUMIF('申請額一覧 '!$F$8:$F$22,C36,'申請額一覧 '!$L$8:$L$22)</f>
        <v>0</v>
      </c>
      <c r="Z36" s="318"/>
      <c r="AA36" s="318"/>
      <c r="AB36" s="318"/>
      <c r="AC36" s="30" t="s">
        <v>38</v>
      </c>
      <c r="AD36" s="19"/>
      <c r="AE36" s="305">
        <f ca="1">COUNTIFS('申請額一覧 '!$F$8:$F$22,C36,'申請額一覧 '!$O$8:$O$22,"&gt;0")</f>
        <v>0</v>
      </c>
      <c r="AF36" s="306"/>
      <c r="AG36" s="307" t="s">
        <v>7</v>
      </c>
      <c r="AH36" s="308"/>
      <c r="AI36" s="309">
        <f ca="1">SUMIF('申請額一覧 '!$F$8:$F$22,C36,'申請額一覧 '!$O$8:$O$22)</f>
        <v>0</v>
      </c>
      <c r="AJ36" s="310"/>
      <c r="AK36" s="310"/>
      <c r="AL36" s="310"/>
      <c r="AM36" s="30" t="s">
        <v>38</v>
      </c>
      <c r="AN36" s="19"/>
      <c r="AO36" s="239"/>
    </row>
    <row r="37" spans="2:41" ht="12.75" customHeight="1" x14ac:dyDescent="0.15">
      <c r="B37" s="296" t="s">
        <v>102</v>
      </c>
      <c r="C37" s="7" t="s">
        <v>97</v>
      </c>
      <c r="D37" s="8"/>
      <c r="E37" s="8"/>
      <c r="F37" s="8"/>
      <c r="G37" s="8"/>
      <c r="H37" s="8"/>
      <c r="I37" s="8"/>
      <c r="J37" s="8"/>
      <c r="K37" s="8"/>
      <c r="L37" s="8"/>
      <c r="M37" s="8"/>
      <c r="N37" s="8"/>
      <c r="O37" s="8"/>
      <c r="P37" s="8"/>
      <c r="Q37" s="8"/>
      <c r="R37" s="8"/>
      <c r="S37" s="8"/>
      <c r="T37" s="8"/>
      <c r="U37" s="324">
        <f ca="1">COUNTIFS('申請額一覧 '!$F$8:$F$22,C37,'申請額一覧 '!$I$8:$I$22,"&gt;0")</f>
        <v>0</v>
      </c>
      <c r="V37" s="325"/>
      <c r="W37" s="326" t="s">
        <v>7</v>
      </c>
      <c r="X37" s="327"/>
      <c r="Y37" s="315">
        <f ca="1">SUMIF('申請額一覧 '!$F$8:$F$22,C37,'申請額一覧 '!$I$8:$I$22)+SUMIF('申請額一覧 '!$F$8:$F$22,C37,'申請額一覧 '!$L$8:$L$22)</f>
        <v>0</v>
      </c>
      <c r="Z37" s="316"/>
      <c r="AA37" s="316"/>
      <c r="AB37" s="316"/>
      <c r="AC37" s="33" t="s">
        <v>38</v>
      </c>
      <c r="AD37" s="17"/>
      <c r="AE37" s="324">
        <f ca="1">COUNTIFS('申請額一覧 '!$F$8:$F$22,C37,'申請額一覧 '!$O$8:$O$22,"&gt;0")</f>
        <v>0</v>
      </c>
      <c r="AF37" s="325"/>
      <c r="AG37" s="326" t="s">
        <v>7</v>
      </c>
      <c r="AH37" s="327"/>
      <c r="AI37" s="320">
        <f ca="1">SUMIF('申請額一覧 '!$F$8:$F$22,C37,'申請額一覧 '!$O$8:$O$22)</f>
        <v>0</v>
      </c>
      <c r="AJ37" s="321"/>
      <c r="AK37" s="321"/>
      <c r="AL37" s="321"/>
      <c r="AM37" s="33" t="s">
        <v>38</v>
      </c>
      <c r="AN37" s="17"/>
      <c r="AO37" s="239"/>
    </row>
    <row r="38" spans="2:41" ht="12.75" customHeight="1" x14ac:dyDescent="0.15">
      <c r="B38" s="297"/>
      <c r="C38" s="10" t="s">
        <v>99</v>
      </c>
      <c r="D38" s="11"/>
      <c r="E38" s="11"/>
      <c r="F38" s="11"/>
      <c r="G38" s="11"/>
      <c r="H38" s="11"/>
      <c r="I38" s="11"/>
      <c r="J38" s="11"/>
      <c r="K38" s="11"/>
      <c r="L38" s="11"/>
      <c r="M38" s="11"/>
      <c r="N38" s="11"/>
      <c r="O38" s="11"/>
      <c r="P38" s="11"/>
      <c r="Q38" s="11"/>
      <c r="R38" s="11"/>
      <c r="S38" s="11"/>
      <c r="T38" s="11"/>
      <c r="U38" s="311">
        <f ca="1">COUNTIFS('申請額一覧 '!$F$8:$F$22,C38,'申請額一覧 '!$I$8:$I$22,"&gt;0")</f>
        <v>0</v>
      </c>
      <c r="V38" s="312"/>
      <c r="W38" s="313" t="s">
        <v>7</v>
      </c>
      <c r="X38" s="314"/>
      <c r="Y38" s="309">
        <f ca="1">SUMIF('申請額一覧 '!$F$8:$F$22,C38,'申請額一覧 '!$I$8:$I$22)+SUMIF('申請額一覧 '!$F$8:$F$22,C38,'申請額一覧 '!$L$8:$L$22)</f>
        <v>0</v>
      </c>
      <c r="Z38" s="310"/>
      <c r="AA38" s="310"/>
      <c r="AB38" s="310"/>
      <c r="AC38" s="29" t="s">
        <v>38</v>
      </c>
      <c r="AD38" s="18"/>
      <c r="AE38" s="311">
        <f ca="1">COUNTIFS('申請額一覧 '!$F$8:$F$22,C38,'申請額一覧 '!$O$8:$O$22,"&gt;0")</f>
        <v>0</v>
      </c>
      <c r="AF38" s="312"/>
      <c r="AG38" s="313" t="s">
        <v>7</v>
      </c>
      <c r="AH38" s="314"/>
      <c r="AI38" s="332">
        <f ca="1">SUMIF('申請額一覧 '!$F$8:$F$22,C38,'申請額一覧 '!$O$8:$O$22)</f>
        <v>0</v>
      </c>
      <c r="AJ38" s="333"/>
      <c r="AK38" s="333"/>
      <c r="AL38" s="333"/>
      <c r="AM38" s="29" t="s">
        <v>38</v>
      </c>
      <c r="AN38" s="18"/>
      <c r="AO38" s="239"/>
    </row>
    <row r="39" spans="2:41" ht="12.75" customHeight="1" x14ac:dyDescent="0.15">
      <c r="B39" s="297"/>
      <c r="C39" s="10" t="s">
        <v>151</v>
      </c>
      <c r="D39" s="11"/>
      <c r="E39" s="11"/>
      <c r="F39" s="11"/>
      <c r="G39" s="11"/>
      <c r="H39" s="11"/>
      <c r="I39" s="11"/>
      <c r="J39" s="11"/>
      <c r="K39" s="11"/>
      <c r="L39" s="11"/>
      <c r="M39" s="11"/>
      <c r="N39" s="11"/>
      <c r="O39" s="11"/>
      <c r="P39" s="11"/>
      <c r="Q39" s="11"/>
      <c r="R39" s="11"/>
      <c r="S39" s="11"/>
      <c r="T39" s="11"/>
      <c r="U39" s="311">
        <f ca="1">COUNTIFS('申請額一覧 '!$F$8:$F$22,C39,'申請額一覧 '!$I$8:$I$22,"&gt;0")</f>
        <v>0</v>
      </c>
      <c r="V39" s="312"/>
      <c r="W39" s="313" t="s">
        <v>7</v>
      </c>
      <c r="X39" s="314"/>
      <c r="Y39" s="309">
        <f ca="1">SUMIF('申請額一覧 '!$F$8:$F$22,C39,'申請額一覧 '!$I$8:$I$22)+SUMIF('申請額一覧 '!$F$8:$F$22,C39,'申請額一覧 '!$L$8:$L$22)</f>
        <v>0</v>
      </c>
      <c r="Z39" s="310"/>
      <c r="AA39" s="310"/>
      <c r="AB39" s="310"/>
      <c r="AC39" s="29" t="s">
        <v>38</v>
      </c>
      <c r="AD39" s="18"/>
      <c r="AE39" s="311">
        <f ca="1">COUNTIFS('申請額一覧 '!$F$8:$F$22,C39,'申請額一覧 '!$O$8:$O$22,"&gt;0")</f>
        <v>0</v>
      </c>
      <c r="AF39" s="312"/>
      <c r="AG39" s="313" t="s">
        <v>7</v>
      </c>
      <c r="AH39" s="314"/>
      <c r="AI39" s="332">
        <f ca="1">SUMIF('申請額一覧 '!$F$8:$F$22,C39,'申請額一覧 '!$O$8:$O$22)</f>
        <v>0</v>
      </c>
      <c r="AJ39" s="333"/>
      <c r="AK39" s="333"/>
      <c r="AL39" s="333"/>
      <c r="AM39" s="29" t="s">
        <v>38</v>
      </c>
      <c r="AN39" s="18"/>
      <c r="AO39" s="239"/>
    </row>
    <row r="40" spans="2:41" ht="12.75" customHeight="1" x14ac:dyDescent="0.15">
      <c r="B40" s="298"/>
      <c r="C40" s="13" t="s">
        <v>98</v>
      </c>
      <c r="D40" s="14"/>
      <c r="E40" s="14"/>
      <c r="F40" s="14"/>
      <c r="G40" s="14"/>
      <c r="H40" s="14"/>
      <c r="I40" s="14"/>
      <c r="J40" s="14"/>
      <c r="K40" s="14"/>
      <c r="L40" s="14"/>
      <c r="M40" s="14"/>
      <c r="N40" s="14"/>
      <c r="O40" s="14"/>
      <c r="P40" s="14"/>
      <c r="Q40" s="14"/>
      <c r="R40" s="14"/>
      <c r="S40" s="14"/>
      <c r="T40" s="14"/>
      <c r="U40" s="299">
        <f ca="1">COUNTIFS('申請額一覧 '!$F$8:$F$22,C40,'申請額一覧 '!$I$8:$I$22,"&gt;0")</f>
        <v>0</v>
      </c>
      <c r="V40" s="300"/>
      <c r="W40" s="301" t="s">
        <v>7</v>
      </c>
      <c r="X40" s="302"/>
      <c r="Y40" s="303">
        <f ca="1">SUMIF('申請額一覧 '!$F$8:$F$22,C40,'申請額一覧 '!$I$8:$I$22)+SUMIF('申請額一覧 '!$F$8:$F$22,C40,'申請額一覧 '!$L$8:$L$22)</f>
        <v>0</v>
      </c>
      <c r="Z40" s="304"/>
      <c r="AA40" s="304"/>
      <c r="AB40" s="304"/>
      <c r="AC40" s="55" t="s">
        <v>38</v>
      </c>
      <c r="AD40" s="56"/>
      <c r="AE40" s="299">
        <f ca="1">COUNTIFS('申請額一覧 '!$F$8:$F$22,C40,'申請額一覧 '!$O$8:$O$22,"&gt;0")</f>
        <v>0</v>
      </c>
      <c r="AF40" s="300"/>
      <c r="AG40" s="301" t="s">
        <v>7</v>
      </c>
      <c r="AH40" s="302"/>
      <c r="AI40" s="303">
        <f ca="1">SUMIF('申請額一覧 '!$F$8:$F$22,C40,'申請額一覧 '!$O$8:$O$22)</f>
        <v>0</v>
      </c>
      <c r="AJ40" s="304"/>
      <c r="AK40" s="304"/>
      <c r="AL40" s="304"/>
      <c r="AM40" s="55" t="s">
        <v>38</v>
      </c>
      <c r="AN40" s="56"/>
      <c r="AO40" s="239"/>
    </row>
    <row r="41" spans="2:41" ht="15.75" customHeight="1" x14ac:dyDescent="0.15">
      <c r="B41" s="334" t="s">
        <v>9</v>
      </c>
      <c r="C41" s="335"/>
      <c r="D41" s="335"/>
      <c r="E41" s="335"/>
      <c r="F41" s="335"/>
      <c r="G41" s="335"/>
      <c r="H41" s="335"/>
      <c r="I41" s="335"/>
      <c r="J41" s="335"/>
      <c r="K41" s="335"/>
      <c r="L41" s="335"/>
      <c r="M41" s="335"/>
      <c r="N41" s="335"/>
      <c r="O41" s="335"/>
      <c r="P41" s="335"/>
      <c r="Q41" s="335"/>
      <c r="R41" s="335"/>
      <c r="S41" s="335"/>
      <c r="T41" s="336"/>
      <c r="U41" s="343">
        <f ca="1">SUM(U12:V40)</f>
        <v>0</v>
      </c>
      <c r="V41" s="344"/>
      <c r="W41" s="345" t="s">
        <v>7</v>
      </c>
      <c r="X41" s="346"/>
      <c r="Y41" s="320">
        <f ca="1">SUM(Y12:AB40)</f>
        <v>0</v>
      </c>
      <c r="Z41" s="321"/>
      <c r="AA41" s="321"/>
      <c r="AB41" s="321"/>
      <c r="AC41" s="244" t="s">
        <v>38</v>
      </c>
      <c r="AD41" s="27"/>
      <c r="AE41" s="343">
        <f ca="1">SUM(AE12:AF40)</f>
        <v>0</v>
      </c>
      <c r="AF41" s="344"/>
      <c r="AG41" s="345" t="s">
        <v>7</v>
      </c>
      <c r="AH41" s="346"/>
      <c r="AI41" s="322">
        <f ca="1">SUM(AI12:AL40)</f>
        <v>0</v>
      </c>
      <c r="AJ41" s="323"/>
      <c r="AK41" s="323"/>
      <c r="AL41" s="323"/>
      <c r="AM41" s="244" t="s">
        <v>38</v>
      </c>
      <c r="AN41" s="27"/>
      <c r="AO41" s="239"/>
    </row>
    <row r="42" spans="2:41" ht="15.75" customHeight="1" x14ac:dyDescent="0.15">
      <c r="B42" s="334" t="s">
        <v>104</v>
      </c>
      <c r="C42" s="335"/>
      <c r="D42" s="335"/>
      <c r="E42" s="335"/>
      <c r="F42" s="335"/>
      <c r="G42" s="335"/>
      <c r="H42" s="335"/>
      <c r="I42" s="335"/>
      <c r="J42" s="335"/>
      <c r="K42" s="335"/>
      <c r="L42" s="335"/>
      <c r="M42" s="335"/>
      <c r="N42" s="335"/>
      <c r="O42" s="335"/>
      <c r="P42" s="335"/>
      <c r="Q42" s="335"/>
      <c r="R42" s="335"/>
      <c r="S42" s="335"/>
      <c r="T42" s="336"/>
      <c r="U42" s="364">
        <f ca="1">Y41+AI41</f>
        <v>0</v>
      </c>
      <c r="V42" s="365"/>
      <c r="W42" s="365"/>
      <c r="X42" s="365"/>
      <c r="Y42" s="365"/>
      <c r="Z42" s="365"/>
      <c r="AA42" s="365"/>
      <c r="AB42" s="365"/>
      <c r="AC42" s="365"/>
      <c r="AD42" s="365"/>
      <c r="AE42" s="365"/>
      <c r="AF42" s="365"/>
      <c r="AG42" s="365"/>
      <c r="AH42" s="365"/>
      <c r="AI42" s="365"/>
      <c r="AJ42" s="365"/>
      <c r="AK42" s="365"/>
      <c r="AL42" s="365"/>
      <c r="AM42" s="244" t="s">
        <v>38</v>
      </c>
      <c r="AN42" s="27"/>
      <c r="AO42" s="239"/>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41"/>
  <sheetViews>
    <sheetView showGridLines="0" topLeftCell="A4" zoomScale="80" zoomScaleNormal="80" zoomScaleSheetLayoutView="80" workbookViewId="0">
      <selection activeCell="G8" sqref="G8"/>
    </sheetView>
  </sheetViews>
  <sheetFormatPr defaultColWidth="2.25" defaultRowHeight="13.5" x14ac:dyDescent="0.15"/>
  <cols>
    <col min="1" max="2" width="2.25" style="26"/>
    <col min="3" max="3" width="3.125" style="26" customWidth="1"/>
    <col min="4" max="4" width="12.875" style="26" customWidth="1"/>
    <col min="5" max="5" width="16.875" style="26" customWidth="1"/>
    <col min="6" max="6" width="18.875" style="26" customWidth="1"/>
    <col min="7" max="15" width="11.25" style="26" customWidth="1"/>
    <col min="16" max="16" width="12.625" style="26" customWidth="1"/>
    <col min="17" max="17" width="18.75" style="26" customWidth="1"/>
    <col min="18" max="16384" width="2.25" style="26"/>
  </cols>
  <sheetData>
    <row r="2" spans="2:17" x14ac:dyDescent="0.15">
      <c r="B2" s="26" t="s">
        <v>47</v>
      </c>
    </row>
    <row r="3" spans="2:17" ht="5.25" customHeight="1" x14ac:dyDescent="0.15"/>
    <row r="4" spans="2:17" ht="108" customHeight="1" x14ac:dyDescent="0.15">
      <c r="C4" s="366" t="s">
        <v>245</v>
      </c>
      <c r="D4" s="367"/>
      <c r="E4" s="367"/>
      <c r="F4" s="367"/>
      <c r="G4" s="367"/>
      <c r="H4" s="367"/>
      <c r="I4" s="367"/>
      <c r="J4" s="367"/>
      <c r="K4" s="367"/>
      <c r="L4" s="367"/>
      <c r="M4" s="367"/>
      <c r="N4" s="367"/>
      <c r="O4" s="367"/>
      <c r="P4" s="367"/>
      <c r="Q4" s="368"/>
    </row>
    <row r="5" spans="2:17" ht="18" customHeight="1" thickBot="1" x14ac:dyDescent="0.2">
      <c r="C5" s="24"/>
      <c r="Q5" s="35" t="s">
        <v>57</v>
      </c>
    </row>
    <row r="6" spans="2:17" ht="32.25" customHeight="1" thickBot="1" x14ac:dyDescent="0.2">
      <c r="C6" s="373" t="s">
        <v>48</v>
      </c>
      <c r="D6" s="374" t="s">
        <v>73</v>
      </c>
      <c r="E6" s="375" t="s">
        <v>33</v>
      </c>
      <c r="F6" s="376" t="s">
        <v>39</v>
      </c>
      <c r="G6" s="377" t="s">
        <v>216</v>
      </c>
      <c r="H6" s="378"/>
      <c r="I6" s="379"/>
      <c r="J6" s="380" t="s">
        <v>217</v>
      </c>
      <c r="K6" s="381"/>
      <c r="L6" s="382"/>
      <c r="M6" s="377" t="s">
        <v>218</v>
      </c>
      <c r="N6" s="378"/>
      <c r="O6" s="379"/>
      <c r="P6" s="371" t="s">
        <v>54</v>
      </c>
      <c r="Q6" s="372" t="s">
        <v>56</v>
      </c>
    </row>
    <row r="7" spans="2:17" ht="27.75" customHeight="1" x14ac:dyDescent="0.15">
      <c r="C7" s="373"/>
      <c r="D7" s="374"/>
      <c r="E7" s="375"/>
      <c r="F7" s="376"/>
      <c r="G7" s="37" t="s">
        <v>35</v>
      </c>
      <c r="H7" s="37" t="s">
        <v>36</v>
      </c>
      <c r="I7" s="40" t="s">
        <v>37</v>
      </c>
      <c r="J7" s="60" t="s">
        <v>35</v>
      </c>
      <c r="K7" s="60" t="s">
        <v>36</v>
      </c>
      <c r="L7" s="40" t="s">
        <v>37</v>
      </c>
      <c r="M7" s="38" t="s">
        <v>50</v>
      </c>
      <c r="N7" s="37" t="s">
        <v>51</v>
      </c>
      <c r="O7" s="36" t="s">
        <v>52</v>
      </c>
      <c r="P7" s="372"/>
      <c r="Q7" s="372"/>
    </row>
    <row r="8" spans="2:17" ht="22.5" customHeight="1" x14ac:dyDescent="0.15">
      <c r="C8" s="217">
        <v>1</v>
      </c>
      <c r="D8" s="218">
        <f ca="1">IFERROR(INDIRECT("個票"&amp;$C8&amp;"！$AH$5"),"")</f>
        <v>0</v>
      </c>
      <c r="E8" s="218">
        <f ca="1">IFERROR(INDIRECT("個票"&amp;$C8&amp;"！$M$5"),"")</f>
        <v>0</v>
      </c>
      <c r="F8" s="217">
        <f ca="1">IFERROR(INDIRECT("個票"&amp;$C8&amp;"！$M$6"),"")</f>
        <v>0</v>
      </c>
      <c r="G8" s="219">
        <f ca="1">IF(H8&lt;&gt;0,IFERROR(INDIRECT("個票"&amp;$C8&amp;"！$AB$14"),""),0)</f>
        <v>0</v>
      </c>
      <c r="H8" s="219">
        <f ca="1">IFERROR(INDIRECT("個票"&amp;$C8&amp;"！$AJ$14"),"")</f>
        <v>0</v>
      </c>
      <c r="I8" s="220">
        <f ca="1">MIN(G8:H8)</f>
        <v>0</v>
      </c>
      <c r="J8" s="219">
        <f ca="1">IF(K8&lt;&gt;0,IFERROR(INDIRECT("個票"&amp;$C8&amp;"！$AB$37"),""),0)</f>
        <v>0</v>
      </c>
      <c r="K8" s="219">
        <f ca="1">IFERROR(INDIRECT("個票"&amp;$C8&amp;"！$AJ$37"),"")</f>
        <v>0</v>
      </c>
      <c r="L8" s="220">
        <f ca="1">MIN(J8:K8)</f>
        <v>0</v>
      </c>
      <c r="M8" s="221">
        <f ca="1">IF(N8&lt;&gt;0,IFERROR(INDIRECT("個票"&amp;$C8&amp;"！$AB$48"),""),0)</f>
        <v>0</v>
      </c>
      <c r="N8" s="219">
        <f ca="1">IFERROR(INDIRECT("個票"&amp;$C8&amp;"！$AJ$48"),"")</f>
        <v>0</v>
      </c>
      <c r="O8" s="222">
        <f ca="1">MIN(M8:N8)</f>
        <v>0</v>
      </c>
      <c r="P8" s="222">
        <f ca="1">SUM(I8,L8,O8)</f>
        <v>0</v>
      </c>
      <c r="Q8" s="223"/>
    </row>
    <row r="9" spans="2:17" ht="22.5" customHeight="1" x14ac:dyDescent="0.15">
      <c r="C9" s="217">
        <v>2</v>
      </c>
      <c r="D9" s="218">
        <f t="shared" ref="D9:D22" ca="1" si="0">IFERROR(INDIRECT("個票"&amp;$C9&amp;"！$AH$5"),"")</f>
        <v>0</v>
      </c>
      <c r="E9" s="218">
        <f t="shared" ref="E9:E22" ca="1" si="1">IFERROR(INDIRECT("個票"&amp;$C9&amp;"！$M$5"),"")</f>
        <v>0</v>
      </c>
      <c r="F9" s="217">
        <f t="shared" ref="F9:F22" ca="1" si="2">IFERROR(INDIRECT("個票"&amp;$C9&amp;"！$M$6"),"")</f>
        <v>0</v>
      </c>
      <c r="G9" s="219">
        <f t="shared" ref="G9:G22" ca="1" si="3">IF(H9&lt;&gt;0,IFERROR(INDIRECT("個票"&amp;$C9&amp;"！$AB$14"),""),0)</f>
        <v>0</v>
      </c>
      <c r="H9" s="219">
        <f t="shared" ref="H9:H22" ca="1" si="4">IFERROR(INDIRECT("個票"&amp;$C9&amp;"！$AJ$14"),"")</f>
        <v>0</v>
      </c>
      <c r="I9" s="220">
        <f t="shared" ref="I9:I22" ca="1" si="5">MIN(G9:H9)</f>
        <v>0</v>
      </c>
      <c r="J9" s="219">
        <f t="shared" ref="J9:J22" ca="1" si="6">IF(K9&lt;&gt;0,IFERROR(INDIRECT("個票"&amp;$C9&amp;"！$AB$37"),""),0)</f>
        <v>0</v>
      </c>
      <c r="K9" s="219">
        <f t="shared" ref="K9:K22" ca="1" si="7">IFERROR(INDIRECT("個票"&amp;$C9&amp;"！$AJ$37"),"")</f>
        <v>0</v>
      </c>
      <c r="L9" s="220">
        <f t="shared" ref="L9:L22" ca="1" si="8">MIN(J9:K9)</f>
        <v>0</v>
      </c>
      <c r="M9" s="221">
        <f t="shared" ref="M9:M22" ca="1" si="9">IF(N9&lt;&gt;0,IFERROR(INDIRECT("個票"&amp;$C9&amp;"！$AB$48"),""),0)</f>
        <v>0</v>
      </c>
      <c r="N9" s="219">
        <f t="shared" ref="N9:N22" ca="1" si="10">IFERROR(INDIRECT("個票"&amp;$C9&amp;"！$AJ$48"),"")</f>
        <v>0</v>
      </c>
      <c r="O9" s="222">
        <f t="shared" ref="O9:O22" ca="1" si="11">MIN(M9:N9)</f>
        <v>0</v>
      </c>
      <c r="P9" s="222">
        <f t="shared" ref="P9:P22" ca="1" si="12">SUM(I9,L9,O9)</f>
        <v>0</v>
      </c>
      <c r="Q9" s="223"/>
    </row>
    <row r="10" spans="2:17" ht="22.5" customHeight="1" x14ac:dyDescent="0.15">
      <c r="C10" s="217">
        <v>3</v>
      </c>
      <c r="D10" s="218">
        <f t="shared" ca="1" si="0"/>
        <v>0</v>
      </c>
      <c r="E10" s="218">
        <f t="shared" ca="1" si="1"/>
        <v>0</v>
      </c>
      <c r="F10" s="217">
        <f t="shared" ca="1" si="2"/>
        <v>0</v>
      </c>
      <c r="G10" s="219">
        <f t="shared" ca="1" si="3"/>
        <v>0</v>
      </c>
      <c r="H10" s="219">
        <f t="shared" ca="1" si="4"/>
        <v>0</v>
      </c>
      <c r="I10" s="220">
        <f t="shared" ca="1" si="5"/>
        <v>0</v>
      </c>
      <c r="J10" s="219">
        <f t="shared" ca="1" si="6"/>
        <v>0</v>
      </c>
      <c r="K10" s="219">
        <f t="shared" ca="1" si="7"/>
        <v>0</v>
      </c>
      <c r="L10" s="220">
        <f t="shared" ca="1" si="8"/>
        <v>0</v>
      </c>
      <c r="M10" s="221">
        <f t="shared" ca="1" si="9"/>
        <v>0</v>
      </c>
      <c r="N10" s="219">
        <f t="shared" ca="1" si="10"/>
        <v>0</v>
      </c>
      <c r="O10" s="222">
        <f t="shared" ca="1" si="11"/>
        <v>0</v>
      </c>
      <c r="P10" s="222">
        <f t="shared" ca="1" si="12"/>
        <v>0</v>
      </c>
      <c r="Q10" s="223"/>
    </row>
    <row r="11" spans="2:17" ht="22.5" customHeight="1" x14ac:dyDescent="0.15">
      <c r="C11" s="217">
        <v>4</v>
      </c>
      <c r="D11" s="218">
        <f t="shared" ca="1" si="0"/>
        <v>0</v>
      </c>
      <c r="E11" s="218">
        <f t="shared" ca="1" si="1"/>
        <v>0</v>
      </c>
      <c r="F11" s="217">
        <f t="shared" ca="1" si="2"/>
        <v>0</v>
      </c>
      <c r="G11" s="219">
        <f t="shared" ca="1" si="3"/>
        <v>0</v>
      </c>
      <c r="H11" s="219">
        <f t="shared" ca="1" si="4"/>
        <v>0</v>
      </c>
      <c r="I11" s="220">
        <f t="shared" ca="1" si="5"/>
        <v>0</v>
      </c>
      <c r="J11" s="219">
        <f t="shared" ca="1" si="6"/>
        <v>0</v>
      </c>
      <c r="K11" s="219">
        <f t="shared" ca="1" si="7"/>
        <v>0</v>
      </c>
      <c r="L11" s="220">
        <f t="shared" ca="1" si="8"/>
        <v>0</v>
      </c>
      <c r="M11" s="221">
        <f t="shared" ca="1" si="9"/>
        <v>0</v>
      </c>
      <c r="N11" s="219">
        <f t="shared" ca="1" si="10"/>
        <v>0</v>
      </c>
      <c r="O11" s="222">
        <f t="shared" ca="1" si="11"/>
        <v>0</v>
      </c>
      <c r="P11" s="222">
        <f t="shared" ca="1" si="12"/>
        <v>0</v>
      </c>
      <c r="Q11" s="223"/>
    </row>
    <row r="12" spans="2:17" ht="22.5" customHeight="1" x14ac:dyDescent="0.15">
      <c r="C12" s="217">
        <v>5</v>
      </c>
      <c r="D12" s="218">
        <f t="shared" ca="1" si="0"/>
        <v>0</v>
      </c>
      <c r="E12" s="218">
        <f t="shared" ca="1" si="1"/>
        <v>0</v>
      </c>
      <c r="F12" s="217">
        <f t="shared" ca="1" si="2"/>
        <v>0</v>
      </c>
      <c r="G12" s="219">
        <f t="shared" ca="1" si="3"/>
        <v>0</v>
      </c>
      <c r="H12" s="219">
        <f t="shared" ca="1" si="4"/>
        <v>0</v>
      </c>
      <c r="I12" s="220">
        <f t="shared" ca="1" si="5"/>
        <v>0</v>
      </c>
      <c r="J12" s="219">
        <f t="shared" ca="1" si="6"/>
        <v>0</v>
      </c>
      <c r="K12" s="219">
        <f t="shared" ca="1" si="7"/>
        <v>0</v>
      </c>
      <c r="L12" s="220">
        <f t="shared" ca="1" si="8"/>
        <v>0</v>
      </c>
      <c r="M12" s="221">
        <f t="shared" ca="1" si="9"/>
        <v>0</v>
      </c>
      <c r="N12" s="219">
        <f t="shared" ca="1" si="10"/>
        <v>0</v>
      </c>
      <c r="O12" s="222">
        <f t="shared" ca="1" si="11"/>
        <v>0</v>
      </c>
      <c r="P12" s="222">
        <f t="shared" ca="1" si="12"/>
        <v>0</v>
      </c>
      <c r="Q12" s="223"/>
    </row>
    <row r="13" spans="2:17" ht="22.5" customHeight="1" x14ac:dyDescent="0.15">
      <c r="C13" s="217">
        <v>6</v>
      </c>
      <c r="D13" s="218" t="str">
        <f t="shared" ca="1" si="0"/>
        <v/>
      </c>
      <c r="E13" s="218" t="str">
        <f t="shared" ca="1" si="1"/>
        <v/>
      </c>
      <c r="F13" s="217" t="str">
        <f t="shared" ca="1" si="2"/>
        <v/>
      </c>
      <c r="G13" s="219" t="str">
        <f t="shared" ca="1" si="3"/>
        <v/>
      </c>
      <c r="H13" s="219" t="str">
        <f t="shared" ca="1" si="4"/>
        <v/>
      </c>
      <c r="I13" s="220">
        <f t="shared" ca="1" si="5"/>
        <v>0</v>
      </c>
      <c r="J13" s="219" t="str">
        <f t="shared" ca="1" si="6"/>
        <v/>
      </c>
      <c r="K13" s="219" t="str">
        <f t="shared" ca="1" si="7"/>
        <v/>
      </c>
      <c r="L13" s="220">
        <f t="shared" ca="1" si="8"/>
        <v>0</v>
      </c>
      <c r="M13" s="221" t="str">
        <f t="shared" ca="1" si="9"/>
        <v/>
      </c>
      <c r="N13" s="219" t="str">
        <f t="shared" ca="1" si="10"/>
        <v/>
      </c>
      <c r="O13" s="222">
        <f t="shared" ca="1" si="11"/>
        <v>0</v>
      </c>
      <c r="P13" s="222">
        <f t="shared" ca="1" si="12"/>
        <v>0</v>
      </c>
      <c r="Q13" s="223"/>
    </row>
    <row r="14" spans="2:17" ht="22.5" customHeight="1" x14ac:dyDescent="0.15">
      <c r="C14" s="217">
        <v>7</v>
      </c>
      <c r="D14" s="218" t="str">
        <f t="shared" ca="1" si="0"/>
        <v/>
      </c>
      <c r="E14" s="218" t="str">
        <f t="shared" ca="1" si="1"/>
        <v/>
      </c>
      <c r="F14" s="217" t="str">
        <f t="shared" ca="1" si="2"/>
        <v/>
      </c>
      <c r="G14" s="219" t="str">
        <f t="shared" ca="1" si="3"/>
        <v/>
      </c>
      <c r="H14" s="219" t="str">
        <f t="shared" ca="1" si="4"/>
        <v/>
      </c>
      <c r="I14" s="220">
        <f t="shared" ca="1" si="5"/>
        <v>0</v>
      </c>
      <c r="J14" s="219" t="str">
        <f t="shared" ca="1" si="6"/>
        <v/>
      </c>
      <c r="K14" s="219" t="str">
        <f t="shared" ca="1" si="7"/>
        <v/>
      </c>
      <c r="L14" s="220">
        <f t="shared" ca="1" si="8"/>
        <v>0</v>
      </c>
      <c r="M14" s="221" t="str">
        <f t="shared" ca="1" si="9"/>
        <v/>
      </c>
      <c r="N14" s="219" t="str">
        <f t="shared" ca="1" si="10"/>
        <v/>
      </c>
      <c r="O14" s="222">
        <f t="shared" ca="1" si="11"/>
        <v>0</v>
      </c>
      <c r="P14" s="222">
        <f t="shared" ca="1" si="12"/>
        <v>0</v>
      </c>
      <c r="Q14" s="223"/>
    </row>
    <row r="15" spans="2:17" ht="22.5" customHeight="1" x14ac:dyDescent="0.15">
      <c r="C15" s="217">
        <v>8</v>
      </c>
      <c r="D15" s="218" t="str">
        <f t="shared" ca="1" si="0"/>
        <v/>
      </c>
      <c r="E15" s="218" t="str">
        <f t="shared" ca="1" si="1"/>
        <v/>
      </c>
      <c r="F15" s="217" t="str">
        <f t="shared" ca="1" si="2"/>
        <v/>
      </c>
      <c r="G15" s="219" t="str">
        <f t="shared" ca="1" si="3"/>
        <v/>
      </c>
      <c r="H15" s="219" t="str">
        <f t="shared" ca="1" si="4"/>
        <v/>
      </c>
      <c r="I15" s="220">
        <f t="shared" ca="1" si="5"/>
        <v>0</v>
      </c>
      <c r="J15" s="219" t="str">
        <f t="shared" ca="1" si="6"/>
        <v/>
      </c>
      <c r="K15" s="219" t="str">
        <f t="shared" ca="1" si="7"/>
        <v/>
      </c>
      <c r="L15" s="220">
        <f t="shared" ca="1" si="8"/>
        <v>0</v>
      </c>
      <c r="M15" s="221" t="str">
        <f t="shared" ca="1" si="9"/>
        <v/>
      </c>
      <c r="N15" s="219" t="str">
        <f t="shared" ca="1" si="10"/>
        <v/>
      </c>
      <c r="O15" s="222">
        <f t="shared" ca="1" si="11"/>
        <v>0</v>
      </c>
      <c r="P15" s="222">
        <f t="shared" ca="1" si="12"/>
        <v>0</v>
      </c>
      <c r="Q15" s="223"/>
    </row>
    <row r="16" spans="2:17" ht="22.5" customHeight="1" x14ac:dyDescent="0.15">
      <c r="C16" s="217">
        <v>9</v>
      </c>
      <c r="D16" s="218" t="str">
        <f t="shared" ca="1" si="0"/>
        <v/>
      </c>
      <c r="E16" s="218" t="str">
        <f t="shared" ca="1" si="1"/>
        <v/>
      </c>
      <c r="F16" s="217" t="str">
        <f t="shared" ca="1" si="2"/>
        <v/>
      </c>
      <c r="G16" s="219" t="str">
        <f t="shared" ca="1" si="3"/>
        <v/>
      </c>
      <c r="H16" s="219" t="str">
        <f t="shared" ca="1" si="4"/>
        <v/>
      </c>
      <c r="I16" s="220">
        <f t="shared" ca="1" si="5"/>
        <v>0</v>
      </c>
      <c r="J16" s="219" t="str">
        <f t="shared" ca="1" si="6"/>
        <v/>
      </c>
      <c r="K16" s="219" t="str">
        <f t="shared" ca="1" si="7"/>
        <v/>
      </c>
      <c r="L16" s="220">
        <f t="shared" ca="1" si="8"/>
        <v>0</v>
      </c>
      <c r="M16" s="221" t="str">
        <f t="shared" ca="1" si="9"/>
        <v/>
      </c>
      <c r="N16" s="219" t="str">
        <f t="shared" ca="1" si="10"/>
        <v/>
      </c>
      <c r="O16" s="222">
        <f t="shared" ca="1" si="11"/>
        <v>0</v>
      </c>
      <c r="P16" s="222">
        <f t="shared" ca="1" si="12"/>
        <v>0</v>
      </c>
      <c r="Q16" s="223"/>
    </row>
    <row r="17" spans="2:17" ht="22.5" customHeight="1" x14ac:dyDescent="0.15">
      <c r="C17" s="217">
        <v>10</v>
      </c>
      <c r="D17" s="218" t="str">
        <f t="shared" ca="1" si="0"/>
        <v/>
      </c>
      <c r="E17" s="218" t="str">
        <f t="shared" ca="1" si="1"/>
        <v/>
      </c>
      <c r="F17" s="217" t="str">
        <f t="shared" ca="1" si="2"/>
        <v/>
      </c>
      <c r="G17" s="219" t="str">
        <f t="shared" ca="1" si="3"/>
        <v/>
      </c>
      <c r="H17" s="219" t="str">
        <f t="shared" ca="1" si="4"/>
        <v/>
      </c>
      <c r="I17" s="220">
        <f t="shared" ca="1" si="5"/>
        <v>0</v>
      </c>
      <c r="J17" s="219" t="str">
        <f t="shared" ca="1" si="6"/>
        <v/>
      </c>
      <c r="K17" s="219" t="str">
        <f t="shared" ca="1" si="7"/>
        <v/>
      </c>
      <c r="L17" s="220">
        <f t="shared" ca="1" si="8"/>
        <v>0</v>
      </c>
      <c r="M17" s="221" t="str">
        <f t="shared" ca="1" si="9"/>
        <v/>
      </c>
      <c r="N17" s="219" t="str">
        <f t="shared" ca="1" si="10"/>
        <v/>
      </c>
      <c r="O17" s="222">
        <f t="shared" ca="1" si="11"/>
        <v>0</v>
      </c>
      <c r="P17" s="222">
        <f t="shared" ca="1" si="12"/>
        <v>0</v>
      </c>
      <c r="Q17" s="223"/>
    </row>
    <row r="18" spans="2:17" ht="22.5" customHeight="1" x14ac:dyDescent="0.15">
      <c r="C18" s="217">
        <v>11</v>
      </c>
      <c r="D18" s="218" t="str">
        <f t="shared" ca="1" si="0"/>
        <v/>
      </c>
      <c r="E18" s="218" t="str">
        <f t="shared" ca="1" si="1"/>
        <v/>
      </c>
      <c r="F18" s="217" t="str">
        <f t="shared" ca="1" si="2"/>
        <v/>
      </c>
      <c r="G18" s="219" t="str">
        <f t="shared" ca="1" si="3"/>
        <v/>
      </c>
      <c r="H18" s="219" t="str">
        <f t="shared" ca="1" si="4"/>
        <v/>
      </c>
      <c r="I18" s="220">
        <f t="shared" ca="1" si="5"/>
        <v>0</v>
      </c>
      <c r="J18" s="219" t="str">
        <f t="shared" ca="1" si="6"/>
        <v/>
      </c>
      <c r="K18" s="219" t="str">
        <f t="shared" ca="1" si="7"/>
        <v/>
      </c>
      <c r="L18" s="220">
        <f t="shared" ca="1" si="8"/>
        <v>0</v>
      </c>
      <c r="M18" s="221" t="str">
        <f t="shared" ca="1" si="9"/>
        <v/>
      </c>
      <c r="N18" s="219" t="str">
        <f t="shared" ca="1" si="10"/>
        <v/>
      </c>
      <c r="O18" s="222">
        <f t="shared" ca="1" si="11"/>
        <v>0</v>
      </c>
      <c r="P18" s="222">
        <f t="shared" ca="1" si="12"/>
        <v>0</v>
      </c>
      <c r="Q18" s="223"/>
    </row>
    <row r="19" spans="2:17" ht="22.5" customHeight="1" x14ac:dyDescent="0.15">
      <c r="C19" s="217">
        <v>12</v>
      </c>
      <c r="D19" s="218" t="str">
        <f t="shared" ca="1" si="0"/>
        <v/>
      </c>
      <c r="E19" s="218" t="str">
        <f t="shared" ca="1" si="1"/>
        <v/>
      </c>
      <c r="F19" s="217" t="str">
        <f t="shared" ca="1" si="2"/>
        <v/>
      </c>
      <c r="G19" s="219" t="str">
        <f t="shared" ca="1" si="3"/>
        <v/>
      </c>
      <c r="H19" s="219" t="str">
        <f t="shared" ca="1" si="4"/>
        <v/>
      </c>
      <c r="I19" s="220">
        <f t="shared" ca="1" si="5"/>
        <v>0</v>
      </c>
      <c r="J19" s="219" t="str">
        <f t="shared" ca="1" si="6"/>
        <v/>
      </c>
      <c r="K19" s="219" t="str">
        <f t="shared" ca="1" si="7"/>
        <v/>
      </c>
      <c r="L19" s="220">
        <f t="shared" ca="1" si="8"/>
        <v>0</v>
      </c>
      <c r="M19" s="221" t="str">
        <f t="shared" ca="1" si="9"/>
        <v/>
      </c>
      <c r="N19" s="219" t="str">
        <f t="shared" ca="1" si="10"/>
        <v/>
      </c>
      <c r="O19" s="222">
        <f t="shared" ca="1" si="11"/>
        <v>0</v>
      </c>
      <c r="P19" s="222">
        <f t="shared" ca="1" si="12"/>
        <v>0</v>
      </c>
      <c r="Q19" s="223"/>
    </row>
    <row r="20" spans="2:17" ht="22.5" customHeight="1" x14ac:dyDescent="0.15">
      <c r="C20" s="217">
        <v>13</v>
      </c>
      <c r="D20" s="218" t="str">
        <f t="shared" ca="1" si="0"/>
        <v/>
      </c>
      <c r="E20" s="218" t="str">
        <f t="shared" ca="1" si="1"/>
        <v/>
      </c>
      <c r="F20" s="217" t="str">
        <f t="shared" ca="1" si="2"/>
        <v/>
      </c>
      <c r="G20" s="219" t="str">
        <f t="shared" ca="1" si="3"/>
        <v/>
      </c>
      <c r="H20" s="219" t="str">
        <f t="shared" ca="1" si="4"/>
        <v/>
      </c>
      <c r="I20" s="220">
        <f t="shared" ca="1" si="5"/>
        <v>0</v>
      </c>
      <c r="J20" s="219" t="str">
        <f t="shared" ca="1" si="6"/>
        <v/>
      </c>
      <c r="K20" s="219" t="str">
        <f t="shared" ca="1" si="7"/>
        <v/>
      </c>
      <c r="L20" s="220">
        <f t="shared" ca="1" si="8"/>
        <v>0</v>
      </c>
      <c r="M20" s="221" t="str">
        <f t="shared" ca="1" si="9"/>
        <v/>
      </c>
      <c r="N20" s="219" t="str">
        <f t="shared" ca="1" si="10"/>
        <v/>
      </c>
      <c r="O20" s="222">
        <f t="shared" ca="1" si="11"/>
        <v>0</v>
      </c>
      <c r="P20" s="222">
        <f t="shared" ca="1" si="12"/>
        <v>0</v>
      </c>
      <c r="Q20" s="223"/>
    </row>
    <row r="21" spans="2:17" ht="22.5" customHeight="1" x14ac:dyDescent="0.15">
      <c r="C21" s="217">
        <v>14</v>
      </c>
      <c r="D21" s="218" t="str">
        <f t="shared" ca="1" si="0"/>
        <v/>
      </c>
      <c r="E21" s="218" t="str">
        <f t="shared" ca="1" si="1"/>
        <v/>
      </c>
      <c r="F21" s="217" t="str">
        <f t="shared" ca="1" si="2"/>
        <v/>
      </c>
      <c r="G21" s="219" t="str">
        <f t="shared" ca="1" si="3"/>
        <v/>
      </c>
      <c r="H21" s="219" t="str">
        <f t="shared" ca="1" si="4"/>
        <v/>
      </c>
      <c r="I21" s="220">
        <f t="shared" ca="1" si="5"/>
        <v>0</v>
      </c>
      <c r="J21" s="219" t="str">
        <f t="shared" ca="1" si="6"/>
        <v/>
      </c>
      <c r="K21" s="219" t="str">
        <f t="shared" ca="1" si="7"/>
        <v/>
      </c>
      <c r="L21" s="220">
        <f t="shared" ca="1" si="8"/>
        <v>0</v>
      </c>
      <c r="M21" s="221" t="str">
        <f t="shared" ca="1" si="9"/>
        <v/>
      </c>
      <c r="N21" s="219" t="str">
        <f t="shared" ca="1" si="10"/>
        <v/>
      </c>
      <c r="O21" s="222">
        <f t="shared" ca="1" si="11"/>
        <v>0</v>
      </c>
      <c r="P21" s="222">
        <f t="shared" ca="1" si="12"/>
        <v>0</v>
      </c>
      <c r="Q21" s="223"/>
    </row>
    <row r="22" spans="2:17" ht="22.5" customHeight="1" thickBot="1" x14ac:dyDescent="0.2">
      <c r="C22" s="224">
        <v>15</v>
      </c>
      <c r="D22" s="225" t="str">
        <f t="shared" ca="1" si="0"/>
        <v/>
      </c>
      <c r="E22" s="225" t="str">
        <f t="shared" ca="1" si="1"/>
        <v/>
      </c>
      <c r="F22" s="224" t="str">
        <f t="shared" ca="1" si="2"/>
        <v/>
      </c>
      <c r="G22" s="226" t="str">
        <f t="shared" ca="1" si="3"/>
        <v/>
      </c>
      <c r="H22" s="226" t="str">
        <f t="shared" ca="1" si="4"/>
        <v/>
      </c>
      <c r="I22" s="227">
        <f t="shared" ca="1" si="5"/>
        <v>0</v>
      </c>
      <c r="J22" s="226" t="str">
        <f t="shared" ca="1" si="6"/>
        <v/>
      </c>
      <c r="K22" s="226" t="str">
        <f t="shared" ca="1" si="7"/>
        <v/>
      </c>
      <c r="L22" s="227">
        <f t="shared" ca="1" si="8"/>
        <v>0</v>
      </c>
      <c r="M22" s="228" t="str">
        <f t="shared" ca="1" si="9"/>
        <v/>
      </c>
      <c r="N22" s="226" t="str">
        <f t="shared" ca="1" si="10"/>
        <v/>
      </c>
      <c r="O22" s="229">
        <f t="shared" ca="1" si="11"/>
        <v>0</v>
      </c>
      <c r="P22" s="227">
        <f t="shared" ca="1" si="12"/>
        <v>0</v>
      </c>
      <c r="Q22" s="230"/>
    </row>
    <row r="23" spans="2:17" ht="22.5" customHeight="1" thickTop="1" thickBot="1" x14ac:dyDescent="0.2">
      <c r="C23" s="369" t="s">
        <v>53</v>
      </c>
      <c r="D23" s="370"/>
      <c r="E23" s="370"/>
      <c r="F23" s="370"/>
      <c r="G23" s="231"/>
      <c r="H23" s="231"/>
      <c r="I23" s="232">
        <f ca="1">SUM(I8:I22)</f>
        <v>0</v>
      </c>
      <c r="J23" s="231"/>
      <c r="K23" s="231"/>
      <c r="L23" s="232">
        <f ca="1">SUM(L8:L22)</f>
        <v>0</v>
      </c>
      <c r="M23" s="233"/>
      <c r="N23" s="231"/>
      <c r="O23" s="234">
        <f ca="1">SUM(O8:O22)</f>
        <v>0</v>
      </c>
      <c r="P23" s="234">
        <f ca="1">SUM(I23,L23,O23)</f>
        <v>0</v>
      </c>
      <c r="Q23" s="235"/>
    </row>
    <row r="24" spans="2:17" ht="19.5" customHeight="1" x14ac:dyDescent="0.15"/>
    <row r="25" spans="2:17" customFormat="1" ht="18" customHeight="1" x14ac:dyDescent="0.15">
      <c r="B25" s="26" t="s">
        <v>49</v>
      </c>
      <c r="C25" s="26"/>
      <c r="D25" s="26"/>
      <c r="E25" s="26"/>
    </row>
    <row r="26" spans="2:17" customFormat="1" ht="16.5" customHeight="1" x14ac:dyDescent="0.15">
      <c r="B26" s="26"/>
      <c r="C26" s="41">
        <v>1</v>
      </c>
      <c r="D26" s="42" t="s">
        <v>157</v>
      </c>
      <c r="E26" s="26"/>
    </row>
    <row r="27" spans="2:17" customFormat="1" ht="16.5" customHeight="1" x14ac:dyDescent="0.15">
      <c r="B27" s="26"/>
      <c r="C27" s="41">
        <v>2</v>
      </c>
      <c r="D27" s="42" t="s">
        <v>229</v>
      </c>
      <c r="E27" s="26"/>
    </row>
    <row r="28" spans="2:17" customFormat="1" ht="16.5" customHeight="1" x14ac:dyDescent="0.15">
      <c r="B28" s="26"/>
      <c r="C28" s="41">
        <v>3</v>
      </c>
      <c r="D28" s="42" t="s">
        <v>230</v>
      </c>
      <c r="E28" s="26"/>
    </row>
    <row r="29" spans="2:17" customFormat="1" ht="16.5" customHeight="1" x14ac:dyDescent="0.15">
      <c r="B29" s="26"/>
      <c r="C29" s="43">
        <v>4</v>
      </c>
      <c r="D29" s="44" t="s">
        <v>55</v>
      </c>
      <c r="E29" s="26"/>
    </row>
    <row r="30" spans="2:17" customFormat="1" ht="16.5" customHeight="1" x14ac:dyDescent="0.15">
      <c r="B30" s="26"/>
      <c r="C30" s="43"/>
      <c r="D30" s="44"/>
      <c r="E30" s="26"/>
    </row>
    <row r="31" spans="2:17" customFormat="1" ht="22.5" customHeight="1" x14ac:dyDescent="0.15"/>
    <row r="32" spans="2:17"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row r="41" customFormat="1" ht="22.5" customHeight="1" x14ac:dyDescent="0.15"/>
  </sheetData>
  <sheetProtection formatCells="0"/>
  <mergeCells count="11">
    <mergeCell ref="C4:Q4"/>
    <mergeCell ref="C23:F23"/>
    <mergeCell ref="P6:P7"/>
    <mergeCell ref="Q6:Q7"/>
    <mergeCell ref="C6:C7"/>
    <mergeCell ref="D6:D7"/>
    <mergeCell ref="E6:E7"/>
    <mergeCell ref="F6:F7"/>
    <mergeCell ref="G6:I6"/>
    <mergeCell ref="M6:O6"/>
    <mergeCell ref="J6:L6"/>
  </mergeCells>
  <phoneticPr fontId="3"/>
  <dataValidations count="1">
    <dataValidation allowBlank="1" showInputMessage="1" sqref="F8:F22"/>
  </dataValidations>
  <pageMargins left="0.19685039370078741" right="0.19685039370078741" top="0.39370078740157483" bottom="0.39370078740157483" header="0" footer="0"/>
  <pageSetup paperSize="9" scale="7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AN180"/>
  <sheetViews>
    <sheetView showGridLines="0" view="pageBreakPreview" zoomScale="9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254</v>
      </c>
    </row>
    <row r="4" spans="2:40" s="86" customFormat="1" ht="12" customHeight="1" x14ac:dyDescent="0.15">
      <c r="B4" s="497" t="s">
        <v>13</v>
      </c>
      <c r="C4" s="82" t="s">
        <v>0</v>
      </c>
      <c r="D4" s="83"/>
      <c r="E4" s="83"/>
      <c r="F4" s="84"/>
      <c r="G4" s="84"/>
      <c r="H4" s="84"/>
      <c r="I4" s="84"/>
      <c r="J4" s="84"/>
      <c r="K4" s="84"/>
      <c r="L4" s="85"/>
      <c r="M4" s="534"/>
      <c r="N4" s="535"/>
      <c r="O4" s="535"/>
      <c r="P4" s="535"/>
      <c r="Q4" s="535"/>
      <c r="R4" s="535"/>
      <c r="S4" s="535"/>
      <c r="T4" s="535"/>
      <c r="U4" s="535"/>
      <c r="V4" s="535"/>
      <c r="W4" s="535"/>
      <c r="X4" s="535"/>
      <c r="Y4" s="535"/>
      <c r="Z4" s="535"/>
      <c r="AA4" s="535"/>
      <c r="AB4" s="535"/>
      <c r="AC4" s="535"/>
      <c r="AD4" s="535"/>
      <c r="AE4" s="535"/>
      <c r="AF4" s="535"/>
      <c r="AG4" s="536"/>
      <c r="AH4" s="508" t="s">
        <v>103</v>
      </c>
      <c r="AI4" s="509"/>
      <c r="AJ4" s="509"/>
      <c r="AK4" s="509"/>
      <c r="AL4" s="509"/>
      <c r="AM4" s="509"/>
      <c r="AN4" s="510"/>
    </row>
    <row r="5" spans="2:40" s="86" customFormat="1" ht="20.25" customHeight="1" x14ac:dyDescent="0.15">
      <c r="B5" s="498"/>
      <c r="C5" s="87" t="s">
        <v>11</v>
      </c>
      <c r="D5" s="88"/>
      <c r="E5" s="88"/>
      <c r="F5" s="89"/>
      <c r="G5" s="89"/>
      <c r="H5" s="89"/>
      <c r="I5" s="89"/>
      <c r="J5" s="89"/>
      <c r="K5" s="89"/>
      <c r="L5" s="90"/>
      <c r="M5" s="545"/>
      <c r="N5" s="546"/>
      <c r="O5" s="546"/>
      <c r="P5" s="546"/>
      <c r="Q5" s="546"/>
      <c r="R5" s="546"/>
      <c r="S5" s="546"/>
      <c r="T5" s="546"/>
      <c r="U5" s="546"/>
      <c r="V5" s="546"/>
      <c r="W5" s="546"/>
      <c r="X5" s="546"/>
      <c r="Y5" s="546"/>
      <c r="Z5" s="546"/>
      <c r="AA5" s="546"/>
      <c r="AB5" s="546"/>
      <c r="AC5" s="546"/>
      <c r="AD5" s="546"/>
      <c r="AE5" s="546"/>
      <c r="AF5" s="546"/>
      <c r="AG5" s="547"/>
      <c r="AH5" s="511"/>
      <c r="AI5" s="512"/>
      <c r="AJ5" s="512"/>
      <c r="AK5" s="512"/>
      <c r="AL5" s="512"/>
      <c r="AM5" s="512"/>
      <c r="AN5" s="513"/>
    </row>
    <row r="6" spans="2:40" s="86" customFormat="1" ht="20.25" customHeight="1" x14ac:dyDescent="0.15">
      <c r="B6" s="498"/>
      <c r="C6" s="91" t="s">
        <v>31</v>
      </c>
      <c r="D6" s="92"/>
      <c r="E6" s="92"/>
      <c r="F6" s="93"/>
      <c r="G6" s="93"/>
      <c r="H6" s="93"/>
      <c r="I6" s="93"/>
      <c r="J6" s="93"/>
      <c r="K6" s="93"/>
      <c r="L6" s="9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9"/>
    </row>
    <row r="7" spans="2:40" s="86" customFormat="1" ht="13.5" customHeight="1" x14ac:dyDescent="0.15">
      <c r="B7" s="498"/>
      <c r="C7" s="520" t="s">
        <v>32</v>
      </c>
      <c r="D7" s="521"/>
      <c r="E7" s="521"/>
      <c r="F7" s="521"/>
      <c r="G7" s="521"/>
      <c r="H7" s="521"/>
      <c r="I7" s="521"/>
      <c r="J7" s="521"/>
      <c r="K7" s="521"/>
      <c r="L7" s="522"/>
      <c r="M7" s="95" t="s">
        <v>1</v>
      </c>
      <c r="N7" s="95"/>
      <c r="O7" s="95"/>
      <c r="P7" s="95"/>
      <c r="Q7" s="95"/>
      <c r="R7" s="506"/>
      <c r="S7" s="506"/>
      <c r="T7" s="95" t="s">
        <v>2</v>
      </c>
      <c r="U7" s="506"/>
      <c r="V7" s="506"/>
      <c r="W7" s="506"/>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8"/>
      <c r="C8" s="523"/>
      <c r="D8" s="524"/>
      <c r="E8" s="524"/>
      <c r="F8" s="524"/>
      <c r="G8" s="524"/>
      <c r="H8" s="524"/>
      <c r="I8" s="524"/>
      <c r="J8" s="524"/>
      <c r="K8" s="524"/>
      <c r="L8" s="525"/>
      <c r="M8" s="545"/>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7"/>
    </row>
    <row r="9" spans="2:40" s="86" customFormat="1" ht="20.25" customHeight="1" x14ac:dyDescent="0.15">
      <c r="B9" s="498"/>
      <c r="C9" s="98" t="s">
        <v>4</v>
      </c>
      <c r="D9" s="99"/>
      <c r="E9" s="99"/>
      <c r="F9" s="100"/>
      <c r="G9" s="100"/>
      <c r="H9" s="100"/>
      <c r="I9" s="100"/>
      <c r="J9" s="100"/>
      <c r="K9" s="100"/>
      <c r="L9" s="100"/>
      <c r="M9" s="98" t="s">
        <v>5</v>
      </c>
      <c r="N9" s="100"/>
      <c r="O9" s="100"/>
      <c r="P9" s="100"/>
      <c r="Q9" s="100"/>
      <c r="R9" s="100"/>
      <c r="S9" s="101"/>
      <c r="T9" s="540"/>
      <c r="U9" s="541"/>
      <c r="V9" s="541"/>
      <c r="W9" s="541"/>
      <c r="X9" s="541"/>
      <c r="Y9" s="541"/>
      <c r="Z9" s="542"/>
      <c r="AA9" s="98" t="s">
        <v>29</v>
      </c>
      <c r="AB9" s="100"/>
      <c r="AC9" s="100"/>
      <c r="AD9" s="100"/>
      <c r="AE9" s="100"/>
      <c r="AF9" s="100"/>
      <c r="AG9" s="101"/>
      <c r="AH9" s="540"/>
      <c r="AI9" s="541"/>
      <c r="AJ9" s="541"/>
      <c r="AK9" s="541"/>
      <c r="AL9" s="541"/>
      <c r="AM9" s="541"/>
      <c r="AN9" s="542"/>
    </row>
    <row r="10" spans="2:40" s="86" customFormat="1" ht="20.25" customHeight="1" x14ac:dyDescent="0.15">
      <c r="B10" s="499"/>
      <c r="C10" s="98" t="s">
        <v>12</v>
      </c>
      <c r="D10" s="99"/>
      <c r="E10" s="99"/>
      <c r="F10" s="100"/>
      <c r="G10" s="100"/>
      <c r="H10" s="100"/>
      <c r="I10" s="100"/>
      <c r="J10" s="100"/>
      <c r="K10" s="100"/>
      <c r="L10" s="100"/>
      <c r="M10" s="540"/>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2"/>
    </row>
    <row r="11" spans="2:40" s="86" customFormat="1" ht="18" customHeight="1" x14ac:dyDescent="0.15">
      <c r="B11" s="500" t="s">
        <v>14</v>
      </c>
      <c r="C11" s="501"/>
      <c r="D11" s="501"/>
      <c r="E11" s="501"/>
      <c r="F11" s="501"/>
      <c r="G11" s="501"/>
      <c r="H11" s="501"/>
      <c r="I11" s="502"/>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503"/>
      <c r="C12" s="504"/>
      <c r="D12" s="504"/>
      <c r="E12" s="504"/>
      <c r="F12" s="504"/>
      <c r="G12" s="504"/>
      <c r="H12" s="504"/>
      <c r="I12" s="505"/>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109"/>
      <c r="C13" s="109"/>
      <c r="D13" s="109"/>
      <c r="E13" s="109"/>
      <c r="F13" s="109"/>
      <c r="G13" s="109"/>
      <c r="H13" s="109"/>
      <c r="I13" s="109"/>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113"/>
      <c r="E14" s="113"/>
      <c r="F14" s="113"/>
      <c r="G14" s="113"/>
      <c r="H14" s="113"/>
      <c r="I14" s="113"/>
      <c r="J14" s="114"/>
      <c r="K14" s="107"/>
      <c r="L14" s="89"/>
      <c r="M14" s="88"/>
      <c r="N14" s="88"/>
      <c r="O14" s="88"/>
      <c r="P14" s="88"/>
      <c r="Q14" s="88"/>
      <c r="R14" s="88"/>
      <c r="S14" s="88"/>
      <c r="T14" s="88"/>
      <c r="U14" s="88"/>
      <c r="V14" s="88"/>
      <c r="W14" s="88"/>
      <c r="X14" s="491" t="s">
        <v>34</v>
      </c>
      <c r="Y14" s="486"/>
      <c r="Z14" s="486"/>
      <c r="AA14" s="487"/>
      <c r="AB14" s="488" t="str">
        <f>IF($M$6="","",VLOOKUP($M$6,基準単価!$D$7:$G$35,2,0))</f>
        <v/>
      </c>
      <c r="AC14" s="489"/>
      <c r="AD14" s="489"/>
      <c r="AE14" s="486" t="s">
        <v>26</v>
      </c>
      <c r="AF14" s="487"/>
      <c r="AG14" s="491" t="s">
        <v>20</v>
      </c>
      <c r="AH14" s="486"/>
      <c r="AI14" s="487"/>
      <c r="AJ14" s="484">
        <f>ROUNDDOWN($K$83/1000,0)</f>
        <v>0</v>
      </c>
      <c r="AK14" s="485"/>
      <c r="AL14" s="485"/>
      <c r="AM14" s="486" t="s">
        <v>26</v>
      </c>
      <c r="AN14" s="487"/>
    </row>
    <row r="15" spans="2:40" s="86" customFormat="1" ht="20.25" customHeight="1" x14ac:dyDescent="0.15">
      <c r="B15" s="115" t="s">
        <v>15</v>
      </c>
      <c r="C15" s="116"/>
      <c r="D15" s="117"/>
      <c r="E15" s="117"/>
      <c r="F15" s="117"/>
      <c r="G15" s="117"/>
      <c r="H15" s="117"/>
      <c r="I15" s="478"/>
      <c r="J15" s="479"/>
      <c r="K15" s="480"/>
      <c r="L15" s="514" t="s">
        <v>41</v>
      </c>
      <c r="M15" s="515"/>
      <c r="N15" s="515"/>
      <c r="O15" s="515"/>
      <c r="P15" s="515"/>
      <c r="Q15" s="515"/>
      <c r="R15" s="515"/>
      <c r="S15" s="515"/>
      <c r="T15" s="515"/>
      <c r="U15" s="515"/>
      <c r="V15" s="515"/>
      <c r="W15" s="515"/>
      <c r="X15" s="515"/>
      <c r="Y15" s="515"/>
      <c r="Z15" s="515"/>
      <c r="AA15" s="515"/>
      <c r="AB15" s="515"/>
      <c r="AC15" s="515"/>
      <c r="AD15" s="515"/>
      <c r="AE15" s="515"/>
      <c r="AF15" s="515"/>
      <c r="AG15" s="118" t="s">
        <v>153</v>
      </c>
      <c r="AH15" s="119"/>
      <c r="AI15" s="119"/>
      <c r="AJ15" s="120"/>
      <c r="AK15" s="120"/>
      <c r="AL15" s="99"/>
      <c r="AM15" s="117"/>
      <c r="AN15" s="121"/>
    </row>
    <row r="16" spans="2:40" s="86" customFormat="1" ht="14.25" customHeight="1" x14ac:dyDescent="0.15">
      <c r="B16" s="122"/>
      <c r="C16" s="123"/>
      <c r="D16" s="518" t="s">
        <v>243</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9"/>
    </row>
    <row r="17" spans="2:40" s="86" customFormat="1" ht="14.25" customHeight="1" x14ac:dyDescent="0.15">
      <c r="B17" s="124"/>
      <c r="C17" s="125"/>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9"/>
    </row>
    <row r="18" spans="2:40" s="86" customFormat="1" ht="14.25" customHeight="1" x14ac:dyDescent="0.15">
      <c r="B18" s="124"/>
      <c r="C18" s="125"/>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9"/>
    </row>
    <row r="19" spans="2:40" s="86" customFormat="1" ht="14.25" customHeight="1" x14ac:dyDescent="0.15">
      <c r="B19" s="124"/>
      <c r="C19" s="125"/>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9"/>
    </row>
    <row r="20" spans="2:40" s="86" customFormat="1" ht="36.75" customHeight="1" x14ac:dyDescent="0.15">
      <c r="B20" s="126"/>
      <c r="C20" s="127"/>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4"/>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13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8" t="s">
        <v>160</v>
      </c>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9"/>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54"/>
      <c r="AL24" s="254"/>
      <c r="AM24" s="254"/>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54"/>
      <c r="AM26" s="254"/>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54"/>
      <c r="Q27" s="254"/>
      <c r="R27" s="254"/>
      <c r="S27" s="254"/>
      <c r="T27" s="254"/>
      <c r="U27" s="255"/>
      <c r="V27" s="255"/>
      <c r="W27" s="255"/>
      <c r="X27" s="255"/>
      <c r="Y27" s="255"/>
      <c r="Z27" s="255"/>
      <c r="AA27" s="255"/>
      <c r="AB27" s="255"/>
      <c r="AC27" s="255"/>
      <c r="AD27" s="255"/>
      <c r="AE27" s="255"/>
      <c r="AF27" s="255"/>
      <c r="AG27" s="255"/>
      <c r="AH27" s="255"/>
      <c r="AI27" s="255"/>
      <c r="AJ27" s="255"/>
      <c r="AK27" s="255"/>
      <c r="AL27" s="255"/>
      <c r="AM27" s="255"/>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54"/>
      <c r="Q28" s="254"/>
      <c r="R28" s="254"/>
      <c r="S28" s="254"/>
      <c r="T28" s="254"/>
      <c r="U28" s="490"/>
      <c r="V28" s="490"/>
      <c r="W28" s="490"/>
      <c r="X28" s="490"/>
      <c r="Y28" s="490"/>
      <c r="Z28" s="490"/>
      <c r="AA28" s="490"/>
      <c r="AB28" s="490"/>
      <c r="AC28" s="490"/>
      <c r="AD28" s="490"/>
      <c r="AE28" s="490"/>
      <c r="AF28" s="490"/>
      <c r="AG28" s="490"/>
      <c r="AH28" s="490"/>
      <c r="AI28" s="490"/>
      <c r="AJ28" s="490"/>
      <c r="AK28" s="490"/>
      <c r="AL28" s="490"/>
      <c r="AM28" s="490"/>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144"/>
    </row>
    <row r="35" spans="1:40" s="86" customFormat="1" ht="18.75" customHeight="1" x14ac:dyDescent="0.15">
      <c r="B35" s="131" t="s">
        <v>205</v>
      </c>
      <c r="C35" s="132"/>
      <c r="D35" s="109"/>
      <c r="E35" s="109"/>
      <c r="F35" s="153"/>
      <c r="G35" s="109"/>
      <c r="H35" s="109"/>
      <c r="I35" s="109"/>
      <c r="J35" s="109"/>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116"/>
      <c r="F36" s="161"/>
      <c r="G36" s="116"/>
      <c r="H36" s="116"/>
      <c r="I36" s="116"/>
      <c r="J36" s="116"/>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47" t="s">
        <v>203</v>
      </c>
      <c r="C37" s="164"/>
      <c r="D37" s="113"/>
      <c r="E37" s="113"/>
      <c r="F37" s="152"/>
      <c r="G37" s="113"/>
      <c r="H37" s="113"/>
      <c r="I37" s="113"/>
      <c r="J37" s="113"/>
      <c r="K37" s="163"/>
      <c r="L37" s="163"/>
      <c r="M37" s="163"/>
      <c r="N37" s="163"/>
      <c r="O37" s="163"/>
      <c r="P37" s="174"/>
      <c r="Q37" s="112"/>
      <c r="R37" s="112"/>
      <c r="S37" s="112"/>
      <c r="T37" s="163"/>
      <c r="U37" s="107"/>
      <c r="V37" s="107"/>
      <c r="W37" s="107"/>
      <c r="X37" s="491" t="s">
        <v>34</v>
      </c>
      <c r="Y37" s="486"/>
      <c r="Z37" s="486"/>
      <c r="AA37" s="487"/>
      <c r="AB37" s="488" t="str">
        <f>IF($M$6="","",VLOOKUP($M$6,基準単価!$D$7:$G$35,3,0))</f>
        <v/>
      </c>
      <c r="AC37" s="489"/>
      <c r="AD37" s="489"/>
      <c r="AE37" s="486" t="s">
        <v>26</v>
      </c>
      <c r="AF37" s="487"/>
      <c r="AG37" s="491" t="s">
        <v>20</v>
      </c>
      <c r="AH37" s="486"/>
      <c r="AI37" s="487"/>
      <c r="AJ37" s="484">
        <f>ROUNDDOWN($K$99/1000,0)</f>
        <v>0</v>
      </c>
      <c r="AK37" s="485"/>
      <c r="AL37" s="485"/>
      <c r="AM37" s="486" t="s">
        <v>26</v>
      </c>
      <c r="AN37" s="487"/>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113"/>
      <c r="F44" s="152"/>
      <c r="G44" s="113"/>
      <c r="H44" s="113"/>
      <c r="I44" s="113"/>
      <c r="J44" s="113"/>
      <c r="K44" s="163"/>
      <c r="L44" s="163"/>
      <c r="M44" s="163"/>
      <c r="N44" s="163"/>
      <c r="O44" s="163"/>
      <c r="P44" s="174"/>
      <c r="Q44" s="178"/>
      <c r="R44" s="179"/>
      <c r="S44" s="179"/>
      <c r="T44" s="163"/>
      <c r="U44" s="107"/>
      <c r="V44" s="163"/>
      <c r="W44" s="163"/>
      <c r="X44" s="163"/>
      <c r="Y44" s="163"/>
      <c r="Z44" s="246"/>
      <c r="AA44" s="246"/>
      <c r="AB44" s="246"/>
      <c r="AC44" s="246"/>
      <c r="AD44" s="151"/>
      <c r="AE44" s="163"/>
      <c r="AF44" s="163"/>
      <c r="AG44" s="163"/>
      <c r="AH44" s="163"/>
      <c r="AI44" s="163"/>
      <c r="AJ44" s="165"/>
      <c r="AK44" s="165"/>
      <c r="AL44" s="165"/>
      <c r="AM44" s="165"/>
      <c r="AN44" s="169"/>
    </row>
    <row r="45" spans="1:40" s="86" customFormat="1" ht="18" customHeight="1" x14ac:dyDescent="0.15">
      <c r="B45" s="131" t="s">
        <v>167</v>
      </c>
      <c r="C45" s="116"/>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81"/>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3"/>
    </row>
    <row r="47" spans="1:40" ht="4.5" customHeight="1" x14ac:dyDescent="0.15">
      <c r="B47" s="181"/>
      <c r="C47" s="109"/>
      <c r="D47" s="137"/>
      <c r="E47" s="109"/>
      <c r="F47" s="153"/>
      <c r="G47" s="109"/>
      <c r="H47" s="109"/>
      <c r="I47" s="109"/>
      <c r="J47" s="109"/>
      <c r="K47" s="139"/>
      <c r="L47" s="139"/>
      <c r="M47" s="139"/>
      <c r="N47" s="139"/>
      <c r="O47" s="139"/>
      <c r="P47" s="171"/>
      <c r="Q47" s="172"/>
      <c r="R47" s="181"/>
      <c r="S47" s="181"/>
      <c r="T47" s="139"/>
      <c r="U47" s="110"/>
      <c r="V47" s="139"/>
      <c r="W47" s="139"/>
      <c r="X47" s="139"/>
      <c r="Y47" s="139"/>
      <c r="Z47" s="109"/>
      <c r="AA47" s="109"/>
      <c r="AB47" s="109"/>
      <c r="AC47" s="109"/>
      <c r="AD47" s="137"/>
      <c r="AE47" s="139"/>
      <c r="AF47" s="139"/>
      <c r="AG47" s="139"/>
      <c r="AH47" s="139"/>
      <c r="AI47" s="139"/>
      <c r="AJ47" s="182"/>
      <c r="AK47" s="182"/>
      <c r="AL47" s="182"/>
      <c r="AM47" s="182"/>
      <c r="AN47" s="139"/>
    </row>
    <row r="48" spans="1:40" ht="18.75" customHeight="1" x14ac:dyDescent="0.15">
      <c r="B48" s="183" t="s">
        <v>222</v>
      </c>
      <c r="C48" s="113"/>
      <c r="D48" s="151"/>
      <c r="E48" s="113"/>
      <c r="F48" s="152"/>
      <c r="G48" s="113"/>
      <c r="H48" s="113"/>
      <c r="I48" s="113"/>
      <c r="J48" s="113"/>
      <c r="K48" s="163"/>
      <c r="L48" s="163"/>
      <c r="M48" s="163"/>
      <c r="N48" s="163"/>
      <c r="O48" s="163"/>
      <c r="P48" s="174"/>
      <c r="Q48" s="178"/>
      <c r="R48" s="179"/>
      <c r="S48" s="179"/>
      <c r="T48" s="163"/>
      <c r="U48" s="107"/>
      <c r="V48" s="163"/>
      <c r="W48" s="163"/>
      <c r="X48" s="491" t="s">
        <v>34</v>
      </c>
      <c r="Y48" s="486"/>
      <c r="Z48" s="486"/>
      <c r="AA48" s="487"/>
      <c r="AB48" s="488" t="str">
        <f>IF($M$6="","",VLOOKUP($M$6,基準単価!$D$7:$G$35,4,0))</f>
        <v/>
      </c>
      <c r="AC48" s="489"/>
      <c r="AD48" s="489"/>
      <c r="AE48" s="486" t="s">
        <v>26</v>
      </c>
      <c r="AF48" s="487"/>
      <c r="AG48" s="491" t="s">
        <v>20</v>
      </c>
      <c r="AH48" s="486"/>
      <c r="AI48" s="487"/>
      <c r="AJ48" s="484">
        <f>ROUNDDOWN($K$115/1000,0)</f>
        <v>0</v>
      </c>
      <c r="AK48" s="485"/>
      <c r="AL48" s="485"/>
      <c r="AM48" s="486" t="s">
        <v>26</v>
      </c>
      <c r="AN48" s="487"/>
    </row>
    <row r="49" spans="2:40" ht="18.75" customHeight="1" x14ac:dyDescent="0.15">
      <c r="B49" s="115" t="s">
        <v>15</v>
      </c>
      <c r="C49" s="116"/>
      <c r="D49" s="117"/>
      <c r="E49" s="117"/>
      <c r="F49" s="117"/>
      <c r="G49" s="117"/>
      <c r="H49" s="117"/>
      <c r="I49" s="478"/>
      <c r="J49" s="479"/>
      <c r="K49" s="480"/>
      <c r="L49" s="514" t="s">
        <v>41</v>
      </c>
      <c r="M49" s="515"/>
      <c r="N49" s="515"/>
      <c r="O49" s="515"/>
      <c r="P49" s="515"/>
      <c r="Q49" s="515"/>
      <c r="R49" s="515"/>
      <c r="S49" s="515"/>
      <c r="T49" s="515"/>
      <c r="U49" s="515"/>
      <c r="V49" s="515"/>
      <c r="W49" s="515"/>
      <c r="X49" s="515"/>
      <c r="Y49" s="515"/>
      <c r="Z49" s="515"/>
      <c r="AA49" s="515"/>
      <c r="AB49" s="515"/>
      <c r="AC49" s="515"/>
      <c r="AD49" s="515"/>
      <c r="AE49" s="515"/>
      <c r="AF49" s="515"/>
      <c r="AG49" s="118" t="s">
        <v>154</v>
      </c>
      <c r="AH49" s="119"/>
      <c r="AI49" s="119"/>
      <c r="AJ49" s="120"/>
      <c r="AK49" s="120"/>
      <c r="AL49" s="99"/>
      <c r="AM49" s="117"/>
      <c r="AN49" s="121"/>
    </row>
    <row r="50" spans="2:40" ht="18" customHeight="1" x14ac:dyDescent="0.15">
      <c r="B50" s="122"/>
      <c r="C50" s="123"/>
      <c r="D50" s="516" t="s">
        <v>244</v>
      </c>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7"/>
    </row>
    <row r="51" spans="2:40" ht="21" customHeight="1" x14ac:dyDescent="0.15">
      <c r="B51" s="124"/>
      <c r="C51" s="125"/>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9"/>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13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131" t="s">
        <v>169</v>
      </c>
      <c r="C55" s="116"/>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81"/>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3"/>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86" t="s">
        <v>246</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8"/>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22" t="s">
        <v>46</v>
      </c>
      <c r="C62" s="423"/>
      <c r="D62" s="423"/>
      <c r="E62" s="424"/>
      <c r="F62" s="425" t="s">
        <v>18</v>
      </c>
      <c r="G62" s="426"/>
      <c r="H62" s="426"/>
      <c r="I62" s="426"/>
      <c r="J62" s="427"/>
      <c r="K62" s="425" t="s">
        <v>23</v>
      </c>
      <c r="L62" s="426"/>
      <c r="M62" s="426"/>
      <c r="N62" s="426"/>
      <c r="O62" s="426"/>
      <c r="P62" s="507" t="s">
        <v>19</v>
      </c>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row>
    <row r="63" spans="2:40" ht="9.75" customHeight="1" x14ac:dyDescent="0.15">
      <c r="B63" s="413" t="s">
        <v>22</v>
      </c>
      <c r="C63" s="414"/>
      <c r="D63" s="414"/>
      <c r="E63" s="415"/>
      <c r="F63" s="407"/>
      <c r="G63" s="408"/>
      <c r="H63" s="408"/>
      <c r="I63" s="408"/>
      <c r="J63" s="409"/>
      <c r="K63" s="410"/>
      <c r="L63" s="411"/>
      <c r="M63" s="411"/>
      <c r="N63" s="411"/>
      <c r="O63" s="411"/>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row>
    <row r="64" spans="2:40" ht="9.75" customHeight="1" x14ac:dyDescent="0.15">
      <c r="B64" s="416"/>
      <c r="C64" s="417"/>
      <c r="D64" s="417"/>
      <c r="E64" s="418"/>
      <c r="F64" s="429"/>
      <c r="G64" s="430"/>
      <c r="H64" s="430"/>
      <c r="I64" s="430"/>
      <c r="J64" s="431"/>
      <c r="K64" s="432"/>
      <c r="L64" s="433"/>
      <c r="M64" s="433"/>
      <c r="N64" s="433"/>
      <c r="O64" s="433"/>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row>
    <row r="65" spans="2:40" ht="9.75" customHeight="1" x14ac:dyDescent="0.15">
      <c r="B65" s="416"/>
      <c r="C65" s="417"/>
      <c r="D65" s="417"/>
      <c r="E65" s="418"/>
      <c r="F65" s="429"/>
      <c r="G65" s="430"/>
      <c r="H65" s="430"/>
      <c r="I65" s="430"/>
      <c r="J65" s="431"/>
      <c r="K65" s="432"/>
      <c r="L65" s="433"/>
      <c r="M65" s="433"/>
      <c r="N65" s="433"/>
      <c r="O65" s="433"/>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row>
    <row r="66" spans="2:40" ht="9.75" customHeight="1" x14ac:dyDescent="0.15">
      <c r="B66" s="416"/>
      <c r="C66" s="417"/>
      <c r="D66" s="417"/>
      <c r="E66" s="418"/>
      <c r="F66" s="445"/>
      <c r="G66" s="446"/>
      <c r="H66" s="446"/>
      <c r="I66" s="446"/>
      <c r="J66" s="447"/>
      <c r="K66" s="448"/>
      <c r="L66" s="449"/>
      <c r="M66" s="449"/>
      <c r="N66" s="449"/>
      <c r="O66" s="449"/>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row>
    <row r="67" spans="2:40" ht="9.75" customHeight="1" x14ac:dyDescent="0.15">
      <c r="B67" s="413" t="s">
        <v>42</v>
      </c>
      <c r="C67" s="414"/>
      <c r="D67" s="414"/>
      <c r="E67" s="415"/>
      <c r="F67" s="407"/>
      <c r="G67" s="408"/>
      <c r="H67" s="408"/>
      <c r="I67" s="408"/>
      <c r="J67" s="409"/>
      <c r="K67" s="410"/>
      <c r="L67" s="411"/>
      <c r="M67" s="411"/>
      <c r="N67" s="411"/>
      <c r="O67" s="411"/>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row>
    <row r="68" spans="2:40" ht="9.75" customHeight="1" x14ac:dyDescent="0.15">
      <c r="B68" s="416"/>
      <c r="C68" s="417"/>
      <c r="D68" s="417"/>
      <c r="E68" s="418"/>
      <c r="F68" s="429"/>
      <c r="G68" s="430"/>
      <c r="H68" s="430"/>
      <c r="I68" s="430"/>
      <c r="J68" s="431"/>
      <c r="K68" s="432"/>
      <c r="L68" s="433"/>
      <c r="M68" s="433"/>
      <c r="N68" s="433"/>
      <c r="O68" s="433"/>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row>
    <row r="69" spans="2:40" ht="9.75" customHeight="1" x14ac:dyDescent="0.15">
      <c r="B69" s="416"/>
      <c r="C69" s="417"/>
      <c r="D69" s="417"/>
      <c r="E69" s="418"/>
      <c r="F69" s="429"/>
      <c r="G69" s="430"/>
      <c r="H69" s="430"/>
      <c r="I69" s="430"/>
      <c r="J69" s="431"/>
      <c r="K69" s="432"/>
      <c r="L69" s="433"/>
      <c r="M69" s="433"/>
      <c r="N69" s="433"/>
      <c r="O69" s="433"/>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row>
    <row r="70" spans="2:40" ht="9.75" customHeight="1" x14ac:dyDescent="0.15">
      <c r="B70" s="419"/>
      <c r="C70" s="420"/>
      <c r="D70" s="420"/>
      <c r="E70" s="421"/>
      <c r="F70" s="435"/>
      <c r="G70" s="436"/>
      <c r="H70" s="436"/>
      <c r="I70" s="436"/>
      <c r="J70" s="437"/>
      <c r="K70" s="454"/>
      <c r="L70" s="455"/>
      <c r="M70" s="455"/>
      <c r="N70" s="455"/>
      <c r="O70" s="455"/>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row>
    <row r="71" spans="2:40" ht="9.75" customHeight="1" x14ac:dyDescent="0.15">
      <c r="B71" s="416" t="s">
        <v>43</v>
      </c>
      <c r="C71" s="417"/>
      <c r="D71" s="417"/>
      <c r="E71" s="418"/>
      <c r="F71" s="471"/>
      <c r="G71" s="472"/>
      <c r="H71" s="472"/>
      <c r="I71" s="472"/>
      <c r="J71" s="473"/>
      <c r="K71" s="474"/>
      <c r="L71" s="475"/>
      <c r="M71" s="475"/>
      <c r="N71" s="475"/>
      <c r="O71" s="475"/>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row>
    <row r="72" spans="2:40" ht="9.75" customHeight="1" x14ac:dyDescent="0.15">
      <c r="B72" s="416"/>
      <c r="C72" s="417"/>
      <c r="D72" s="417"/>
      <c r="E72" s="418"/>
      <c r="F72" s="429"/>
      <c r="G72" s="430"/>
      <c r="H72" s="430"/>
      <c r="I72" s="430"/>
      <c r="J72" s="431"/>
      <c r="K72" s="432"/>
      <c r="L72" s="433"/>
      <c r="M72" s="433"/>
      <c r="N72" s="433"/>
      <c r="O72" s="433"/>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row>
    <row r="73" spans="2:40" ht="9.75" customHeight="1" x14ac:dyDescent="0.15">
      <c r="B73" s="416"/>
      <c r="C73" s="417"/>
      <c r="D73" s="417"/>
      <c r="E73" s="418"/>
      <c r="F73" s="429"/>
      <c r="G73" s="430"/>
      <c r="H73" s="430"/>
      <c r="I73" s="430"/>
      <c r="J73" s="431"/>
      <c r="K73" s="432"/>
      <c r="L73" s="433"/>
      <c r="M73" s="433"/>
      <c r="N73" s="433"/>
      <c r="O73" s="433"/>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row>
    <row r="74" spans="2:40" ht="9.75" customHeight="1" x14ac:dyDescent="0.15">
      <c r="B74" s="416"/>
      <c r="C74" s="417"/>
      <c r="D74" s="417"/>
      <c r="E74" s="418"/>
      <c r="F74" s="445"/>
      <c r="G74" s="446"/>
      <c r="H74" s="446"/>
      <c r="I74" s="446"/>
      <c r="J74" s="447"/>
      <c r="K74" s="448"/>
      <c r="L74" s="449"/>
      <c r="M74" s="449"/>
      <c r="N74" s="449"/>
      <c r="O74" s="449"/>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row>
    <row r="75" spans="2:40" ht="9.75" customHeight="1" x14ac:dyDescent="0.15">
      <c r="B75" s="413" t="s">
        <v>44</v>
      </c>
      <c r="C75" s="414"/>
      <c r="D75" s="414"/>
      <c r="E75" s="415"/>
      <c r="F75" s="407"/>
      <c r="G75" s="408"/>
      <c r="H75" s="408"/>
      <c r="I75" s="408"/>
      <c r="J75" s="409"/>
      <c r="K75" s="410"/>
      <c r="L75" s="411"/>
      <c r="M75" s="411"/>
      <c r="N75" s="411"/>
      <c r="O75" s="411"/>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row>
    <row r="76" spans="2:40" ht="9.75" customHeight="1" x14ac:dyDescent="0.15">
      <c r="B76" s="416"/>
      <c r="C76" s="417"/>
      <c r="D76" s="417"/>
      <c r="E76" s="418"/>
      <c r="F76" s="429"/>
      <c r="G76" s="430"/>
      <c r="H76" s="430"/>
      <c r="I76" s="430"/>
      <c r="J76" s="431"/>
      <c r="K76" s="432"/>
      <c r="L76" s="433"/>
      <c r="M76" s="433"/>
      <c r="N76" s="433"/>
      <c r="O76" s="433"/>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row>
    <row r="77" spans="2:40" ht="9.75" customHeight="1" x14ac:dyDescent="0.15">
      <c r="B77" s="416"/>
      <c r="C77" s="417"/>
      <c r="D77" s="417"/>
      <c r="E77" s="418"/>
      <c r="F77" s="429"/>
      <c r="G77" s="430"/>
      <c r="H77" s="430"/>
      <c r="I77" s="430"/>
      <c r="J77" s="431"/>
      <c r="K77" s="432"/>
      <c r="L77" s="433"/>
      <c r="M77" s="433"/>
      <c r="N77" s="433"/>
      <c r="O77" s="433"/>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row>
    <row r="78" spans="2:40" ht="9.75" customHeight="1" x14ac:dyDescent="0.15">
      <c r="B78" s="419"/>
      <c r="C78" s="420"/>
      <c r="D78" s="420"/>
      <c r="E78" s="421"/>
      <c r="F78" s="435"/>
      <c r="G78" s="436"/>
      <c r="H78" s="436"/>
      <c r="I78" s="436"/>
      <c r="J78" s="437"/>
      <c r="K78" s="454"/>
      <c r="L78" s="455"/>
      <c r="M78" s="455"/>
      <c r="N78" s="455"/>
      <c r="O78" s="455"/>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row>
    <row r="79" spans="2:40" ht="9.75" customHeight="1" x14ac:dyDescent="0.15">
      <c r="B79" s="413" t="s">
        <v>45</v>
      </c>
      <c r="C79" s="414"/>
      <c r="D79" s="414"/>
      <c r="E79" s="415"/>
      <c r="F79" s="407"/>
      <c r="G79" s="408"/>
      <c r="H79" s="408"/>
      <c r="I79" s="408"/>
      <c r="J79" s="409"/>
      <c r="K79" s="410"/>
      <c r="L79" s="411"/>
      <c r="M79" s="411"/>
      <c r="N79" s="411"/>
      <c r="O79" s="411"/>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row>
    <row r="80" spans="2:40" ht="9.75" customHeight="1" x14ac:dyDescent="0.15">
      <c r="B80" s="416"/>
      <c r="C80" s="417"/>
      <c r="D80" s="417"/>
      <c r="E80" s="418"/>
      <c r="F80" s="429"/>
      <c r="G80" s="430"/>
      <c r="H80" s="430"/>
      <c r="I80" s="430"/>
      <c r="J80" s="431"/>
      <c r="K80" s="432"/>
      <c r="L80" s="433"/>
      <c r="M80" s="433"/>
      <c r="N80" s="433"/>
      <c r="O80" s="433"/>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row>
    <row r="81" spans="2:40" ht="9.75" customHeight="1" x14ac:dyDescent="0.15">
      <c r="B81" s="416"/>
      <c r="C81" s="417"/>
      <c r="D81" s="417"/>
      <c r="E81" s="418"/>
      <c r="F81" s="429"/>
      <c r="G81" s="430"/>
      <c r="H81" s="430"/>
      <c r="I81" s="430"/>
      <c r="J81" s="431"/>
      <c r="K81" s="432"/>
      <c r="L81" s="433"/>
      <c r="M81" s="433"/>
      <c r="N81" s="433"/>
      <c r="O81" s="433"/>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row>
    <row r="82" spans="2:40" ht="9.75" customHeight="1" thickBot="1" x14ac:dyDescent="0.2">
      <c r="B82" s="467"/>
      <c r="C82" s="468"/>
      <c r="D82" s="468"/>
      <c r="E82" s="469"/>
      <c r="F82" s="438"/>
      <c r="G82" s="439"/>
      <c r="H82" s="439"/>
      <c r="I82" s="439"/>
      <c r="J82" s="440"/>
      <c r="K82" s="441"/>
      <c r="L82" s="442"/>
      <c r="M82" s="442"/>
      <c r="N82" s="442"/>
      <c r="O82" s="442"/>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row>
    <row r="83" spans="2:40" ht="22.5" customHeight="1" thickTop="1" x14ac:dyDescent="0.15">
      <c r="B83" s="419" t="s">
        <v>53</v>
      </c>
      <c r="C83" s="420"/>
      <c r="D83" s="420"/>
      <c r="E83" s="421"/>
      <c r="F83" s="527"/>
      <c r="G83" s="528"/>
      <c r="H83" s="528"/>
      <c r="I83" s="528"/>
      <c r="J83" s="529"/>
      <c r="K83" s="530">
        <f>SUM(K63:O82)</f>
        <v>0</v>
      </c>
      <c r="L83" s="531"/>
      <c r="M83" s="531"/>
      <c r="N83" s="531"/>
      <c r="O83" s="531"/>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22" t="s">
        <v>14</v>
      </c>
      <c r="C86" s="423"/>
      <c r="D86" s="423"/>
      <c r="E86" s="424"/>
      <c r="F86" s="425" t="s">
        <v>18</v>
      </c>
      <c r="G86" s="426"/>
      <c r="H86" s="426"/>
      <c r="I86" s="426"/>
      <c r="J86" s="427"/>
      <c r="K86" s="425" t="s">
        <v>23</v>
      </c>
      <c r="L86" s="426"/>
      <c r="M86" s="426"/>
      <c r="N86" s="426"/>
      <c r="O86" s="427"/>
      <c r="P86" s="422" t="s">
        <v>19</v>
      </c>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4"/>
    </row>
    <row r="87" spans="2:40" ht="9.75" customHeight="1" x14ac:dyDescent="0.15">
      <c r="B87" s="413" t="s">
        <v>22</v>
      </c>
      <c r="C87" s="414"/>
      <c r="D87" s="414"/>
      <c r="E87" s="415"/>
      <c r="F87" s="407"/>
      <c r="G87" s="408"/>
      <c r="H87" s="408"/>
      <c r="I87" s="408"/>
      <c r="J87" s="409"/>
      <c r="K87" s="410"/>
      <c r="L87" s="411"/>
      <c r="M87" s="411"/>
      <c r="N87" s="411"/>
      <c r="O87" s="412"/>
      <c r="P87" s="407"/>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9"/>
    </row>
    <row r="88" spans="2:40" ht="9.75" customHeight="1" x14ac:dyDescent="0.15">
      <c r="B88" s="416"/>
      <c r="C88" s="417"/>
      <c r="D88" s="417"/>
      <c r="E88" s="418"/>
      <c r="F88" s="429"/>
      <c r="G88" s="430"/>
      <c r="H88" s="430"/>
      <c r="I88" s="430"/>
      <c r="J88" s="431"/>
      <c r="K88" s="432"/>
      <c r="L88" s="433"/>
      <c r="M88" s="433"/>
      <c r="N88" s="433"/>
      <c r="O88" s="444"/>
      <c r="P88" s="429"/>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1"/>
    </row>
    <row r="89" spans="2:40" ht="9.75" customHeight="1" x14ac:dyDescent="0.15">
      <c r="B89" s="416"/>
      <c r="C89" s="417"/>
      <c r="D89" s="417"/>
      <c r="E89" s="418"/>
      <c r="F89" s="429"/>
      <c r="G89" s="430"/>
      <c r="H89" s="430"/>
      <c r="I89" s="430"/>
      <c r="J89" s="431"/>
      <c r="K89" s="432"/>
      <c r="L89" s="433"/>
      <c r="M89" s="433"/>
      <c r="N89" s="433"/>
      <c r="O89" s="444"/>
      <c r="P89" s="429"/>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1"/>
    </row>
    <row r="90" spans="2:40" ht="9.75" customHeight="1" x14ac:dyDescent="0.15">
      <c r="B90" s="419"/>
      <c r="C90" s="420"/>
      <c r="D90" s="420"/>
      <c r="E90" s="421"/>
      <c r="F90" s="435"/>
      <c r="G90" s="436"/>
      <c r="H90" s="436"/>
      <c r="I90" s="436"/>
      <c r="J90" s="437"/>
      <c r="K90" s="454"/>
      <c r="L90" s="455"/>
      <c r="M90" s="455"/>
      <c r="N90" s="455"/>
      <c r="O90" s="456"/>
      <c r="P90" s="435"/>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7"/>
    </row>
    <row r="91" spans="2:40" ht="9.75" customHeight="1" x14ac:dyDescent="0.15">
      <c r="B91" s="413" t="s">
        <v>42</v>
      </c>
      <c r="C91" s="414"/>
      <c r="D91" s="414"/>
      <c r="E91" s="415"/>
      <c r="F91" s="407"/>
      <c r="G91" s="408"/>
      <c r="H91" s="408"/>
      <c r="I91" s="408"/>
      <c r="J91" s="409"/>
      <c r="K91" s="410"/>
      <c r="L91" s="411"/>
      <c r="M91" s="411"/>
      <c r="N91" s="411"/>
      <c r="O91" s="412"/>
      <c r="P91" s="407"/>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9"/>
    </row>
    <row r="92" spans="2:40" ht="9.75" customHeight="1" x14ac:dyDescent="0.15">
      <c r="B92" s="416"/>
      <c r="C92" s="417"/>
      <c r="D92" s="417"/>
      <c r="E92" s="418"/>
      <c r="F92" s="429"/>
      <c r="G92" s="430"/>
      <c r="H92" s="430"/>
      <c r="I92" s="430"/>
      <c r="J92" s="431"/>
      <c r="K92" s="432"/>
      <c r="L92" s="433"/>
      <c r="M92" s="433"/>
      <c r="N92" s="433"/>
      <c r="O92" s="444"/>
      <c r="P92" s="429"/>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1"/>
    </row>
    <row r="93" spans="2:40" ht="9.75" customHeight="1" x14ac:dyDescent="0.15">
      <c r="B93" s="416"/>
      <c r="C93" s="417"/>
      <c r="D93" s="417"/>
      <c r="E93" s="418"/>
      <c r="F93" s="429"/>
      <c r="G93" s="430"/>
      <c r="H93" s="430"/>
      <c r="I93" s="430"/>
      <c r="J93" s="431"/>
      <c r="K93" s="432"/>
      <c r="L93" s="433"/>
      <c r="M93" s="433"/>
      <c r="N93" s="433"/>
      <c r="O93" s="444"/>
      <c r="P93" s="429"/>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1"/>
    </row>
    <row r="94" spans="2:40" ht="9.75" customHeight="1" x14ac:dyDescent="0.15">
      <c r="B94" s="419"/>
      <c r="C94" s="420"/>
      <c r="D94" s="420"/>
      <c r="E94" s="421"/>
      <c r="F94" s="435"/>
      <c r="G94" s="436"/>
      <c r="H94" s="436"/>
      <c r="I94" s="436"/>
      <c r="J94" s="437"/>
      <c r="K94" s="454"/>
      <c r="L94" s="455"/>
      <c r="M94" s="455"/>
      <c r="N94" s="455"/>
      <c r="O94" s="456"/>
      <c r="P94" s="435"/>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7"/>
    </row>
    <row r="95" spans="2:40" ht="9.75" customHeight="1" x14ac:dyDescent="0.15">
      <c r="B95" s="413" t="s">
        <v>43</v>
      </c>
      <c r="C95" s="414"/>
      <c r="D95" s="414"/>
      <c r="E95" s="415"/>
      <c r="F95" s="407"/>
      <c r="G95" s="408"/>
      <c r="H95" s="408"/>
      <c r="I95" s="408"/>
      <c r="J95" s="409"/>
      <c r="K95" s="410"/>
      <c r="L95" s="411"/>
      <c r="M95" s="411"/>
      <c r="N95" s="411"/>
      <c r="O95" s="412"/>
      <c r="P95" s="407"/>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9"/>
    </row>
    <row r="96" spans="2:40" ht="9.75" customHeight="1" x14ac:dyDescent="0.15">
      <c r="B96" s="416"/>
      <c r="C96" s="417"/>
      <c r="D96" s="417"/>
      <c r="E96" s="418"/>
      <c r="F96" s="429"/>
      <c r="G96" s="430"/>
      <c r="H96" s="430"/>
      <c r="I96" s="430"/>
      <c r="J96" s="431"/>
      <c r="K96" s="432"/>
      <c r="L96" s="433"/>
      <c r="M96" s="433"/>
      <c r="N96" s="433"/>
      <c r="O96" s="444"/>
      <c r="P96" s="429"/>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1"/>
    </row>
    <row r="97" spans="2:40" ht="9.75" customHeight="1" x14ac:dyDescent="0.15">
      <c r="B97" s="416"/>
      <c r="C97" s="417"/>
      <c r="D97" s="417"/>
      <c r="E97" s="418"/>
      <c r="F97" s="429"/>
      <c r="G97" s="430"/>
      <c r="H97" s="430"/>
      <c r="I97" s="430"/>
      <c r="J97" s="431"/>
      <c r="K97" s="432"/>
      <c r="L97" s="433"/>
      <c r="M97" s="433"/>
      <c r="N97" s="433"/>
      <c r="O97" s="444"/>
      <c r="P97" s="429"/>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1"/>
    </row>
    <row r="98" spans="2:40" ht="9.75" customHeight="1" thickBot="1" x14ac:dyDescent="0.2">
      <c r="B98" s="467"/>
      <c r="C98" s="468"/>
      <c r="D98" s="468"/>
      <c r="E98" s="469"/>
      <c r="F98" s="438"/>
      <c r="G98" s="439"/>
      <c r="H98" s="439"/>
      <c r="I98" s="439"/>
      <c r="J98" s="440"/>
      <c r="K98" s="441"/>
      <c r="L98" s="442"/>
      <c r="M98" s="442"/>
      <c r="N98" s="442"/>
      <c r="O98" s="466"/>
      <c r="P98" s="438"/>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40"/>
    </row>
    <row r="99" spans="2:40" ht="22.5" customHeight="1" thickTop="1" x14ac:dyDescent="0.15">
      <c r="B99" s="450" t="s">
        <v>53</v>
      </c>
      <c r="C99" s="451"/>
      <c r="D99" s="451"/>
      <c r="E99" s="452"/>
      <c r="F99" s="457"/>
      <c r="G99" s="458"/>
      <c r="H99" s="458"/>
      <c r="I99" s="458"/>
      <c r="J99" s="459"/>
      <c r="K99" s="460">
        <f>SUM(K87:O98)</f>
        <v>0</v>
      </c>
      <c r="L99" s="461"/>
      <c r="M99" s="461"/>
      <c r="N99" s="461"/>
      <c r="O99" s="462"/>
      <c r="P99" s="463"/>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5"/>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22" t="s">
        <v>21</v>
      </c>
      <c r="C102" s="423"/>
      <c r="D102" s="423"/>
      <c r="E102" s="424"/>
      <c r="F102" s="425" t="s">
        <v>18</v>
      </c>
      <c r="G102" s="426"/>
      <c r="H102" s="426"/>
      <c r="I102" s="426"/>
      <c r="J102" s="427"/>
      <c r="K102" s="425" t="s">
        <v>23</v>
      </c>
      <c r="L102" s="426"/>
      <c r="M102" s="426"/>
      <c r="N102" s="426"/>
      <c r="O102" s="426"/>
      <c r="P102" s="507" t="s">
        <v>19</v>
      </c>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row>
    <row r="103" spans="2:40" ht="9.75" customHeight="1" x14ac:dyDescent="0.15">
      <c r="B103" s="413" t="s">
        <v>22</v>
      </c>
      <c r="C103" s="414"/>
      <c r="D103" s="414"/>
      <c r="E103" s="415"/>
      <c r="F103" s="407"/>
      <c r="G103" s="408"/>
      <c r="H103" s="408"/>
      <c r="I103" s="408"/>
      <c r="J103" s="409"/>
      <c r="K103" s="410"/>
      <c r="L103" s="411"/>
      <c r="M103" s="411"/>
      <c r="N103" s="411"/>
      <c r="O103" s="411"/>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row>
    <row r="104" spans="2:40" ht="9.75" customHeight="1" x14ac:dyDescent="0.15">
      <c r="B104" s="416"/>
      <c r="C104" s="417"/>
      <c r="D104" s="417"/>
      <c r="E104" s="418"/>
      <c r="F104" s="429"/>
      <c r="G104" s="430"/>
      <c r="H104" s="430"/>
      <c r="I104" s="430"/>
      <c r="J104" s="431"/>
      <c r="K104" s="432"/>
      <c r="L104" s="433"/>
      <c r="M104" s="433"/>
      <c r="N104" s="433"/>
      <c r="O104" s="433"/>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row>
    <row r="105" spans="2:40" ht="9.75" customHeight="1" x14ac:dyDescent="0.15">
      <c r="B105" s="416"/>
      <c r="C105" s="417"/>
      <c r="D105" s="417"/>
      <c r="E105" s="418"/>
      <c r="F105" s="429"/>
      <c r="G105" s="430"/>
      <c r="H105" s="430"/>
      <c r="I105" s="430"/>
      <c r="J105" s="431"/>
      <c r="K105" s="432"/>
      <c r="L105" s="433"/>
      <c r="M105" s="433"/>
      <c r="N105" s="433"/>
      <c r="O105" s="433"/>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row>
    <row r="106" spans="2:40" ht="9.75" customHeight="1" x14ac:dyDescent="0.15">
      <c r="B106" s="416"/>
      <c r="C106" s="417"/>
      <c r="D106" s="417"/>
      <c r="E106" s="418"/>
      <c r="F106" s="445"/>
      <c r="G106" s="446"/>
      <c r="H106" s="446"/>
      <c r="I106" s="446"/>
      <c r="J106" s="447"/>
      <c r="K106" s="448"/>
      <c r="L106" s="449"/>
      <c r="M106" s="449"/>
      <c r="N106" s="449"/>
      <c r="O106" s="449"/>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row>
    <row r="107" spans="2:40" ht="9.75" customHeight="1" x14ac:dyDescent="0.15">
      <c r="B107" s="413" t="s">
        <v>42</v>
      </c>
      <c r="C107" s="414"/>
      <c r="D107" s="414"/>
      <c r="E107" s="415"/>
      <c r="F107" s="407"/>
      <c r="G107" s="408"/>
      <c r="H107" s="408"/>
      <c r="I107" s="408"/>
      <c r="J107" s="409"/>
      <c r="K107" s="410"/>
      <c r="L107" s="411"/>
      <c r="M107" s="411"/>
      <c r="N107" s="411"/>
      <c r="O107" s="411"/>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row>
    <row r="108" spans="2:40" ht="9.75" customHeight="1" x14ac:dyDescent="0.15">
      <c r="B108" s="416"/>
      <c r="C108" s="417"/>
      <c r="D108" s="417"/>
      <c r="E108" s="418"/>
      <c r="F108" s="429"/>
      <c r="G108" s="430"/>
      <c r="H108" s="430"/>
      <c r="I108" s="430"/>
      <c r="J108" s="431"/>
      <c r="K108" s="432"/>
      <c r="L108" s="433"/>
      <c r="M108" s="433"/>
      <c r="N108" s="433"/>
      <c r="O108" s="433"/>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row>
    <row r="109" spans="2:40" ht="9.75" customHeight="1" x14ac:dyDescent="0.15">
      <c r="B109" s="416"/>
      <c r="C109" s="417"/>
      <c r="D109" s="417"/>
      <c r="E109" s="418"/>
      <c r="F109" s="429"/>
      <c r="G109" s="430"/>
      <c r="H109" s="430"/>
      <c r="I109" s="430"/>
      <c r="J109" s="431"/>
      <c r="K109" s="432"/>
      <c r="L109" s="433"/>
      <c r="M109" s="433"/>
      <c r="N109" s="433"/>
      <c r="O109" s="433"/>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row>
    <row r="110" spans="2:40" ht="9.75" customHeight="1" x14ac:dyDescent="0.15">
      <c r="B110" s="419"/>
      <c r="C110" s="420"/>
      <c r="D110" s="420"/>
      <c r="E110" s="421"/>
      <c r="F110" s="435"/>
      <c r="G110" s="436"/>
      <c r="H110" s="436"/>
      <c r="I110" s="436"/>
      <c r="J110" s="437"/>
      <c r="K110" s="454"/>
      <c r="L110" s="455"/>
      <c r="M110" s="455"/>
      <c r="N110" s="455"/>
      <c r="O110" s="455"/>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row>
    <row r="111" spans="2:40" ht="9.75" customHeight="1" x14ac:dyDescent="0.15">
      <c r="B111" s="413" t="s">
        <v>43</v>
      </c>
      <c r="C111" s="414"/>
      <c r="D111" s="414"/>
      <c r="E111" s="415"/>
      <c r="F111" s="407"/>
      <c r="G111" s="408"/>
      <c r="H111" s="408"/>
      <c r="I111" s="408"/>
      <c r="J111" s="409"/>
      <c r="K111" s="410"/>
      <c r="L111" s="411"/>
      <c r="M111" s="411"/>
      <c r="N111" s="411"/>
      <c r="O111" s="411"/>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row>
    <row r="112" spans="2:40" ht="9.75" customHeight="1" x14ac:dyDescent="0.15">
      <c r="B112" s="416"/>
      <c r="C112" s="417"/>
      <c r="D112" s="417"/>
      <c r="E112" s="418"/>
      <c r="F112" s="429"/>
      <c r="G112" s="430"/>
      <c r="H112" s="430"/>
      <c r="I112" s="430"/>
      <c r="J112" s="431"/>
      <c r="K112" s="432"/>
      <c r="L112" s="433"/>
      <c r="M112" s="433"/>
      <c r="N112" s="433"/>
      <c r="O112" s="433"/>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row>
    <row r="113" spans="2:40" ht="9.75" customHeight="1" x14ac:dyDescent="0.15">
      <c r="B113" s="416"/>
      <c r="C113" s="417"/>
      <c r="D113" s="417"/>
      <c r="E113" s="418"/>
      <c r="F113" s="429"/>
      <c r="G113" s="430"/>
      <c r="H113" s="430"/>
      <c r="I113" s="430"/>
      <c r="J113" s="431"/>
      <c r="K113" s="432"/>
      <c r="L113" s="433"/>
      <c r="M113" s="433"/>
      <c r="N113" s="433"/>
      <c r="O113" s="433"/>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row>
    <row r="114" spans="2:40" ht="9.75" customHeight="1" thickBot="1" x14ac:dyDescent="0.2">
      <c r="B114" s="467"/>
      <c r="C114" s="468"/>
      <c r="D114" s="468"/>
      <c r="E114" s="469"/>
      <c r="F114" s="438"/>
      <c r="G114" s="439"/>
      <c r="H114" s="439"/>
      <c r="I114" s="439"/>
      <c r="J114" s="440"/>
      <c r="K114" s="441"/>
      <c r="L114" s="442"/>
      <c r="M114" s="442"/>
      <c r="N114" s="442"/>
      <c r="O114" s="442"/>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row>
    <row r="115" spans="2:40" ht="22.5" customHeight="1" thickTop="1" x14ac:dyDescent="0.15">
      <c r="B115" s="419" t="s">
        <v>53</v>
      </c>
      <c r="C115" s="420"/>
      <c r="D115" s="420"/>
      <c r="E115" s="421"/>
      <c r="F115" s="527"/>
      <c r="G115" s="528"/>
      <c r="H115" s="528"/>
      <c r="I115" s="528"/>
      <c r="J115" s="529"/>
      <c r="K115" s="532">
        <f>SUM(K103:O114)</f>
        <v>0</v>
      </c>
      <c r="L115" s="533"/>
      <c r="M115" s="533"/>
      <c r="N115" s="533"/>
      <c r="O115" s="53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9" t="s">
        <v>178</v>
      </c>
      <c r="D140" s="390"/>
      <c r="E140" s="390"/>
      <c r="F140" s="390"/>
      <c r="G140" s="390"/>
      <c r="H140" s="390"/>
      <c r="I140" s="390"/>
      <c r="J140" s="390"/>
      <c r="K140" s="390"/>
      <c r="L140" s="390"/>
      <c r="M140" s="390"/>
      <c r="N140" s="390"/>
      <c r="O140" s="390"/>
      <c r="P140" s="390"/>
      <c r="Q140" s="390"/>
      <c r="R140" s="390"/>
      <c r="S140" s="390"/>
      <c r="T140" s="391"/>
      <c r="U140" s="395" t="s">
        <v>187</v>
      </c>
      <c r="V140" s="396"/>
      <c r="W140" s="396"/>
      <c r="X140" s="396"/>
      <c r="Y140" s="396"/>
      <c r="Z140" s="396"/>
      <c r="AA140" s="396"/>
      <c r="AB140" s="396"/>
      <c r="AC140" s="396"/>
      <c r="AD140" s="396"/>
      <c r="AE140" s="396"/>
      <c r="AF140" s="396"/>
      <c r="AG140" s="396"/>
      <c r="AH140" s="396"/>
      <c r="AI140" s="396"/>
      <c r="AJ140" s="396"/>
      <c r="AK140" s="396"/>
      <c r="AL140" s="396"/>
      <c r="AM140" s="396"/>
      <c r="AN140" s="397"/>
    </row>
    <row r="141" spans="2:40" ht="17.25" customHeight="1" x14ac:dyDescent="0.15">
      <c r="B141" s="200"/>
      <c r="C141" s="398" t="s">
        <v>237</v>
      </c>
      <c r="D141" s="399"/>
      <c r="E141" s="399"/>
      <c r="F141" s="399"/>
      <c r="G141" s="399"/>
      <c r="H141" s="399"/>
      <c r="I141" s="399"/>
      <c r="J141" s="399"/>
      <c r="K141" s="399"/>
      <c r="L141" s="399"/>
      <c r="M141" s="399"/>
      <c r="N141" s="399"/>
      <c r="O141" s="399"/>
      <c r="P141" s="399"/>
      <c r="Q141" s="399"/>
      <c r="R141" s="399"/>
      <c r="S141" s="399"/>
      <c r="T141" s="400"/>
      <c r="U141" s="398" t="s">
        <v>180</v>
      </c>
      <c r="V141" s="399"/>
      <c r="W141" s="399"/>
      <c r="X141" s="399"/>
      <c r="Y141" s="399"/>
      <c r="Z141" s="399"/>
      <c r="AA141" s="399"/>
      <c r="AB141" s="399"/>
      <c r="AC141" s="399"/>
      <c r="AD141" s="399"/>
      <c r="AE141" s="399"/>
      <c r="AF141" s="399"/>
      <c r="AG141" s="399"/>
      <c r="AH141" s="399"/>
      <c r="AI141" s="399"/>
      <c r="AJ141" s="399"/>
      <c r="AK141" s="399"/>
      <c r="AL141" s="399"/>
      <c r="AM141" s="399"/>
      <c r="AN141" s="400"/>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8" t="s">
        <v>174</v>
      </c>
      <c r="V142" s="399"/>
      <c r="W142" s="399"/>
      <c r="X142" s="399"/>
      <c r="Y142" s="399"/>
      <c r="Z142" s="399"/>
      <c r="AA142" s="399"/>
      <c r="AB142" s="399"/>
      <c r="AC142" s="399"/>
      <c r="AD142" s="399"/>
      <c r="AE142" s="399"/>
      <c r="AF142" s="399"/>
      <c r="AG142" s="399"/>
      <c r="AH142" s="399"/>
      <c r="AI142" s="399"/>
      <c r="AJ142" s="399"/>
      <c r="AK142" s="399"/>
      <c r="AL142" s="399"/>
      <c r="AM142" s="399"/>
      <c r="AN142" s="400"/>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401" t="s">
        <v>176</v>
      </c>
      <c r="V143" s="402"/>
      <c r="W143" s="402"/>
      <c r="X143" s="402"/>
      <c r="Y143" s="402"/>
      <c r="Z143" s="402"/>
      <c r="AA143" s="402"/>
      <c r="AB143" s="402"/>
      <c r="AC143" s="402"/>
      <c r="AD143" s="402"/>
      <c r="AE143" s="402"/>
      <c r="AF143" s="402"/>
      <c r="AG143" s="402"/>
      <c r="AH143" s="402"/>
      <c r="AI143" s="402"/>
      <c r="AJ143" s="402"/>
      <c r="AK143" s="402"/>
      <c r="AL143" s="402"/>
      <c r="AM143" s="402"/>
      <c r="AN143" s="403"/>
    </row>
    <row r="144" spans="2:40" ht="18" customHeight="1" x14ac:dyDescent="0.15">
      <c r="B144" s="204"/>
      <c r="C144" s="392" t="s">
        <v>179</v>
      </c>
      <c r="D144" s="393"/>
      <c r="E144" s="393"/>
      <c r="F144" s="393"/>
      <c r="G144" s="393"/>
      <c r="H144" s="393"/>
      <c r="I144" s="393"/>
      <c r="J144" s="393"/>
      <c r="K144" s="393"/>
      <c r="L144" s="393"/>
      <c r="M144" s="393"/>
      <c r="N144" s="393"/>
      <c r="O144" s="393"/>
      <c r="P144" s="393"/>
      <c r="Q144" s="393"/>
      <c r="R144" s="393"/>
      <c r="S144" s="393"/>
      <c r="T144" s="394"/>
      <c r="U144" s="404" t="s">
        <v>177</v>
      </c>
      <c r="V144" s="405"/>
      <c r="W144" s="405"/>
      <c r="X144" s="405"/>
      <c r="Y144" s="405"/>
      <c r="Z144" s="405"/>
      <c r="AA144" s="405"/>
      <c r="AB144" s="405"/>
      <c r="AC144" s="405"/>
      <c r="AD144" s="405"/>
      <c r="AE144" s="405"/>
      <c r="AF144" s="405"/>
      <c r="AG144" s="405"/>
      <c r="AH144" s="405"/>
      <c r="AI144" s="405"/>
      <c r="AJ144" s="405"/>
      <c r="AK144" s="405"/>
      <c r="AL144" s="405"/>
      <c r="AM144" s="405"/>
      <c r="AN144" s="406"/>
    </row>
    <row r="145" spans="2:40" ht="18" customHeight="1" x14ac:dyDescent="0.15">
      <c r="B145" s="200"/>
      <c r="C145" s="550" t="s">
        <v>238</v>
      </c>
      <c r="D145" s="551"/>
      <c r="E145" s="551"/>
      <c r="F145" s="551"/>
      <c r="G145" s="551"/>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2"/>
    </row>
    <row r="146" spans="2:40" ht="37.5" customHeight="1" x14ac:dyDescent="0.15">
      <c r="B146" s="200"/>
      <c r="C146" s="389" t="s">
        <v>182</v>
      </c>
      <c r="D146" s="390"/>
      <c r="E146" s="390"/>
      <c r="F146" s="390"/>
      <c r="G146" s="390"/>
      <c r="H146" s="390"/>
      <c r="I146" s="390"/>
      <c r="J146" s="390"/>
      <c r="K146" s="390"/>
      <c r="L146" s="390"/>
      <c r="M146" s="390"/>
      <c r="N146" s="390"/>
      <c r="O146" s="390"/>
      <c r="P146" s="390"/>
      <c r="Q146" s="390"/>
      <c r="R146" s="390"/>
      <c r="S146" s="390"/>
      <c r="T146" s="391"/>
      <c r="U146" s="395" t="s">
        <v>175</v>
      </c>
      <c r="V146" s="396"/>
      <c r="W146" s="396"/>
      <c r="X146" s="396"/>
      <c r="Y146" s="396"/>
      <c r="Z146" s="396"/>
      <c r="AA146" s="396"/>
      <c r="AB146" s="396"/>
      <c r="AC146" s="396"/>
      <c r="AD146" s="396"/>
      <c r="AE146" s="396"/>
      <c r="AF146" s="396"/>
      <c r="AG146" s="396"/>
      <c r="AH146" s="396"/>
      <c r="AI146" s="396"/>
      <c r="AJ146" s="396"/>
      <c r="AK146" s="396"/>
      <c r="AL146" s="396"/>
      <c r="AM146" s="396"/>
      <c r="AN146" s="397"/>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8" t="s">
        <v>40</v>
      </c>
      <c r="V147" s="399"/>
      <c r="W147" s="399"/>
      <c r="X147" s="399"/>
      <c r="Y147" s="399"/>
      <c r="Z147" s="399"/>
      <c r="AA147" s="399"/>
      <c r="AB147" s="399"/>
      <c r="AC147" s="399"/>
      <c r="AD147" s="399"/>
      <c r="AE147" s="399"/>
      <c r="AF147" s="399"/>
      <c r="AG147" s="399"/>
      <c r="AH147" s="399"/>
      <c r="AI147" s="399"/>
      <c r="AJ147" s="399"/>
      <c r="AK147" s="399"/>
      <c r="AL147" s="399"/>
      <c r="AM147" s="399"/>
      <c r="AN147" s="400"/>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8" t="s">
        <v>188</v>
      </c>
      <c r="V148" s="399"/>
      <c r="W148" s="399"/>
      <c r="X148" s="399"/>
      <c r="Y148" s="399"/>
      <c r="Z148" s="399"/>
      <c r="AA148" s="399"/>
      <c r="AB148" s="399"/>
      <c r="AC148" s="399"/>
      <c r="AD148" s="399"/>
      <c r="AE148" s="399"/>
      <c r="AF148" s="399"/>
      <c r="AG148" s="399"/>
      <c r="AH148" s="399"/>
      <c r="AI148" s="399"/>
      <c r="AJ148" s="399"/>
      <c r="AK148" s="399"/>
      <c r="AL148" s="399"/>
      <c r="AM148" s="399"/>
      <c r="AN148" s="400"/>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401" t="s">
        <v>189</v>
      </c>
      <c r="V149" s="402"/>
      <c r="W149" s="402"/>
      <c r="X149" s="402"/>
      <c r="Y149" s="402"/>
      <c r="Z149" s="402"/>
      <c r="AA149" s="402"/>
      <c r="AB149" s="402"/>
      <c r="AC149" s="402"/>
      <c r="AD149" s="402"/>
      <c r="AE149" s="402"/>
      <c r="AF149" s="402"/>
      <c r="AG149" s="402"/>
      <c r="AH149" s="402"/>
      <c r="AI149" s="402"/>
      <c r="AJ149" s="402"/>
      <c r="AK149" s="402"/>
      <c r="AL149" s="402"/>
      <c r="AM149" s="402"/>
      <c r="AN149" s="403"/>
    </row>
    <row r="150" spans="2:40" ht="23.25" customHeight="1" x14ac:dyDescent="0.15">
      <c r="B150" s="200"/>
      <c r="C150" s="398" t="s">
        <v>186</v>
      </c>
      <c r="D150" s="399"/>
      <c r="E150" s="399"/>
      <c r="F150" s="399"/>
      <c r="G150" s="399"/>
      <c r="H150" s="399"/>
      <c r="I150" s="399"/>
      <c r="J150" s="399"/>
      <c r="K150" s="399"/>
      <c r="L150" s="399"/>
      <c r="M150" s="399"/>
      <c r="N150" s="399"/>
      <c r="O150" s="399"/>
      <c r="P150" s="399"/>
      <c r="Q150" s="399"/>
      <c r="R150" s="399"/>
      <c r="S150" s="399"/>
      <c r="T150" s="400"/>
      <c r="U150" s="401" t="s">
        <v>191</v>
      </c>
      <c r="V150" s="402"/>
      <c r="W150" s="402"/>
      <c r="X150" s="402"/>
      <c r="Y150" s="402"/>
      <c r="Z150" s="402"/>
      <c r="AA150" s="402"/>
      <c r="AB150" s="402"/>
      <c r="AC150" s="402"/>
      <c r="AD150" s="402"/>
      <c r="AE150" s="402"/>
      <c r="AF150" s="402"/>
      <c r="AG150" s="402"/>
      <c r="AH150" s="402"/>
      <c r="AI150" s="402"/>
      <c r="AJ150" s="402"/>
      <c r="AK150" s="402"/>
      <c r="AL150" s="402"/>
      <c r="AM150" s="402"/>
      <c r="AN150" s="403"/>
    </row>
    <row r="151" spans="2:40" ht="18" customHeight="1" x14ac:dyDescent="0.15">
      <c r="B151" s="204"/>
      <c r="C151" s="392" t="s">
        <v>239</v>
      </c>
      <c r="D151" s="393"/>
      <c r="E151" s="393"/>
      <c r="F151" s="393"/>
      <c r="G151" s="393"/>
      <c r="H151" s="393"/>
      <c r="I151" s="393"/>
      <c r="J151" s="393"/>
      <c r="K151" s="393"/>
      <c r="L151" s="393"/>
      <c r="M151" s="393"/>
      <c r="N151" s="393"/>
      <c r="O151" s="393"/>
      <c r="P151" s="393"/>
      <c r="Q151" s="393"/>
      <c r="R151" s="393"/>
      <c r="S151" s="393"/>
      <c r="T151" s="394"/>
      <c r="U151" s="404" t="s">
        <v>190</v>
      </c>
      <c r="V151" s="405"/>
      <c r="W151" s="405"/>
      <c r="X151" s="405"/>
      <c r="Y151" s="405"/>
      <c r="Z151" s="405"/>
      <c r="AA151" s="405"/>
      <c r="AB151" s="405"/>
      <c r="AC151" s="405"/>
      <c r="AD151" s="405"/>
      <c r="AE151" s="405"/>
      <c r="AF151" s="405"/>
      <c r="AG151" s="405"/>
      <c r="AH151" s="405"/>
      <c r="AI151" s="405"/>
      <c r="AJ151" s="405"/>
      <c r="AK151" s="405"/>
      <c r="AL151" s="405"/>
      <c r="AM151" s="405"/>
      <c r="AN151" s="406"/>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83" t="s">
        <v>240</v>
      </c>
      <c r="D153" s="384"/>
      <c r="E153" s="384"/>
      <c r="F153" s="384"/>
      <c r="G153" s="384"/>
      <c r="H153" s="384"/>
      <c r="I153" s="384"/>
      <c r="J153" s="384"/>
      <c r="K153" s="384"/>
      <c r="L153" s="384"/>
      <c r="M153" s="384"/>
      <c r="N153" s="384"/>
      <c r="O153" s="384"/>
      <c r="P153" s="384"/>
      <c r="Q153" s="384"/>
      <c r="R153" s="384"/>
      <c r="S153" s="384"/>
      <c r="T153" s="385"/>
      <c r="U153" s="553" t="s">
        <v>181</v>
      </c>
      <c r="V153" s="554"/>
      <c r="W153" s="554"/>
      <c r="X153" s="554"/>
      <c r="Y153" s="554"/>
      <c r="Z153" s="554"/>
      <c r="AA153" s="554"/>
      <c r="AB153" s="554"/>
      <c r="AC153" s="554"/>
      <c r="AD153" s="554"/>
      <c r="AE153" s="554"/>
      <c r="AF153" s="554"/>
      <c r="AG153" s="554"/>
      <c r="AH153" s="554"/>
      <c r="AI153" s="554"/>
      <c r="AJ153" s="554"/>
      <c r="AK153" s="554"/>
      <c r="AL153" s="554"/>
      <c r="AM153" s="554"/>
      <c r="AN153" s="555"/>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50" t="s">
        <v>241</v>
      </c>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1"/>
      <c r="AL155" s="551"/>
      <c r="AM155" s="551"/>
      <c r="AN155" s="552"/>
    </row>
    <row r="156" spans="2:40" ht="35.25" customHeight="1" x14ac:dyDescent="0.15">
      <c r="B156" s="208"/>
      <c r="C156" s="389" t="s">
        <v>211</v>
      </c>
      <c r="D156" s="390"/>
      <c r="E156" s="390"/>
      <c r="F156" s="390"/>
      <c r="G156" s="390"/>
      <c r="H156" s="390"/>
      <c r="I156" s="390"/>
      <c r="J156" s="390"/>
      <c r="K156" s="390"/>
      <c r="L156" s="390"/>
      <c r="M156" s="390"/>
      <c r="N156" s="390"/>
      <c r="O156" s="390"/>
      <c r="P156" s="390"/>
      <c r="Q156" s="390"/>
      <c r="R156" s="390"/>
      <c r="S156" s="390"/>
      <c r="T156" s="391"/>
      <c r="U156" s="395" t="s">
        <v>196</v>
      </c>
      <c r="V156" s="396"/>
      <c r="W156" s="396"/>
      <c r="X156" s="396"/>
      <c r="Y156" s="396"/>
      <c r="Z156" s="396"/>
      <c r="AA156" s="396"/>
      <c r="AB156" s="396"/>
      <c r="AC156" s="396"/>
      <c r="AD156" s="396"/>
      <c r="AE156" s="396"/>
      <c r="AF156" s="396"/>
      <c r="AG156" s="396"/>
      <c r="AH156" s="396"/>
      <c r="AI156" s="396"/>
      <c r="AJ156" s="396"/>
      <c r="AK156" s="396"/>
      <c r="AL156" s="396"/>
      <c r="AM156" s="396"/>
      <c r="AN156" s="397"/>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8" t="s">
        <v>197</v>
      </c>
      <c r="V157" s="399"/>
      <c r="W157" s="399"/>
      <c r="X157" s="399"/>
      <c r="Y157" s="399"/>
      <c r="Z157" s="399"/>
      <c r="AA157" s="399"/>
      <c r="AB157" s="399"/>
      <c r="AC157" s="399"/>
      <c r="AD157" s="399"/>
      <c r="AE157" s="399"/>
      <c r="AF157" s="399"/>
      <c r="AG157" s="399"/>
      <c r="AH157" s="399"/>
      <c r="AI157" s="399"/>
      <c r="AJ157" s="399"/>
      <c r="AK157" s="399"/>
      <c r="AL157" s="399"/>
      <c r="AM157" s="399"/>
      <c r="AN157" s="400"/>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8" t="s">
        <v>198</v>
      </c>
      <c r="V158" s="399"/>
      <c r="W158" s="399"/>
      <c r="X158" s="399"/>
      <c r="Y158" s="399"/>
      <c r="Z158" s="399"/>
      <c r="AA158" s="399"/>
      <c r="AB158" s="399"/>
      <c r="AC158" s="399"/>
      <c r="AD158" s="399"/>
      <c r="AE158" s="399"/>
      <c r="AF158" s="399"/>
      <c r="AG158" s="399"/>
      <c r="AH158" s="399"/>
      <c r="AI158" s="399"/>
      <c r="AJ158" s="399"/>
      <c r="AK158" s="399"/>
      <c r="AL158" s="399"/>
      <c r="AM158" s="399"/>
      <c r="AN158" s="400"/>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401" t="s">
        <v>199</v>
      </c>
      <c r="V159" s="402"/>
      <c r="W159" s="402"/>
      <c r="X159" s="402"/>
      <c r="Y159" s="402"/>
      <c r="Z159" s="402"/>
      <c r="AA159" s="402"/>
      <c r="AB159" s="402"/>
      <c r="AC159" s="402"/>
      <c r="AD159" s="402"/>
      <c r="AE159" s="402"/>
      <c r="AF159" s="402"/>
      <c r="AG159" s="402"/>
      <c r="AH159" s="402"/>
      <c r="AI159" s="402"/>
      <c r="AJ159" s="402"/>
      <c r="AK159" s="402"/>
      <c r="AL159" s="402"/>
      <c r="AM159" s="402"/>
      <c r="AN159" s="403"/>
    </row>
    <row r="160" spans="2:40" ht="24" customHeight="1" x14ac:dyDescent="0.15">
      <c r="B160" s="208"/>
      <c r="C160" s="398" t="s">
        <v>195</v>
      </c>
      <c r="D160" s="399"/>
      <c r="E160" s="399"/>
      <c r="F160" s="399"/>
      <c r="G160" s="399"/>
      <c r="H160" s="399"/>
      <c r="I160" s="399"/>
      <c r="J160" s="399"/>
      <c r="K160" s="399"/>
      <c r="L160" s="399"/>
      <c r="M160" s="399"/>
      <c r="N160" s="399"/>
      <c r="O160" s="399"/>
      <c r="P160" s="399"/>
      <c r="Q160" s="399"/>
      <c r="R160" s="399"/>
      <c r="S160" s="399"/>
      <c r="T160" s="400"/>
      <c r="U160" s="401" t="s">
        <v>200</v>
      </c>
      <c r="V160" s="402"/>
      <c r="W160" s="402"/>
      <c r="X160" s="402"/>
      <c r="Y160" s="402"/>
      <c r="Z160" s="402"/>
      <c r="AA160" s="402"/>
      <c r="AB160" s="402"/>
      <c r="AC160" s="402"/>
      <c r="AD160" s="402"/>
      <c r="AE160" s="402"/>
      <c r="AF160" s="402"/>
      <c r="AG160" s="402"/>
      <c r="AH160" s="402"/>
      <c r="AI160" s="402"/>
      <c r="AJ160" s="402"/>
      <c r="AK160" s="402"/>
      <c r="AL160" s="402"/>
      <c r="AM160" s="402"/>
      <c r="AN160" s="403"/>
    </row>
    <row r="161" spans="2:40" ht="15.75" customHeight="1" x14ac:dyDescent="0.15">
      <c r="B161" s="262"/>
      <c r="C161" s="392" t="s">
        <v>242</v>
      </c>
      <c r="D161" s="393"/>
      <c r="E161" s="393"/>
      <c r="F161" s="393"/>
      <c r="G161" s="393"/>
      <c r="H161" s="393"/>
      <c r="I161" s="393"/>
      <c r="J161" s="393"/>
      <c r="K161" s="393"/>
      <c r="L161" s="393"/>
      <c r="M161" s="393"/>
      <c r="N161" s="393"/>
      <c r="O161" s="393"/>
      <c r="P161" s="393"/>
      <c r="Q161" s="393"/>
      <c r="R161" s="393"/>
      <c r="S161" s="393"/>
      <c r="T161" s="394"/>
      <c r="U161" s="404" t="s">
        <v>201</v>
      </c>
      <c r="V161" s="405"/>
      <c r="W161" s="405"/>
      <c r="X161" s="405"/>
      <c r="Y161" s="405"/>
      <c r="Z161" s="405"/>
      <c r="AA161" s="405"/>
      <c r="AB161" s="405"/>
      <c r="AC161" s="405"/>
      <c r="AD161" s="405"/>
      <c r="AE161" s="405"/>
      <c r="AF161" s="405"/>
      <c r="AG161" s="405"/>
      <c r="AH161" s="405"/>
      <c r="AI161" s="405"/>
      <c r="AJ161" s="405"/>
      <c r="AK161" s="405"/>
      <c r="AL161" s="405"/>
      <c r="AM161" s="405"/>
      <c r="AN161" s="406"/>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26"/>
      <c r="V163" s="526"/>
      <c r="W163" s="526"/>
      <c r="X163" s="526"/>
      <c r="Y163" s="526"/>
      <c r="Z163" s="526"/>
      <c r="AA163" s="526"/>
      <c r="AB163" s="526"/>
      <c r="AC163" s="526"/>
      <c r="AD163" s="526"/>
      <c r="AE163" s="526"/>
      <c r="AF163" s="526"/>
      <c r="AG163" s="526"/>
      <c r="AH163" s="526"/>
      <c r="AI163" s="526"/>
      <c r="AJ163" s="526"/>
      <c r="AK163" s="526"/>
      <c r="AL163" s="526"/>
      <c r="AM163" s="526"/>
      <c r="AN163" s="526"/>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14"/>
      <c r="U164" s="492" t="s">
        <v>28</v>
      </c>
      <c r="V164" s="492"/>
      <c r="W164" s="492"/>
      <c r="X164" s="492"/>
      <c r="Y164" s="492"/>
      <c r="Z164" s="492"/>
      <c r="AA164" s="492"/>
      <c r="AB164" s="492"/>
      <c r="AC164" s="492"/>
      <c r="AD164" s="492"/>
      <c r="AE164" s="492"/>
      <c r="AF164" s="492"/>
      <c r="AG164" s="492"/>
      <c r="AH164" s="492"/>
      <c r="AI164" s="492"/>
      <c r="AJ164" s="492"/>
      <c r="AK164" s="492"/>
      <c r="AL164" s="492"/>
      <c r="AM164" s="492"/>
      <c r="AN164" s="493"/>
    </row>
    <row r="165" spans="2:40" ht="37.5" customHeight="1" x14ac:dyDescent="0.15">
      <c r="B165" s="262"/>
      <c r="C165" s="383" t="s">
        <v>209</v>
      </c>
      <c r="D165" s="384"/>
      <c r="E165" s="384"/>
      <c r="F165" s="384"/>
      <c r="G165" s="384"/>
      <c r="H165" s="384"/>
      <c r="I165" s="384"/>
      <c r="J165" s="384"/>
      <c r="K165" s="384"/>
      <c r="L165" s="384"/>
      <c r="M165" s="384"/>
      <c r="N165" s="384"/>
      <c r="O165" s="384"/>
      <c r="P165" s="384"/>
      <c r="Q165" s="384"/>
      <c r="R165" s="384"/>
      <c r="S165" s="384"/>
      <c r="T165" s="385"/>
      <c r="U165" s="494" t="s">
        <v>210</v>
      </c>
      <c r="V165" s="495"/>
      <c r="W165" s="495"/>
      <c r="X165" s="495"/>
      <c r="Y165" s="495"/>
      <c r="Z165" s="495"/>
      <c r="AA165" s="495"/>
      <c r="AB165" s="495"/>
      <c r="AC165" s="495"/>
      <c r="AD165" s="495"/>
      <c r="AE165" s="495"/>
      <c r="AF165" s="495"/>
      <c r="AG165" s="495"/>
      <c r="AH165" s="495"/>
      <c r="AI165" s="495"/>
      <c r="AJ165" s="495"/>
      <c r="AK165" s="495"/>
      <c r="AL165" s="495"/>
      <c r="AM165" s="495"/>
      <c r="AN165" s="496"/>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B102:E102"/>
    <mergeCell ref="F102:J102"/>
    <mergeCell ref="K102:O102"/>
    <mergeCell ref="P102:AN102"/>
    <mergeCell ref="K109:O109"/>
    <mergeCell ref="C160:T160"/>
    <mergeCell ref="C150:T150"/>
    <mergeCell ref="C145:AN145"/>
    <mergeCell ref="C155:AN155"/>
    <mergeCell ref="U140:AN140"/>
    <mergeCell ref="U141:AN141"/>
    <mergeCell ref="U142:AN142"/>
    <mergeCell ref="U143:AN143"/>
    <mergeCell ref="U144:AN144"/>
    <mergeCell ref="U153:AN153"/>
    <mergeCell ref="U148:AN148"/>
    <mergeCell ref="C141:T141"/>
    <mergeCell ref="C153:T153"/>
    <mergeCell ref="U160:AN160"/>
    <mergeCell ref="C156:T156"/>
    <mergeCell ref="U158:AN158"/>
    <mergeCell ref="F114:J114"/>
    <mergeCell ref="K114:O114"/>
    <mergeCell ref="P114:AN114"/>
    <mergeCell ref="M4:AG4"/>
    <mergeCell ref="M6:AN6"/>
    <mergeCell ref="AB14:AD14"/>
    <mergeCell ref="AE14:AF14"/>
    <mergeCell ref="M10:AN10"/>
    <mergeCell ref="AM48:AN48"/>
    <mergeCell ref="X48:AA48"/>
    <mergeCell ref="X14:AA14"/>
    <mergeCell ref="AG14:AI14"/>
    <mergeCell ref="AG48:AI48"/>
    <mergeCell ref="L15:AF15"/>
    <mergeCell ref="X37:AA37"/>
    <mergeCell ref="AB37:AD37"/>
    <mergeCell ref="AE37:AF37"/>
    <mergeCell ref="D16:AN20"/>
    <mergeCell ref="M5:AG5"/>
    <mergeCell ref="T9:Z9"/>
    <mergeCell ref="AH9:AN9"/>
    <mergeCell ref="M8:AN8"/>
    <mergeCell ref="D23:AN23"/>
    <mergeCell ref="B67:E70"/>
    <mergeCell ref="B95:E98"/>
    <mergeCell ref="F95:J95"/>
    <mergeCell ref="B83:E83"/>
    <mergeCell ref="K90:O90"/>
    <mergeCell ref="P90:AN90"/>
    <mergeCell ref="K95:O95"/>
    <mergeCell ref="U163:AN163"/>
    <mergeCell ref="F83:J83"/>
    <mergeCell ref="K83:O83"/>
    <mergeCell ref="F68:J68"/>
    <mergeCell ref="K68:O68"/>
    <mergeCell ref="P68:AN68"/>
    <mergeCell ref="F69:J69"/>
    <mergeCell ref="K69:O69"/>
    <mergeCell ref="P69:AN69"/>
    <mergeCell ref="F70:J70"/>
    <mergeCell ref="K70:O70"/>
    <mergeCell ref="P70:AN70"/>
    <mergeCell ref="B115:E115"/>
    <mergeCell ref="F115:J115"/>
    <mergeCell ref="K115:O115"/>
    <mergeCell ref="P115:AN115"/>
    <mergeCell ref="K96:O96"/>
    <mergeCell ref="U164:AN164"/>
    <mergeCell ref="U165:AN165"/>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AJ37:AL37"/>
    <mergeCell ref="U161:AN161"/>
    <mergeCell ref="U156:AN156"/>
    <mergeCell ref="U159:AN159"/>
    <mergeCell ref="U157:AN157"/>
    <mergeCell ref="AM37:AN37"/>
    <mergeCell ref="I49:K49"/>
    <mergeCell ref="C56:AN56"/>
    <mergeCell ref="AJ48:AL48"/>
    <mergeCell ref="AE48:AF48"/>
    <mergeCell ref="AB48:AD48"/>
    <mergeCell ref="C46:AN46"/>
    <mergeCell ref="U28:AM28"/>
    <mergeCell ref="K67:O67"/>
    <mergeCell ref="P67:AN67"/>
    <mergeCell ref="F67:J67"/>
    <mergeCell ref="B63:E66"/>
    <mergeCell ref="F63:J63"/>
    <mergeCell ref="K63:O63"/>
    <mergeCell ref="P63:AN63"/>
    <mergeCell ref="K65:O65"/>
    <mergeCell ref="F65:J65"/>
    <mergeCell ref="F64:J64"/>
    <mergeCell ref="K64:O64"/>
    <mergeCell ref="P64:AN64"/>
    <mergeCell ref="AG37:AI37"/>
    <mergeCell ref="P65:AN65"/>
    <mergeCell ref="F66:J66"/>
    <mergeCell ref="K66:O66"/>
    <mergeCell ref="P66:AN66"/>
    <mergeCell ref="B103:E106"/>
    <mergeCell ref="F103:J103"/>
    <mergeCell ref="K103:O103"/>
    <mergeCell ref="P103:AN103"/>
    <mergeCell ref="F112:J112"/>
    <mergeCell ref="K112:O112"/>
    <mergeCell ref="P112:AN112"/>
    <mergeCell ref="B107:E110"/>
    <mergeCell ref="F107:J107"/>
    <mergeCell ref="B111:E114"/>
    <mergeCell ref="F111:J111"/>
    <mergeCell ref="F113:J113"/>
    <mergeCell ref="K113:O113"/>
    <mergeCell ref="P113:AN113"/>
    <mergeCell ref="P111:AN111"/>
    <mergeCell ref="P109:AN109"/>
    <mergeCell ref="F110:J110"/>
    <mergeCell ref="K110:O110"/>
    <mergeCell ref="P110:AN110"/>
    <mergeCell ref="K111:O111"/>
    <mergeCell ref="F109:J109"/>
    <mergeCell ref="P106:AN106"/>
    <mergeCell ref="F104:J104"/>
    <mergeCell ref="K104:O104"/>
    <mergeCell ref="B71:E74"/>
    <mergeCell ref="F71:J71"/>
    <mergeCell ref="K71:O71"/>
    <mergeCell ref="P71:AN71"/>
    <mergeCell ref="F72:J72"/>
    <mergeCell ref="K72:O72"/>
    <mergeCell ref="P72:AN72"/>
    <mergeCell ref="F73:J73"/>
    <mergeCell ref="K73:O73"/>
    <mergeCell ref="P73:AN73"/>
    <mergeCell ref="F74:J74"/>
    <mergeCell ref="K74:O74"/>
    <mergeCell ref="P74:AN74"/>
    <mergeCell ref="P75:AN75"/>
    <mergeCell ref="F76:J76"/>
    <mergeCell ref="K76:O76"/>
    <mergeCell ref="P76:AN76"/>
    <mergeCell ref="F77:J77"/>
    <mergeCell ref="K77:O77"/>
    <mergeCell ref="P77:AN77"/>
    <mergeCell ref="F78:J78"/>
    <mergeCell ref="K78:O78"/>
    <mergeCell ref="P78:AN78"/>
    <mergeCell ref="B86:E86"/>
    <mergeCell ref="B79:E82"/>
    <mergeCell ref="F79:J79"/>
    <mergeCell ref="K79:O79"/>
    <mergeCell ref="F81:J81"/>
    <mergeCell ref="K81:O81"/>
    <mergeCell ref="B75:E78"/>
    <mergeCell ref="F75:J75"/>
    <mergeCell ref="K75:O75"/>
    <mergeCell ref="K80:O80"/>
    <mergeCell ref="P80:AN80"/>
    <mergeCell ref="P82:AN82"/>
    <mergeCell ref="F89:J89"/>
    <mergeCell ref="K89:O89"/>
    <mergeCell ref="P89:AN89"/>
    <mergeCell ref="P104:AN104"/>
    <mergeCell ref="F105:J105"/>
    <mergeCell ref="K105:O105"/>
    <mergeCell ref="P94:AN94"/>
    <mergeCell ref="K94:O94"/>
    <mergeCell ref="F94:J94"/>
    <mergeCell ref="P93:AN93"/>
    <mergeCell ref="P98:AN98"/>
    <mergeCell ref="F99:J99"/>
    <mergeCell ref="K99:O99"/>
    <mergeCell ref="P99:AN99"/>
    <mergeCell ref="K97:O97"/>
    <mergeCell ref="P97:AN97"/>
    <mergeCell ref="F98:J98"/>
    <mergeCell ref="K98:O98"/>
    <mergeCell ref="P95:AN95"/>
    <mergeCell ref="F96:J96"/>
    <mergeCell ref="F91:J91"/>
    <mergeCell ref="C161:T161"/>
    <mergeCell ref="P81:AN81"/>
    <mergeCell ref="F82:J82"/>
    <mergeCell ref="K82:O82"/>
    <mergeCell ref="P83:AN83"/>
    <mergeCell ref="F88:J88"/>
    <mergeCell ref="K88:O88"/>
    <mergeCell ref="P88:AN88"/>
    <mergeCell ref="K107:O107"/>
    <mergeCell ref="P107:AN107"/>
    <mergeCell ref="K93:O93"/>
    <mergeCell ref="F93:J93"/>
    <mergeCell ref="P92:AN92"/>
    <mergeCell ref="K92:O92"/>
    <mergeCell ref="F92:J92"/>
    <mergeCell ref="P91:AN91"/>
    <mergeCell ref="K91:O91"/>
    <mergeCell ref="P105:AN105"/>
    <mergeCell ref="F106:J106"/>
    <mergeCell ref="K106:O106"/>
    <mergeCell ref="B99:E99"/>
    <mergeCell ref="B91:E94"/>
    <mergeCell ref="P96:AN96"/>
    <mergeCell ref="F97:J97"/>
    <mergeCell ref="C165:T165"/>
    <mergeCell ref="B60:AN60"/>
    <mergeCell ref="C140:T140"/>
    <mergeCell ref="C144:T144"/>
    <mergeCell ref="C146:T146"/>
    <mergeCell ref="U146:AN146"/>
    <mergeCell ref="U147:AN147"/>
    <mergeCell ref="U149:AN149"/>
    <mergeCell ref="C151:T151"/>
    <mergeCell ref="U151:AN151"/>
    <mergeCell ref="U150:AN150"/>
    <mergeCell ref="P87:AN87"/>
    <mergeCell ref="K87:O87"/>
    <mergeCell ref="F87:J87"/>
    <mergeCell ref="B87:E90"/>
    <mergeCell ref="P86:AN86"/>
    <mergeCell ref="K86:O86"/>
    <mergeCell ref="F86:J86"/>
    <mergeCell ref="P79:AN79"/>
    <mergeCell ref="F80:J80"/>
    <mergeCell ref="F108:J108"/>
    <mergeCell ref="K108:O108"/>
    <mergeCell ref="P108:AN108"/>
    <mergeCell ref="F90:J90"/>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254</v>
      </c>
    </row>
    <row r="4" spans="2:40" s="86" customFormat="1" ht="12" customHeight="1" x14ac:dyDescent="0.15">
      <c r="B4" s="497" t="s">
        <v>13</v>
      </c>
      <c r="C4" s="82" t="s">
        <v>0</v>
      </c>
      <c r="D4" s="83"/>
      <c r="E4" s="83"/>
      <c r="F4" s="84"/>
      <c r="G4" s="84"/>
      <c r="H4" s="84"/>
      <c r="I4" s="84"/>
      <c r="J4" s="84"/>
      <c r="K4" s="84"/>
      <c r="L4" s="85"/>
      <c r="M4" s="534"/>
      <c r="N4" s="535"/>
      <c r="O4" s="535"/>
      <c r="P4" s="535"/>
      <c r="Q4" s="535"/>
      <c r="R4" s="535"/>
      <c r="S4" s="535"/>
      <c r="T4" s="535"/>
      <c r="U4" s="535"/>
      <c r="V4" s="535"/>
      <c r="W4" s="535"/>
      <c r="X4" s="535"/>
      <c r="Y4" s="535"/>
      <c r="Z4" s="535"/>
      <c r="AA4" s="535"/>
      <c r="AB4" s="535"/>
      <c r="AC4" s="535"/>
      <c r="AD4" s="535"/>
      <c r="AE4" s="535"/>
      <c r="AF4" s="535"/>
      <c r="AG4" s="536"/>
      <c r="AH4" s="508" t="s">
        <v>103</v>
      </c>
      <c r="AI4" s="509"/>
      <c r="AJ4" s="509"/>
      <c r="AK4" s="509"/>
      <c r="AL4" s="509"/>
      <c r="AM4" s="509"/>
      <c r="AN4" s="510"/>
    </row>
    <row r="5" spans="2:40" s="86" customFormat="1" ht="20.25" customHeight="1" x14ac:dyDescent="0.15">
      <c r="B5" s="498"/>
      <c r="C5" s="87" t="s">
        <v>11</v>
      </c>
      <c r="D5" s="88"/>
      <c r="E5" s="88"/>
      <c r="F5" s="89"/>
      <c r="G5" s="89"/>
      <c r="H5" s="89"/>
      <c r="I5" s="89"/>
      <c r="J5" s="89"/>
      <c r="K5" s="89"/>
      <c r="L5" s="90"/>
      <c r="M5" s="545"/>
      <c r="N5" s="546"/>
      <c r="O5" s="546"/>
      <c r="P5" s="546"/>
      <c r="Q5" s="546"/>
      <c r="R5" s="546"/>
      <c r="S5" s="546"/>
      <c r="T5" s="546"/>
      <c r="U5" s="546"/>
      <c r="V5" s="546"/>
      <c r="W5" s="546"/>
      <c r="X5" s="546"/>
      <c r="Y5" s="546"/>
      <c r="Z5" s="546"/>
      <c r="AA5" s="546"/>
      <c r="AB5" s="546"/>
      <c r="AC5" s="546"/>
      <c r="AD5" s="546"/>
      <c r="AE5" s="546"/>
      <c r="AF5" s="546"/>
      <c r="AG5" s="547"/>
      <c r="AH5" s="511"/>
      <c r="AI5" s="512"/>
      <c r="AJ5" s="512"/>
      <c r="AK5" s="512"/>
      <c r="AL5" s="512"/>
      <c r="AM5" s="512"/>
      <c r="AN5" s="513"/>
    </row>
    <row r="6" spans="2:40" s="86" customFormat="1" ht="20.25" customHeight="1" x14ac:dyDescent="0.15">
      <c r="B6" s="498"/>
      <c r="C6" s="91" t="s">
        <v>31</v>
      </c>
      <c r="D6" s="92"/>
      <c r="E6" s="92"/>
      <c r="F6" s="93"/>
      <c r="G6" s="93"/>
      <c r="H6" s="93"/>
      <c r="I6" s="93"/>
      <c r="J6" s="93"/>
      <c r="K6" s="93"/>
      <c r="L6" s="9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9"/>
    </row>
    <row r="7" spans="2:40" s="86" customFormat="1" ht="13.5" customHeight="1" x14ac:dyDescent="0.15">
      <c r="B7" s="498"/>
      <c r="C7" s="520" t="s">
        <v>32</v>
      </c>
      <c r="D7" s="521"/>
      <c r="E7" s="521"/>
      <c r="F7" s="521"/>
      <c r="G7" s="521"/>
      <c r="H7" s="521"/>
      <c r="I7" s="521"/>
      <c r="J7" s="521"/>
      <c r="K7" s="521"/>
      <c r="L7" s="522"/>
      <c r="M7" s="95" t="s">
        <v>1</v>
      </c>
      <c r="N7" s="95"/>
      <c r="O7" s="95"/>
      <c r="P7" s="95"/>
      <c r="Q7" s="95"/>
      <c r="R7" s="506"/>
      <c r="S7" s="506"/>
      <c r="T7" s="95" t="s">
        <v>2</v>
      </c>
      <c r="U7" s="506"/>
      <c r="V7" s="506"/>
      <c r="W7" s="506"/>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8"/>
      <c r="C8" s="523"/>
      <c r="D8" s="524"/>
      <c r="E8" s="524"/>
      <c r="F8" s="524"/>
      <c r="G8" s="524"/>
      <c r="H8" s="524"/>
      <c r="I8" s="524"/>
      <c r="J8" s="524"/>
      <c r="K8" s="524"/>
      <c r="L8" s="525"/>
      <c r="M8" s="545"/>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7"/>
    </row>
    <row r="9" spans="2:40" s="86" customFormat="1" ht="20.25" customHeight="1" x14ac:dyDescent="0.15">
      <c r="B9" s="498"/>
      <c r="C9" s="98" t="s">
        <v>4</v>
      </c>
      <c r="D9" s="99"/>
      <c r="E9" s="99"/>
      <c r="F9" s="100"/>
      <c r="G9" s="100"/>
      <c r="H9" s="100"/>
      <c r="I9" s="100"/>
      <c r="J9" s="100"/>
      <c r="K9" s="100"/>
      <c r="L9" s="100"/>
      <c r="M9" s="98" t="s">
        <v>5</v>
      </c>
      <c r="N9" s="100"/>
      <c r="O9" s="100"/>
      <c r="P9" s="100"/>
      <c r="Q9" s="100"/>
      <c r="R9" s="100"/>
      <c r="S9" s="101"/>
      <c r="T9" s="540"/>
      <c r="U9" s="541"/>
      <c r="V9" s="541"/>
      <c r="W9" s="541"/>
      <c r="X9" s="541"/>
      <c r="Y9" s="541"/>
      <c r="Z9" s="542"/>
      <c r="AA9" s="98" t="s">
        <v>29</v>
      </c>
      <c r="AB9" s="100"/>
      <c r="AC9" s="100"/>
      <c r="AD9" s="100"/>
      <c r="AE9" s="100"/>
      <c r="AF9" s="100"/>
      <c r="AG9" s="101"/>
      <c r="AH9" s="540"/>
      <c r="AI9" s="541"/>
      <c r="AJ9" s="541"/>
      <c r="AK9" s="541"/>
      <c r="AL9" s="541"/>
      <c r="AM9" s="541"/>
      <c r="AN9" s="542"/>
    </row>
    <row r="10" spans="2:40" s="86" customFormat="1" ht="20.25" customHeight="1" x14ac:dyDescent="0.15">
      <c r="B10" s="499"/>
      <c r="C10" s="98" t="s">
        <v>12</v>
      </c>
      <c r="D10" s="99"/>
      <c r="E10" s="99"/>
      <c r="F10" s="100"/>
      <c r="G10" s="100"/>
      <c r="H10" s="100"/>
      <c r="I10" s="100"/>
      <c r="J10" s="100"/>
      <c r="K10" s="100"/>
      <c r="L10" s="100"/>
      <c r="M10" s="540"/>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2"/>
    </row>
    <row r="11" spans="2:40" s="86" customFormat="1" ht="18" customHeight="1" x14ac:dyDescent="0.15">
      <c r="B11" s="500" t="s">
        <v>14</v>
      </c>
      <c r="C11" s="501"/>
      <c r="D11" s="501"/>
      <c r="E11" s="501"/>
      <c r="F11" s="501"/>
      <c r="G11" s="501"/>
      <c r="H11" s="501"/>
      <c r="I11" s="502"/>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503"/>
      <c r="C12" s="504"/>
      <c r="D12" s="504"/>
      <c r="E12" s="504"/>
      <c r="F12" s="504"/>
      <c r="G12" s="504"/>
      <c r="H12" s="504"/>
      <c r="I12" s="505"/>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4"/>
      <c r="C13" s="284"/>
      <c r="D13" s="284"/>
      <c r="E13" s="284"/>
      <c r="F13" s="284"/>
      <c r="G13" s="284"/>
      <c r="H13" s="284"/>
      <c r="I13" s="284"/>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5"/>
      <c r="E14" s="285"/>
      <c r="F14" s="285"/>
      <c r="G14" s="285"/>
      <c r="H14" s="285"/>
      <c r="I14" s="285"/>
      <c r="J14" s="114"/>
      <c r="K14" s="107"/>
      <c r="L14" s="89"/>
      <c r="M14" s="88"/>
      <c r="N14" s="88"/>
      <c r="O14" s="88"/>
      <c r="P14" s="88"/>
      <c r="Q14" s="88"/>
      <c r="R14" s="88"/>
      <c r="S14" s="88"/>
      <c r="T14" s="88"/>
      <c r="U14" s="88"/>
      <c r="V14" s="88"/>
      <c r="W14" s="88"/>
      <c r="X14" s="491" t="s">
        <v>34</v>
      </c>
      <c r="Y14" s="486"/>
      <c r="Z14" s="486"/>
      <c r="AA14" s="487"/>
      <c r="AB14" s="488" t="str">
        <f>IF($M$6="","",VLOOKUP($M$6,基準単価!$D$7:$G$35,2,0))</f>
        <v/>
      </c>
      <c r="AC14" s="489"/>
      <c r="AD14" s="489"/>
      <c r="AE14" s="486" t="s">
        <v>26</v>
      </c>
      <c r="AF14" s="487"/>
      <c r="AG14" s="491" t="s">
        <v>20</v>
      </c>
      <c r="AH14" s="486"/>
      <c r="AI14" s="487"/>
      <c r="AJ14" s="484">
        <f>ROUNDDOWN($K$83/1000,0)</f>
        <v>0</v>
      </c>
      <c r="AK14" s="485"/>
      <c r="AL14" s="485"/>
      <c r="AM14" s="486" t="s">
        <v>26</v>
      </c>
      <c r="AN14" s="487"/>
    </row>
    <row r="15" spans="2:40" s="86" customFormat="1" ht="20.25" customHeight="1" x14ac:dyDescent="0.15">
      <c r="B15" s="115" t="s">
        <v>15</v>
      </c>
      <c r="C15" s="281"/>
      <c r="D15" s="117"/>
      <c r="E15" s="117"/>
      <c r="F15" s="117"/>
      <c r="G15" s="117"/>
      <c r="H15" s="117"/>
      <c r="I15" s="478"/>
      <c r="J15" s="479"/>
      <c r="K15" s="480"/>
      <c r="L15" s="514" t="s">
        <v>41</v>
      </c>
      <c r="M15" s="515"/>
      <c r="N15" s="515"/>
      <c r="O15" s="515"/>
      <c r="P15" s="515"/>
      <c r="Q15" s="515"/>
      <c r="R15" s="515"/>
      <c r="S15" s="515"/>
      <c r="T15" s="515"/>
      <c r="U15" s="515"/>
      <c r="V15" s="515"/>
      <c r="W15" s="515"/>
      <c r="X15" s="515"/>
      <c r="Y15" s="515"/>
      <c r="Z15" s="515"/>
      <c r="AA15" s="515"/>
      <c r="AB15" s="515"/>
      <c r="AC15" s="515"/>
      <c r="AD15" s="515"/>
      <c r="AE15" s="515"/>
      <c r="AF15" s="515"/>
      <c r="AG15" s="118" t="s">
        <v>153</v>
      </c>
      <c r="AH15" s="119"/>
      <c r="AI15" s="119"/>
      <c r="AJ15" s="120"/>
      <c r="AK15" s="120"/>
      <c r="AL15" s="99"/>
      <c r="AM15" s="117"/>
      <c r="AN15" s="121"/>
    </row>
    <row r="16" spans="2:40" s="86" customFormat="1" ht="14.25" customHeight="1" x14ac:dyDescent="0.15">
      <c r="B16" s="122"/>
      <c r="C16" s="123"/>
      <c r="D16" s="518" t="s">
        <v>243</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9"/>
    </row>
    <row r="17" spans="2:40" s="86" customFormat="1" ht="14.25" customHeight="1" x14ac:dyDescent="0.15">
      <c r="B17" s="124"/>
      <c r="C17" s="125"/>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9"/>
    </row>
    <row r="18" spans="2:40" s="86" customFormat="1" ht="14.25" customHeight="1" x14ac:dyDescent="0.15">
      <c r="B18" s="124"/>
      <c r="C18" s="125"/>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9"/>
    </row>
    <row r="19" spans="2:40" s="86" customFormat="1" ht="14.25" customHeight="1" x14ac:dyDescent="0.15">
      <c r="B19" s="124"/>
      <c r="C19" s="125"/>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9"/>
    </row>
    <row r="20" spans="2:40" s="86" customFormat="1" ht="36.75" customHeight="1" x14ac:dyDescent="0.15">
      <c r="B20" s="126"/>
      <c r="C20" s="127"/>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4"/>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3"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8" t="s">
        <v>160</v>
      </c>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9"/>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2"/>
      <c r="AL24" s="282"/>
      <c r="AM24" s="282"/>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2"/>
      <c r="AM26" s="282"/>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2"/>
      <c r="Q28" s="282"/>
      <c r="R28" s="282"/>
      <c r="S28" s="282"/>
      <c r="T28" s="282"/>
      <c r="U28" s="490"/>
      <c r="V28" s="490"/>
      <c r="W28" s="490"/>
      <c r="X28" s="490"/>
      <c r="Y28" s="490"/>
      <c r="Z28" s="490"/>
      <c r="AA28" s="490"/>
      <c r="AB28" s="490"/>
      <c r="AC28" s="490"/>
      <c r="AD28" s="490"/>
      <c r="AE28" s="490"/>
      <c r="AF28" s="490"/>
      <c r="AG28" s="490"/>
      <c r="AH28" s="490"/>
      <c r="AI28" s="490"/>
      <c r="AJ28" s="490"/>
      <c r="AK28" s="490"/>
      <c r="AL28" s="490"/>
      <c r="AM28" s="490"/>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144"/>
    </row>
    <row r="35" spans="1:40" s="86" customFormat="1" ht="18.75" customHeight="1" x14ac:dyDescent="0.15">
      <c r="B35" s="283" t="s">
        <v>205</v>
      </c>
      <c r="C35" s="132"/>
      <c r="D35" s="284"/>
      <c r="E35" s="284"/>
      <c r="F35" s="153"/>
      <c r="G35" s="284"/>
      <c r="H35" s="284"/>
      <c r="I35" s="284"/>
      <c r="J35" s="284"/>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81"/>
      <c r="F36" s="161"/>
      <c r="G36" s="281"/>
      <c r="H36" s="281"/>
      <c r="I36" s="281"/>
      <c r="J36" s="281"/>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3" t="s">
        <v>203</v>
      </c>
      <c r="C37" s="164"/>
      <c r="D37" s="285"/>
      <c r="E37" s="285"/>
      <c r="F37" s="152"/>
      <c r="G37" s="285"/>
      <c r="H37" s="285"/>
      <c r="I37" s="285"/>
      <c r="J37" s="285"/>
      <c r="K37" s="163"/>
      <c r="L37" s="163"/>
      <c r="M37" s="163"/>
      <c r="N37" s="163"/>
      <c r="O37" s="163"/>
      <c r="P37" s="174"/>
      <c r="Q37" s="112"/>
      <c r="R37" s="112"/>
      <c r="S37" s="112"/>
      <c r="T37" s="163"/>
      <c r="U37" s="107"/>
      <c r="V37" s="107"/>
      <c r="W37" s="107"/>
      <c r="X37" s="491" t="s">
        <v>34</v>
      </c>
      <c r="Y37" s="486"/>
      <c r="Z37" s="486"/>
      <c r="AA37" s="487"/>
      <c r="AB37" s="488" t="str">
        <f>IF($M$6="","",VLOOKUP($M$6,基準単価!$D$7:$G$35,3,0))</f>
        <v/>
      </c>
      <c r="AC37" s="489"/>
      <c r="AD37" s="489"/>
      <c r="AE37" s="486" t="s">
        <v>26</v>
      </c>
      <c r="AF37" s="487"/>
      <c r="AG37" s="491" t="s">
        <v>20</v>
      </c>
      <c r="AH37" s="486"/>
      <c r="AI37" s="487"/>
      <c r="AJ37" s="484">
        <f>ROUNDDOWN($K$99/1000,0)</f>
        <v>0</v>
      </c>
      <c r="AK37" s="485"/>
      <c r="AL37" s="485"/>
      <c r="AM37" s="486" t="s">
        <v>26</v>
      </c>
      <c r="AN37" s="487"/>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5"/>
      <c r="F44" s="152"/>
      <c r="G44" s="285"/>
      <c r="H44" s="285"/>
      <c r="I44" s="285"/>
      <c r="J44" s="285"/>
      <c r="K44" s="163"/>
      <c r="L44" s="163"/>
      <c r="M44" s="163"/>
      <c r="N44" s="163"/>
      <c r="O44" s="163"/>
      <c r="P44" s="174"/>
      <c r="Q44" s="178"/>
      <c r="R44" s="179"/>
      <c r="S44" s="179"/>
      <c r="T44" s="163"/>
      <c r="U44" s="107"/>
      <c r="V44" s="163"/>
      <c r="W44" s="163"/>
      <c r="X44" s="163"/>
      <c r="Y44" s="163"/>
      <c r="Z44" s="285"/>
      <c r="AA44" s="285"/>
      <c r="AB44" s="285"/>
      <c r="AC44" s="285"/>
      <c r="AD44" s="151"/>
      <c r="AE44" s="163"/>
      <c r="AF44" s="163"/>
      <c r="AG44" s="163"/>
      <c r="AH44" s="163"/>
      <c r="AI44" s="163"/>
      <c r="AJ44" s="165"/>
      <c r="AK44" s="165"/>
      <c r="AL44" s="165"/>
      <c r="AM44" s="165"/>
      <c r="AN44" s="169"/>
    </row>
    <row r="45" spans="1:40" s="86" customFormat="1" ht="18" customHeight="1" x14ac:dyDescent="0.15">
      <c r="B45" s="283" t="s">
        <v>167</v>
      </c>
      <c r="C45" s="281"/>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81"/>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3"/>
    </row>
    <row r="47" spans="1:40" ht="4.5" customHeight="1" x14ac:dyDescent="0.15">
      <c r="B47" s="181"/>
      <c r="C47" s="284"/>
      <c r="D47" s="137"/>
      <c r="E47" s="284"/>
      <c r="F47" s="153"/>
      <c r="G47" s="284"/>
      <c r="H47" s="284"/>
      <c r="I47" s="284"/>
      <c r="J47" s="284"/>
      <c r="K47" s="139"/>
      <c r="L47" s="139"/>
      <c r="M47" s="139"/>
      <c r="N47" s="139"/>
      <c r="O47" s="139"/>
      <c r="P47" s="171"/>
      <c r="Q47" s="172"/>
      <c r="R47" s="181"/>
      <c r="S47" s="181"/>
      <c r="T47" s="139"/>
      <c r="U47" s="110"/>
      <c r="V47" s="139"/>
      <c r="W47" s="139"/>
      <c r="X47" s="139"/>
      <c r="Y47" s="139"/>
      <c r="Z47" s="284"/>
      <c r="AA47" s="284"/>
      <c r="AB47" s="284"/>
      <c r="AC47" s="284"/>
      <c r="AD47" s="137"/>
      <c r="AE47" s="139"/>
      <c r="AF47" s="139"/>
      <c r="AG47" s="139"/>
      <c r="AH47" s="139"/>
      <c r="AI47" s="139"/>
      <c r="AJ47" s="182"/>
      <c r="AK47" s="182"/>
      <c r="AL47" s="182"/>
      <c r="AM47" s="182"/>
      <c r="AN47" s="139"/>
    </row>
    <row r="48" spans="1:40" ht="18.75" customHeight="1" x14ac:dyDescent="0.15">
      <c r="B48" s="183" t="s">
        <v>222</v>
      </c>
      <c r="C48" s="285"/>
      <c r="D48" s="151"/>
      <c r="E48" s="285"/>
      <c r="F48" s="152"/>
      <c r="G48" s="285"/>
      <c r="H48" s="285"/>
      <c r="I48" s="285"/>
      <c r="J48" s="285"/>
      <c r="K48" s="163"/>
      <c r="L48" s="163"/>
      <c r="M48" s="163"/>
      <c r="N48" s="163"/>
      <c r="O48" s="163"/>
      <c r="P48" s="174"/>
      <c r="Q48" s="178"/>
      <c r="R48" s="179"/>
      <c r="S48" s="179"/>
      <c r="T48" s="163"/>
      <c r="U48" s="107"/>
      <c r="V48" s="163"/>
      <c r="W48" s="163"/>
      <c r="X48" s="491" t="s">
        <v>34</v>
      </c>
      <c r="Y48" s="486"/>
      <c r="Z48" s="486"/>
      <c r="AA48" s="487"/>
      <c r="AB48" s="488" t="str">
        <f>IF($M$6="","",VLOOKUP($M$6,基準単価!$D$7:$G$35,4,0))</f>
        <v/>
      </c>
      <c r="AC48" s="489"/>
      <c r="AD48" s="489"/>
      <c r="AE48" s="486" t="s">
        <v>26</v>
      </c>
      <c r="AF48" s="487"/>
      <c r="AG48" s="491" t="s">
        <v>20</v>
      </c>
      <c r="AH48" s="486"/>
      <c r="AI48" s="487"/>
      <c r="AJ48" s="484">
        <f>ROUNDDOWN($K$115/1000,0)</f>
        <v>0</v>
      </c>
      <c r="AK48" s="485"/>
      <c r="AL48" s="485"/>
      <c r="AM48" s="486" t="s">
        <v>26</v>
      </c>
      <c r="AN48" s="487"/>
    </row>
    <row r="49" spans="2:40" ht="18.75" customHeight="1" x14ac:dyDescent="0.15">
      <c r="B49" s="115" t="s">
        <v>15</v>
      </c>
      <c r="C49" s="281"/>
      <c r="D49" s="117"/>
      <c r="E49" s="117"/>
      <c r="F49" s="117"/>
      <c r="G49" s="117"/>
      <c r="H49" s="117"/>
      <c r="I49" s="478"/>
      <c r="J49" s="479"/>
      <c r="K49" s="480"/>
      <c r="L49" s="514" t="s">
        <v>41</v>
      </c>
      <c r="M49" s="515"/>
      <c r="N49" s="515"/>
      <c r="O49" s="515"/>
      <c r="P49" s="515"/>
      <c r="Q49" s="515"/>
      <c r="R49" s="515"/>
      <c r="S49" s="515"/>
      <c r="T49" s="515"/>
      <c r="U49" s="515"/>
      <c r="V49" s="515"/>
      <c r="W49" s="515"/>
      <c r="X49" s="515"/>
      <c r="Y49" s="515"/>
      <c r="Z49" s="515"/>
      <c r="AA49" s="515"/>
      <c r="AB49" s="515"/>
      <c r="AC49" s="515"/>
      <c r="AD49" s="515"/>
      <c r="AE49" s="515"/>
      <c r="AF49" s="515"/>
      <c r="AG49" s="118" t="s">
        <v>154</v>
      </c>
      <c r="AH49" s="119"/>
      <c r="AI49" s="119"/>
      <c r="AJ49" s="120"/>
      <c r="AK49" s="120"/>
      <c r="AL49" s="99"/>
      <c r="AM49" s="117"/>
      <c r="AN49" s="121"/>
    </row>
    <row r="50" spans="2:40" ht="18" customHeight="1" x14ac:dyDescent="0.15">
      <c r="B50" s="122"/>
      <c r="C50" s="123"/>
      <c r="D50" s="516" t="s">
        <v>244</v>
      </c>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7"/>
    </row>
    <row r="51" spans="2:40" ht="21" customHeight="1" x14ac:dyDescent="0.15">
      <c r="B51" s="124"/>
      <c r="C51" s="125"/>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9"/>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3"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3" t="s">
        <v>169</v>
      </c>
      <c r="C55" s="281"/>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81"/>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3"/>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86" t="s">
        <v>246</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8"/>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22" t="s">
        <v>46</v>
      </c>
      <c r="C62" s="423"/>
      <c r="D62" s="423"/>
      <c r="E62" s="424"/>
      <c r="F62" s="425" t="s">
        <v>18</v>
      </c>
      <c r="G62" s="426"/>
      <c r="H62" s="426"/>
      <c r="I62" s="426"/>
      <c r="J62" s="427"/>
      <c r="K62" s="425" t="s">
        <v>23</v>
      </c>
      <c r="L62" s="426"/>
      <c r="M62" s="426"/>
      <c r="N62" s="426"/>
      <c r="O62" s="426"/>
      <c r="P62" s="507" t="s">
        <v>19</v>
      </c>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row>
    <row r="63" spans="2:40" ht="9.75" customHeight="1" x14ac:dyDescent="0.15">
      <c r="B63" s="413" t="s">
        <v>22</v>
      </c>
      <c r="C63" s="414"/>
      <c r="D63" s="414"/>
      <c r="E63" s="415"/>
      <c r="F63" s="407"/>
      <c r="G63" s="408"/>
      <c r="H63" s="408"/>
      <c r="I63" s="408"/>
      <c r="J63" s="409"/>
      <c r="K63" s="410"/>
      <c r="L63" s="411"/>
      <c r="M63" s="411"/>
      <c r="N63" s="411"/>
      <c r="O63" s="411"/>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row>
    <row r="64" spans="2:40" ht="9.75" customHeight="1" x14ac:dyDescent="0.15">
      <c r="B64" s="416"/>
      <c r="C64" s="417"/>
      <c r="D64" s="417"/>
      <c r="E64" s="418"/>
      <c r="F64" s="429"/>
      <c r="G64" s="430"/>
      <c r="H64" s="430"/>
      <c r="I64" s="430"/>
      <c r="J64" s="431"/>
      <c r="K64" s="432"/>
      <c r="L64" s="433"/>
      <c r="M64" s="433"/>
      <c r="N64" s="433"/>
      <c r="O64" s="433"/>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row>
    <row r="65" spans="2:40" ht="9.75" customHeight="1" x14ac:dyDescent="0.15">
      <c r="B65" s="416"/>
      <c r="C65" s="417"/>
      <c r="D65" s="417"/>
      <c r="E65" s="418"/>
      <c r="F65" s="429"/>
      <c r="G65" s="430"/>
      <c r="H65" s="430"/>
      <c r="I65" s="430"/>
      <c r="J65" s="431"/>
      <c r="K65" s="432"/>
      <c r="L65" s="433"/>
      <c r="M65" s="433"/>
      <c r="N65" s="433"/>
      <c r="O65" s="433"/>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row>
    <row r="66" spans="2:40" ht="9.75" customHeight="1" x14ac:dyDescent="0.15">
      <c r="B66" s="416"/>
      <c r="C66" s="417"/>
      <c r="D66" s="417"/>
      <c r="E66" s="418"/>
      <c r="F66" s="445"/>
      <c r="G66" s="446"/>
      <c r="H66" s="446"/>
      <c r="I66" s="446"/>
      <c r="J66" s="447"/>
      <c r="K66" s="448"/>
      <c r="L66" s="449"/>
      <c r="M66" s="449"/>
      <c r="N66" s="449"/>
      <c r="O66" s="449"/>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row>
    <row r="67" spans="2:40" ht="9.75" customHeight="1" x14ac:dyDescent="0.15">
      <c r="B67" s="413" t="s">
        <v>42</v>
      </c>
      <c r="C67" s="414"/>
      <c r="D67" s="414"/>
      <c r="E67" s="415"/>
      <c r="F67" s="407"/>
      <c r="G67" s="408"/>
      <c r="H67" s="408"/>
      <c r="I67" s="408"/>
      <c r="J67" s="409"/>
      <c r="K67" s="410"/>
      <c r="L67" s="411"/>
      <c r="M67" s="411"/>
      <c r="N67" s="411"/>
      <c r="O67" s="411"/>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row>
    <row r="68" spans="2:40" ht="9.75" customHeight="1" x14ac:dyDescent="0.15">
      <c r="B68" s="416"/>
      <c r="C68" s="417"/>
      <c r="D68" s="417"/>
      <c r="E68" s="418"/>
      <c r="F68" s="429"/>
      <c r="G68" s="430"/>
      <c r="H68" s="430"/>
      <c r="I68" s="430"/>
      <c r="J68" s="431"/>
      <c r="K68" s="432"/>
      <c r="L68" s="433"/>
      <c r="M68" s="433"/>
      <c r="N68" s="433"/>
      <c r="O68" s="433"/>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row>
    <row r="69" spans="2:40" ht="9.75" customHeight="1" x14ac:dyDescent="0.15">
      <c r="B69" s="416"/>
      <c r="C69" s="417"/>
      <c r="D69" s="417"/>
      <c r="E69" s="418"/>
      <c r="F69" s="429"/>
      <c r="G69" s="430"/>
      <c r="H69" s="430"/>
      <c r="I69" s="430"/>
      <c r="J69" s="431"/>
      <c r="K69" s="432"/>
      <c r="L69" s="433"/>
      <c r="M69" s="433"/>
      <c r="N69" s="433"/>
      <c r="O69" s="433"/>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row>
    <row r="70" spans="2:40" ht="9.75" customHeight="1" x14ac:dyDescent="0.15">
      <c r="B70" s="419"/>
      <c r="C70" s="420"/>
      <c r="D70" s="420"/>
      <c r="E70" s="421"/>
      <c r="F70" s="435"/>
      <c r="G70" s="436"/>
      <c r="H70" s="436"/>
      <c r="I70" s="436"/>
      <c r="J70" s="437"/>
      <c r="K70" s="454"/>
      <c r="L70" s="455"/>
      <c r="M70" s="455"/>
      <c r="N70" s="455"/>
      <c r="O70" s="455"/>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row>
    <row r="71" spans="2:40" ht="9.75" customHeight="1" x14ac:dyDescent="0.15">
      <c r="B71" s="416" t="s">
        <v>43</v>
      </c>
      <c r="C71" s="417"/>
      <c r="D71" s="417"/>
      <c r="E71" s="418"/>
      <c r="F71" s="471"/>
      <c r="G71" s="472"/>
      <c r="H71" s="472"/>
      <c r="I71" s="472"/>
      <c r="J71" s="473"/>
      <c r="K71" s="474"/>
      <c r="L71" s="475"/>
      <c r="M71" s="475"/>
      <c r="N71" s="475"/>
      <c r="O71" s="475"/>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row>
    <row r="72" spans="2:40" ht="9.75" customHeight="1" x14ac:dyDescent="0.15">
      <c r="B72" s="416"/>
      <c r="C72" s="417"/>
      <c r="D72" s="417"/>
      <c r="E72" s="418"/>
      <c r="F72" s="429"/>
      <c r="G72" s="430"/>
      <c r="H72" s="430"/>
      <c r="I72" s="430"/>
      <c r="J72" s="431"/>
      <c r="K72" s="432"/>
      <c r="L72" s="433"/>
      <c r="M72" s="433"/>
      <c r="N72" s="433"/>
      <c r="O72" s="433"/>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row>
    <row r="73" spans="2:40" ht="9.75" customHeight="1" x14ac:dyDescent="0.15">
      <c r="B73" s="416"/>
      <c r="C73" s="417"/>
      <c r="D73" s="417"/>
      <c r="E73" s="418"/>
      <c r="F73" s="429"/>
      <c r="G73" s="430"/>
      <c r="H73" s="430"/>
      <c r="I73" s="430"/>
      <c r="J73" s="431"/>
      <c r="K73" s="432"/>
      <c r="L73" s="433"/>
      <c r="M73" s="433"/>
      <c r="N73" s="433"/>
      <c r="O73" s="433"/>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row>
    <row r="74" spans="2:40" ht="9.75" customHeight="1" x14ac:dyDescent="0.15">
      <c r="B74" s="416"/>
      <c r="C74" s="417"/>
      <c r="D74" s="417"/>
      <c r="E74" s="418"/>
      <c r="F74" s="445"/>
      <c r="G74" s="446"/>
      <c r="H74" s="446"/>
      <c r="I74" s="446"/>
      <c r="J74" s="447"/>
      <c r="K74" s="448"/>
      <c r="L74" s="449"/>
      <c r="M74" s="449"/>
      <c r="N74" s="449"/>
      <c r="O74" s="449"/>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row>
    <row r="75" spans="2:40" ht="9.75" customHeight="1" x14ac:dyDescent="0.15">
      <c r="B75" s="413" t="s">
        <v>44</v>
      </c>
      <c r="C75" s="414"/>
      <c r="D75" s="414"/>
      <c r="E75" s="415"/>
      <c r="F75" s="407"/>
      <c r="G75" s="408"/>
      <c r="H75" s="408"/>
      <c r="I75" s="408"/>
      <c r="J75" s="409"/>
      <c r="K75" s="410"/>
      <c r="L75" s="411"/>
      <c r="M75" s="411"/>
      <c r="N75" s="411"/>
      <c r="O75" s="411"/>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row>
    <row r="76" spans="2:40" ht="9.75" customHeight="1" x14ac:dyDescent="0.15">
      <c r="B76" s="416"/>
      <c r="C76" s="417"/>
      <c r="D76" s="417"/>
      <c r="E76" s="418"/>
      <c r="F76" s="429"/>
      <c r="G76" s="430"/>
      <c r="H76" s="430"/>
      <c r="I76" s="430"/>
      <c r="J76" s="431"/>
      <c r="K76" s="432"/>
      <c r="L76" s="433"/>
      <c r="M76" s="433"/>
      <c r="N76" s="433"/>
      <c r="O76" s="433"/>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row>
    <row r="77" spans="2:40" ht="9.75" customHeight="1" x14ac:dyDescent="0.15">
      <c r="B77" s="416"/>
      <c r="C77" s="417"/>
      <c r="D77" s="417"/>
      <c r="E77" s="418"/>
      <c r="F77" s="429"/>
      <c r="G77" s="430"/>
      <c r="H77" s="430"/>
      <c r="I77" s="430"/>
      <c r="J77" s="431"/>
      <c r="K77" s="432"/>
      <c r="L77" s="433"/>
      <c r="M77" s="433"/>
      <c r="N77" s="433"/>
      <c r="O77" s="433"/>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row>
    <row r="78" spans="2:40" ht="9.75" customHeight="1" x14ac:dyDescent="0.15">
      <c r="B78" s="419"/>
      <c r="C78" s="420"/>
      <c r="D78" s="420"/>
      <c r="E78" s="421"/>
      <c r="F78" s="435"/>
      <c r="G78" s="436"/>
      <c r="H78" s="436"/>
      <c r="I78" s="436"/>
      <c r="J78" s="437"/>
      <c r="K78" s="454"/>
      <c r="L78" s="455"/>
      <c r="M78" s="455"/>
      <c r="N78" s="455"/>
      <c r="O78" s="455"/>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row>
    <row r="79" spans="2:40" ht="9.75" customHeight="1" x14ac:dyDescent="0.15">
      <c r="B79" s="413" t="s">
        <v>45</v>
      </c>
      <c r="C79" s="414"/>
      <c r="D79" s="414"/>
      <c r="E79" s="415"/>
      <c r="F79" s="407"/>
      <c r="G79" s="408"/>
      <c r="H79" s="408"/>
      <c r="I79" s="408"/>
      <c r="J79" s="409"/>
      <c r="K79" s="410"/>
      <c r="L79" s="411"/>
      <c r="M79" s="411"/>
      <c r="N79" s="411"/>
      <c r="O79" s="411"/>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row>
    <row r="80" spans="2:40" ht="9.75" customHeight="1" x14ac:dyDescent="0.15">
      <c r="B80" s="416"/>
      <c r="C80" s="417"/>
      <c r="D80" s="417"/>
      <c r="E80" s="418"/>
      <c r="F80" s="429"/>
      <c r="G80" s="430"/>
      <c r="H80" s="430"/>
      <c r="I80" s="430"/>
      <c r="J80" s="431"/>
      <c r="K80" s="432"/>
      <c r="L80" s="433"/>
      <c r="M80" s="433"/>
      <c r="N80" s="433"/>
      <c r="O80" s="433"/>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row>
    <row r="81" spans="2:40" ht="9.75" customHeight="1" x14ac:dyDescent="0.15">
      <c r="B81" s="416"/>
      <c r="C81" s="417"/>
      <c r="D81" s="417"/>
      <c r="E81" s="418"/>
      <c r="F81" s="429"/>
      <c r="G81" s="430"/>
      <c r="H81" s="430"/>
      <c r="I81" s="430"/>
      <c r="J81" s="431"/>
      <c r="K81" s="432"/>
      <c r="L81" s="433"/>
      <c r="M81" s="433"/>
      <c r="N81" s="433"/>
      <c r="O81" s="433"/>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row>
    <row r="82" spans="2:40" ht="9.75" customHeight="1" thickBot="1" x14ac:dyDescent="0.2">
      <c r="B82" s="467"/>
      <c r="C82" s="468"/>
      <c r="D82" s="468"/>
      <c r="E82" s="469"/>
      <c r="F82" s="438"/>
      <c r="G82" s="439"/>
      <c r="H82" s="439"/>
      <c r="I82" s="439"/>
      <c r="J82" s="440"/>
      <c r="K82" s="441"/>
      <c r="L82" s="442"/>
      <c r="M82" s="442"/>
      <c r="N82" s="442"/>
      <c r="O82" s="442"/>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row>
    <row r="83" spans="2:40" ht="22.5" customHeight="1" thickTop="1" x14ac:dyDescent="0.15">
      <c r="B83" s="419" t="s">
        <v>53</v>
      </c>
      <c r="C83" s="420"/>
      <c r="D83" s="420"/>
      <c r="E83" s="421"/>
      <c r="F83" s="527"/>
      <c r="G83" s="528"/>
      <c r="H83" s="528"/>
      <c r="I83" s="528"/>
      <c r="J83" s="529"/>
      <c r="K83" s="530">
        <f>SUM(K63:O82)</f>
        <v>0</v>
      </c>
      <c r="L83" s="531"/>
      <c r="M83" s="531"/>
      <c r="N83" s="531"/>
      <c r="O83" s="531"/>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22" t="s">
        <v>14</v>
      </c>
      <c r="C86" s="423"/>
      <c r="D86" s="423"/>
      <c r="E86" s="424"/>
      <c r="F86" s="425" t="s">
        <v>18</v>
      </c>
      <c r="G86" s="426"/>
      <c r="H86" s="426"/>
      <c r="I86" s="426"/>
      <c r="J86" s="427"/>
      <c r="K86" s="425" t="s">
        <v>23</v>
      </c>
      <c r="L86" s="426"/>
      <c r="M86" s="426"/>
      <c r="N86" s="426"/>
      <c r="O86" s="427"/>
      <c r="P86" s="422" t="s">
        <v>19</v>
      </c>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4"/>
    </row>
    <row r="87" spans="2:40" ht="9.75" customHeight="1" x14ac:dyDescent="0.15">
      <c r="B87" s="413" t="s">
        <v>22</v>
      </c>
      <c r="C87" s="414"/>
      <c r="D87" s="414"/>
      <c r="E87" s="415"/>
      <c r="F87" s="407"/>
      <c r="G87" s="408"/>
      <c r="H87" s="408"/>
      <c r="I87" s="408"/>
      <c r="J87" s="409"/>
      <c r="K87" s="410"/>
      <c r="L87" s="411"/>
      <c r="M87" s="411"/>
      <c r="N87" s="411"/>
      <c r="O87" s="412"/>
      <c r="P87" s="407"/>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9"/>
    </row>
    <row r="88" spans="2:40" ht="9.75" customHeight="1" x14ac:dyDescent="0.15">
      <c r="B88" s="416"/>
      <c r="C88" s="417"/>
      <c r="D88" s="417"/>
      <c r="E88" s="418"/>
      <c r="F88" s="429"/>
      <c r="G88" s="430"/>
      <c r="H88" s="430"/>
      <c r="I88" s="430"/>
      <c r="J88" s="431"/>
      <c r="K88" s="432"/>
      <c r="L88" s="433"/>
      <c r="M88" s="433"/>
      <c r="N88" s="433"/>
      <c r="O88" s="444"/>
      <c r="P88" s="429"/>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1"/>
    </row>
    <row r="89" spans="2:40" ht="9.75" customHeight="1" x14ac:dyDescent="0.15">
      <c r="B89" s="416"/>
      <c r="C89" s="417"/>
      <c r="D89" s="417"/>
      <c r="E89" s="418"/>
      <c r="F89" s="429"/>
      <c r="G89" s="430"/>
      <c r="H89" s="430"/>
      <c r="I89" s="430"/>
      <c r="J89" s="431"/>
      <c r="K89" s="432"/>
      <c r="L89" s="433"/>
      <c r="M89" s="433"/>
      <c r="N89" s="433"/>
      <c r="O89" s="444"/>
      <c r="P89" s="429"/>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1"/>
    </row>
    <row r="90" spans="2:40" ht="9.75" customHeight="1" x14ac:dyDescent="0.15">
      <c r="B90" s="419"/>
      <c r="C90" s="420"/>
      <c r="D90" s="420"/>
      <c r="E90" s="421"/>
      <c r="F90" s="435"/>
      <c r="G90" s="436"/>
      <c r="H90" s="436"/>
      <c r="I90" s="436"/>
      <c r="J90" s="437"/>
      <c r="K90" s="454"/>
      <c r="L90" s="455"/>
      <c r="M90" s="455"/>
      <c r="N90" s="455"/>
      <c r="O90" s="456"/>
      <c r="P90" s="435"/>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7"/>
    </row>
    <row r="91" spans="2:40" ht="9.75" customHeight="1" x14ac:dyDescent="0.15">
      <c r="B91" s="413" t="s">
        <v>42</v>
      </c>
      <c r="C91" s="414"/>
      <c r="D91" s="414"/>
      <c r="E91" s="415"/>
      <c r="F91" s="407"/>
      <c r="G91" s="408"/>
      <c r="H91" s="408"/>
      <c r="I91" s="408"/>
      <c r="J91" s="409"/>
      <c r="K91" s="410"/>
      <c r="L91" s="411"/>
      <c r="M91" s="411"/>
      <c r="N91" s="411"/>
      <c r="O91" s="412"/>
      <c r="P91" s="407"/>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9"/>
    </row>
    <row r="92" spans="2:40" ht="9.75" customHeight="1" x14ac:dyDescent="0.15">
      <c r="B92" s="416"/>
      <c r="C92" s="417"/>
      <c r="D92" s="417"/>
      <c r="E92" s="418"/>
      <c r="F92" s="429"/>
      <c r="G92" s="430"/>
      <c r="H92" s="430"/>
      <c r="I92" s="430"/>
      <c r="J92" s="431"/>
      <c r="K92" s="432"/>
      <c r="L92" s="433"/>
      <c r="M92" s="433"/>
      <c r="N92" s="433"/>
      <c r="O92" s="444"/>
      <c r="P92" s="429"/>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1"/>
    </row>
    <row r="93" spans="2:40" ht="9.75" customHeight="1" x14ac:dyDescent="0.15">
      <c r="B93" s="416"/>
      <c r="C93" s="417"/>
      <c r="D93" s="417"/>
      <c r="E93" s="418"/>
      <c r="F93" s="429"/>
      <c r="G93" s="430"/>
      <c r="H93" s="430"/>
      <c r="I93" s="430"/>
      <c r="J93" s="431"/>
      <c r="K93" s="432"/>
      <c r="L93" s="433"/>
      <c r="M93" s="433"/>
      <c r="N93" s="433"/>
      <c r="O93" s="444"/>
      <c r="P93" s="429"/>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1"/>
    </row>
    <row r="94" spans="2:40" ht="9.75" customHeight="1" x14ac:dyDescent="0.15">
      <c r="B94" s="419"/>
      <c r="C94" s="420"/>
      <c r="D94" s="420"/>
      <c r="E94" s="421"/>
      <c r="F94" s="435"/>
      <c r="G94" s="436"/>
      <c r="H94" s="436"/>
      <c r="I94" s="436"/>
      <c r="J94" s="437"/>
      <c r="K94" s="454"/>
      <c r="L94" s="455"/>
      <c r="M94" s="455"/>
      <c r="N94" s="455"/>
      <c r="O94" s="456"/>
      <c r="P94" s="435"/>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7"/>
    </row>
    <row r="95" spans="2:40" ht="9.75" customHeight="1" x14ac:dyDescent="0.15">
      <c r="B95" s="413" t="s">
        <v>43</v>
      </c>
      <c r="C95" s="414"/>
      <c r="D95" s="414"/>
      <c r="E95" s="415"/>
      <c r="F95" s="407"/>
      <c r="G95" s="408"/>
      <c r="H95" s="408"/>
      <c r="I95" s="408"/>
      <c r="J95" s="409"/>
      <c r="K95" s="410"/>
      <c r="L95" s="411"/>
      <c r="M95" s="411"/>
      <c r="N95" s="411"/>
      <c r="O95" s="412"/>
      <c r="P95" s="407"/>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9"/>
    </row>
    <row r="96" spans="2:40" ht="9.75" customHeight="1" x14ac:dyDescent="0.15">
      <c r="B96" s="416"/>
      <c r="C96" s="417"/>
      <c r="D96" s="417"/>
      <c r="E96" s="418"/>
      <c r="F96" s="429"/>
      <c r="G96" s="430"/>
      <c r="H96" s="430"/>
      <c r="I96" s="430"/>
      <c r="J96" s="431"/>
      <c r="K96" s="432"/>
      <c r="L96" s="433"/>
      <c r="M96" s="433"/>
      <c r="N96" s="433"/>
      <c r="O96" s="444"/>
      <c r="P96" s="429"/>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1"/>
    </row>
    <row r="97" spans="2:40" ht="9.75" customHeight="1" x14ac:dyDescent="0.15">
      <c r="B97" s="416"/>
      <c r="C97" s="417"/>
      <c r="D97" s="417"/>
      <c r="E97" s="418"/>
      <c r="F97" s="429"/>
      <c r="G97" s="430"/>
      <c r="H97" s="430"/>
      <c r="I97" s="430"/>
      <c r="J97" s="431"/>
      <c r="K97" s="432"/>
      <c r="L97" s="433"/>
      <c r="M97" s="433"/>
      <c r="N97" s="433"/>
      <c r="O97" s="444"/>
      <c r="P97" s="429"/>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1"/>
    </row>
    <row r="98" spans="2:40" ht="9.75" customHeight="1" thickBot="1" x14ac:dyDescent="0.2">
      <c r="B98" s="467"/>
      <c r="C98" s="468"/>
      <c r="D98" s="468"/>
      <c r="E98" s="469"/>
      <c r="F98" s="438"/>
      <c r="G98" s="439"/>
      <c r="H98" s="439"/>
      <c r="I98" s="439"/>
      <c r="J98" s="440"/>
      <c r="K98" s="441"/>
      <c r="L98" s="442"/>
      <c r="M98" s="442"/>
      <c r="N98" s="442"/>
      <c r="O98" s="466"/>
      <c r="P98" s="438"/>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40"/>
    </row>
    <row r="99" spans="2:40" ht="22.5" customHeight="1" thickTop="1" x14ac:dyDescent="0.15">
      <c r="B99" s="450" t="s">
        <v>53</v>
      </c>
      <c r="C99" s="451"/>
      <c r="D99" s="451"/>
      <c r="E99" s="452"/>
      <c r="F99" s="457"/>
      <c r="G99" s="458"/>
      <c r="H99" s="458"/>
      <c r="I99" s="458"/>
      <c r="J99" s="459"/>
      <c r="K99" s="460">
        <f>SUM(K87:O98)</f>
        <v>0</v>
      </c>
      <c r="L99" s="461"/>
      <c r="M99" s="461"/>
      <c r="N99" s="461"/>
      <c r="O99" s="462"/>
      <c r="P99" s="463"/>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5"/>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22" t="s">
        <v>14</v>
      </c>
      <c r="C102" s="423"/>
      <c r="D102" s="423"/>
      <c r="E102" s="424"/>
      <c r="F102" s="425" t="s">
        <v>18</v>
      </c>
      <c r="G102" s="426"/>
      <c r="H102" s="426"/>
      <c r="I102" s="426"/>
      <c r="J102" s="427"/>
      <c r="K102" s="425" t="s">
        <v>23</v>
      </c>
      <c r="L102" s="426"/>
      <c r="M102" s="426"/>
      <c r="N102" s="426"/>
      <c r="O102" s="426"/>
      <c r="P102" s="507" t="s">
        <v>19</v>
      </c>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row>
    <row r="103" spans="2:40" ht="9.75" customHeight="1" x14ac:dyDescent="0.15">
      <c r="B103" s="413" t="s">
        <v>22</v>
      </c>
      <c r="C103" s="414"/>
      <c r="D103" s="414"/>
      <c r="E103" s="415"/>
      <c r="F103" s="407"/>
      <c r="G103" s="408"/>
      <c r="H103" s="408"/>
      <c r="I103" s="408"/>
      <c r="J103" s="409"/>
      <c r="K103" s="410"/>
      <c r="L103" s="411"/>
      <c r="M103" s="411"/>
      <c r="N103" s="411"/>
      <c r="O103" s="411"/>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row>
    <row r="104" spans="2:40" ht="9.75" customHeight="1" x14ac:dyDescent="0.15">
      <c r="B104" s="416"/>
      <c r="C104" s="417"/>
      <c r="D104" s="417"/>
      <c r="E104" s="418"/>
      <c r="F104" s="429"/>
      <c r="G104" s="430"/>
      <c r="H104" s="430"/>
      <c r="I104" s="430"/>
      <c r="J104" s="431"/>
      <c r="K104" s="432"/>
      <c r="L104" s="433"/>
      <c r="M104" s="433"/>
      <c r="N104" s="433"/>
      <c r="O104" s="433"/>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row>
    <row r="105" spans="2:40" ht="9.75" customHeight="1" x14ac:dyDescent="0.15">
      <c r="B105" s="416"/>
      <c r="C105" s="417"/>
      <c r="D105" s="417"/>
      <c r="E105" s="418"/>
      <c r="F105" s="429"/>
      <c r="G105" s="430"/>
      <c r="H105" s="430"/>
      <c r="I105" s="430"/>
      <c r="J105" s="431"/>
      <c r="K105" s="432"/>
      <c r="L105" s="433"/>
      <c r="M105" s="433"/>
      <c r="N105" s="433"/>
      <c r="O105" s="433"/>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row>
    <row r="106" spans="2:40" ht="9.75" customHeight="1" x14ac:dyDescent="0.15">
      <c r="B106" s="416"/>
      <c r="C106" s="417"/>
      <c r="D106" s="417"/>
      <c r="E106" s="418"/>
      <c r="F106" s="445"/>
      <c r="G106" s="446"/>
      <c r="H106" s="446"/>
      <c r="I106" s="446"/>
      <c r="J106" s="447"/>
      <c r="K106" s="448"/>
      <c r="L106" s="449"/>
      <c r="M106" s="449"/>
      <c r="N106" s="449"/>
      <c r="O106" s="449"/>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row>
    <row r="107" spans="2:40" ht="9.75" customHeight="1" x14ac:dyDescent="0.15">
      <c r="B107" s="413" t="s">
        <v>42</v>
      </c>
      <c r="C107" s="414"/>
      <c r="D107" s="414"/>
      <c r="E107" s="415"/>
      <c r="F107" s="407"/>
      <c r="G107" s="408"/>
      <c r="H107" s="408"/>
      <c r="I107" s="408"/>
      <c r="J107" s="409"/>
      <c r="K107" s="410"/>
      <c r="L107" s="411"/>
      <c r="M107" s="411"/>
      <c r="N107" s="411"/>
      <c r="O107" s="411"/>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row>
    <row r="108" spans="2:40" ht="9.75" customHeight="1" x14ac:dyDescent="0.15">
      <c r="B108" s="416"/>
      <c r="C108" s="417"/>
      <c r="D108" s="417"/>
      <c r="E108" s="418"/>
      <c r="F108" s="429"/>
      <c r="G108" s="430"/>
      <c r="H108" s="430"/>
      <c r="I108" s="430"/>
      <c r="J108" s="431"/>
      <c r="K108" s="432"/>
      <c r="L108" s="433"/>
      <c r="M108" s="433"/>
      <c r="N108" s="433"/>
      <c r="O108" s="433"/>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row>
    <row r="109" spans="2:40" ht="9.75" customHeight="1" x14ac:dyDescent="0.15">
      <c r="B109" s="416"/>
      <c r="C109" s="417"/>
      <c r="D109" s="417"/>
      <c r="E109" s="418"/>
      <c r="F109" s="429"/>
      <c r="G109" s="430"/>
      <c r="H109" s="430"/>
      <c r="I109" s="430"/>
      <c r="J109" s="431"/>
      <c r="K109" s="432"/>
      <c r="L109" s="433"/>
      <c r="M109" s="433"/>
      <c r="N109" s="433"/>
      <c r="O109" s="433"/>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row>
    <row r="110" spans="2:40" ht="9.75" customHeight="1" x14ac:dyDescent="0.15">
      <c r="B110" s="419"/>
      <c r="C110" s="420"/>
      <c r="D110" s="420"/>
      <c r="E110" s="421"/>
      <c r="F110" s="435"/>
      <c r="G110" s="436"/>
      <c r="H110" s="436"/>
      <c r="I110" s="436"/>
      <c r="J110" s="437"/>
      <c r="K110" s="454"/>
      <c r="L110" s="455"/>
      <c r="M110" s="455"/>
      <c r="N110" s="455"/>
      <c r="O110" s="455"/>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row>
    <row r="111" spans="2:40" ht="9.75" customHeight="1" x14ac:dyDescent="0.15">
      <c r="B111" s="413" t="s">
        <v>43</v>
      </c>
      <c r="C111" s="414"/>
      <c r="D111" s="414"/>
      <c r="E111" s="415"/>
      <c r="F111" s="407"/>
      <c r="G111" s="408"/>
      <c r="H111" s="408"/>
      <c r="I111" s="408"/>
      <c r="J111" s="409"/>
      <c r="K111" s="410"/>
      <c r="L111" s="411"/>
      <c r="M111" s="411"/>
      <c r="N111" s="411"/>
      <c r="O111" s="411"/>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row>
    <row r="112" spans="2:40" ht="9.75" customHeight="1" x14ac:dyDescent="0.15">
      <c r="B112" s="416"/>
      <c r="C112" s="417"/>
      <c r="D112" s="417"/>
      <c r="E112" s="418"/>
      <c r="F112" s="429"/>
      <c r="G112" s="430"/>
      <c r="H112" s="430"/>
      <c r="I112" s="430"/>
      <c r="J112" s="431"/>
      <c r="K112" s="432"/>
      <c r="L112" s="433"/>
      <c r="M112" s="433"/>
      <c r="N112" s="433"/>
      <c r="O112" s="433"/>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row>
    <row r="113" spans="2:40" ht="9.75" customHeight="1" x14ac:dyDescent="0.15">
      <c r="B113" s="416"/>
      <c r="C113" s="417"/>
      <c r="D113" s="417"/>
      <c r="E113" s="418"/>
      <c r="F113" s="429"/>
      <c r="G113" s="430"/>
      <c r="H113" s="430"/>
      <c r="I113" s="430"/>
      <c r="J113" s="431"/>
      <c r="K113" s="432"/>
      <c r="L113" s="433"/>
      <c r="M113" s="433"/>
      <c r="N113" s="433"/>
      <c r="O113" s="433"/>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row>
    <row r="114" spans="2:40" ht="9.75" customHeight="1" thickBot="1" x14ac:dyDescent="0.2">
      <c r="B114" s="467"/>
      <c r="C114" s="468"/>
      <c r="D114" s="468"/>
      <c r="E114" s="469"/>
      <c r="F114" s="438"/>
      <c r="G114" s="439"/>
      <c r="H114" s="439"/>
      <c r="I114" s="439"/>
      <c r="J114" s="440"/>
      <c r="K114" s="441"/>
      <c r="L114" s="442"/>
      <c r="M114" s="442"/>
      <c r="N114" s="442"/>
      <c r="O114" s="442"/>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row>
    <row r="115" spans="2:40" ht="22.5" customHeight="1" thickTop="1" x14ac:dyDescent="0.15">
      <c r="B115" s="419" t="s">
        <v>53</v>
      </c>
      <c r="C115" s="420"/>
      <c r="D115" s="420"/>
      <c r="E115" s="421"/>
      <c r="F115" s="527"/>
      <c r="G115" s="528"/>
      <c r="H115" s="528"/>
      <c r="I115" s="528"/>
      <c r="J115" s="529"/>
      <c r="K115" s="532">
        <f>SUM(K103:O114)</f>
        <v>0</v>
      </c>
      <c r="L115" s="533"/>
      <c r="M115" s="533"/>
      <c r="N115" s="533"/>
      <c r="O115" s="53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9" t="s">
        <v>178</v>
      </c>
      <c r="D140" s="390"/>
      <c r="E140" s="390"/>
      <c r="F140" s="390"/>
      <c r="G140" s="390"/>
      <c r="H140" s="390"/>
      <c r="I140" s="390"/>
      <c r="J140" s="390"/>
      <c r="K140" s="390"/>
      <c r="L140" s="390"/>
      <c r="M140" s="390"/>
      <c r="N140" s="390"/>
      <c r="O140" s="390"/>
      <c r="P140" s="390"/>
      <c r="Q140" s="390"/>
      <c r="R140" s="390"/>
      <c r="S140" s="390"/>
      <c r="T140" s="391"/>
      <c r="U140" s="395" t="s">
        <v>187</v>
      </c>
      <c r="V140" s="396"/>
      <c r="W140" s="396"/>
      <c r="X140" s="396"/>
      <c r="Y140" s="396"/>
      <c r="Z140" s="396"/>
      <c r="AA140" s="396"/>
      <c r="AB140" s="396"/>
      <c r="AC140" s="396"/>
      <c r="AD140" s="396"/>
      <c r="AE140" s="396"/>
      <c r="AF140" s="396"/>
      <c r="AG140" s="396"/>
      <c r="AH140" s="396"/>
      <c r="AI140" s="396"/>
      <c r="AJ140" s="396"/>
      <c r="AK140" s="396"/>
      <c r="AL140" s="396"/>
      <c r="AM140" s="396"/>
      <c r="AN140" s="397"/>
    </row>
    <row r="141" spans="2:40" ht="17.25" customHeight="1" x14ac:dyDescent="0.15">
      <c r="B141" s="200"/>
      <c r="C141" s="398" t="s">
        <v>237</v>
      </c>
      <c r="D141" s="399"/>
      <c r="E141" s="399"/>
      <c r="F141" s="399"/>
      <c r="G141" s="399"/>
      <c r="H141" s="399"/>
      <c r="I141" s="399"/>
      <c r="J141" s="399"/>
      <c r="K141" s="399"/>
      <c r="L141" s="399"/>
      <c r="M141" s="399"/>
      <c r="N141" s="399"/>
      <c r="O141" s="399"/>
      <c r="P141" s="399"/>
      <c r="Q141" s="399"/>
      <c r="R141" s="399"/>
      <c r="S141" s="399"/>
      <c r="T141" s="400"/>
      <c r="U141" s="398" t="s">
        <v>180</v>
      </c>
      <c r="V141" s="399"/>
      <c r="W141" s="399"/>
      <c r="X141" s="399"/>
      <c r="Y141" s="399"/>
      <c r="Z141" s="399"/>
      <c r="AA141" s="399"/>
      <c r="AB141" s="399"/>
      <c r="AC141" s="399"/>
      <c r="AD141" s="399"/>
      <c r="AE141" s="399"/>
      <c r="AF141" s="399"/>
      <c r="AG141" s="399"/>
      <c r="AH141" s="399"/>
      <c r="AI141" s="399"/>
      <c r="AJ141" s="399"/>
      <c r="AK141" s="399"/>
      <c r="AL141" s="399"/>
      <c r="AM141" s="399"/>
      <c r="AN141" s="400"/>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8" t="s">
        <v>174</v>
      </c>
      <c r="V142" s="399"/>
      <c r="W142" s="399"/>
      <c r="X142" s="399"/>
      <c r="Y142" s="399"/>
      <c r="Z142" s="399"/>
      <c r="AA142" s="399"/>
      <c r="AB142" s="399"/>
      <c r="AC142" s="399"/>
      <c r="AD142" s="399"/>
      <c r="AE142" s="399"/>
      <c r="AF142" s="399"/>
      <c r="AG142" s="399"/>
      <c r="AH142" s="399"/>
      <c r="AI142" s="399"/>
      <c r="AJ142" s="399"/>
      <c r="AK142" s="399"/>
      <c r="AL142" s="399"/>
      <c r="AM142" s="399"/>
      <c r="AN142" s="400"/>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401" t="s">
        <v>176</v>
      </c>
      <c r="V143" s="402"/>
      <c r="W143" s="402"/>
      <c r="X143" s="402"/>
      <c r="Y143" s="402"/>
      <c r="Z143" s="402"/>
      <c r="AA143" s="402"/>
      <c r="AB143" s="402"/>
      <c r="AC143" s="402"/>
      <c r="AD143" s="402"/>
      <c r="AE143" s="402"/>
      <c r="AF143" s="402"/>
      <c r="AG143" s="402"/>
      <c r="AH143" s="402"/>
      <c r="AI143" s="402"/>
      <c r="AJ143" s="402"/>
      <c r="AK143" s="402"/>
      <c r="AL143" s="402"/>
      <c r="AM143" s="402"/>
      <c r="AN143" s="403"/>
    </row>
    <row r="144" spans="2:40" ht="18" customHeight="1" x14ac:dyDescent="0.15">
      <c r="B144" s="204"/>
      <c r="C144" s="392" t="s">
        <v>179</v>
      </c>
      <c r="D144" s="393"/>
      <c r="E144" s="393"/>
      <c r="F144" s="393"/>
      <c r="G144" s="393"/>
      <c r="H144" s="393"/>
      <c r="I144" s="393"/>
      <c r="J144" s="393"/>
      <c r="K144" s="393"/>
      <c r="L144" s="393"/>
      <c r="M144" s="393"/>
      <c r="N144" s="393"/>
      <c r="O144" s="393"/>
      <c r="P144" s="393"/>
      <c r="Q144" s="393"/>
      <c r="R144" s="393"/>
      <c r="S144" s="393"/>
      <c r="T144" s="394"/>
      <c r="U144" s="404" t="s">
        <v>177</v>
      </c>
      <c r="V144" s="405"/>
      <c r="W144" s="405"/>
      <c r="X144" s="405"/>
      <c r="Y144" s="405"/>
      <c r="Z144" s="405"/>
      <c r="AA144" s="405"/>
      <c r="AB144" s="405"/>
      <c r="AC144" s="405"/>
      <c r="AD144" s="405"/>
      <c r="AE144" s="405"/>
      <c r="AF144" s="405"/>
      <c r="AG144" s="405"/>
      <c r="AH144" s="405"/>
      <c r="AI144" s="405"/>
      <c r="AJ144" s="405"/>
      <c r="AK144" s="405"/>
      <c r="AL144" s="405"/>
      <c r="AM144" s="405"/>
      <c r="AN144" s="406"/>
    </row>
    <row r="145" spans="2:40" ht="18" customHeight="1" x14ac:dyDescent="0.15">
      <c r="B145" s="200"/>
      <c r="C145" s="550" t="s">
        <v>238</v>
      </c>
      <c r="D145" s="551"/>
      <c r="E145" s="551"/>
      <c r="F145" s="551"/>
      <c r="G145" s="551"/>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2"/>
    </row>
    <row r="146" spans="2:40" ht="37.5" customHeight="1" x14ac:dyDescent="0.15">
      <c r="B146" s="200"/>
      <c r="C146" s="389" t="s">
        <v>182</v>
      </c>
      <c r="D146" s="390"/>
      <c r="E146" s="390"/>
      <c r="F146" s="390"/>
      <c r="G146" s="390"/>
      <c r="H146" s="390"/>
      <c r="I146" s="390"/>
      <c r="J146" s="390"/>
      <c r="K146" s="390"/>
      <c r="L146" s="390"/>
      <c r="M146" s="390"/>
      <c r="N146" s="390"/>
      <c r="O146" s="390"/>
      <c r="P146" s="390"/>
      <c r="Q146" s="390"/>
      <c r="R146" s="390"/>
      <c r="S146" s="390"/>
      <c r="T146" s="391"/>
      <c r="U146" s="395" t="s">
        <v>175</v>
      </c>
      <c r="V146" s="396"/>
      <c r="W146" s="396"/>
      <c r="X146" s="396"/>
      <c r="Y146" s="396"/>
      <c r="Z146" s="396"/>
      <c r="AA146" s="396"/>
      <c r="AB146" s="396"/>
      <c r="AC146" s="396"/>
      <c r="AD146" s="396"/>
      <c r="AE146" s="396"/>
      <c r="AF146" s="396"/>
      <c r="AG146" s="396"/>
      <c r="AH146" s="396"/>
      <c r="AI146" s="396"/>
      <c r="AJ146" s="396"/>
      <c r="AK146" s="396"/>
      <c r="AL146" s="396"/>
      <c r="AM146" s="396"/>
      <c r="AN146" s="397"/>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8" t="s">
        <v>40</v>
      </c>
      <c r="V147" s="399"/>
      <c r="W147" s="399"/>
      <c r="X147" s="399"/>
      <c r="Y147" s="399"/>
      <c r="Z147" s="399"/>
      <c r="AA147" s="399"/>
      <c r="AB147" s="399"/>
      <c r="AC147" s="399"/>
      <c r="AD147" s="399"/>
      <c r="AE147" s="399"/>
      <c r="AF147" s="399"/>
      <c r="AG147" s="399"/>
      <c r="AH147" s="399"/>
      <c r="AI147" s="399"/>
      <c r="AJ147" s="399"/>
      <c r="AK147" s="399"/>
      <c r="AL147" s="399"/>
      <c r="AM147" s="399"/>
      <c r="AN147" s="400"/>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8" t="s">
        <v>188</v>
      </c>
      <c r="V148" s="399"/>
      <c r="W148" s="399"/>
      <c r="X148" s="399"/>
      <c r="Y148" s="399"/>
      <c r="Z148" s="399"/>
      <c r="AA148" s="399"/>
      <c r="AB148" s="399"/>
      <c r="AC148" s="399"/>
      <c r="AD148" s="399"/>
      <c r="AE148" s="399"/>
      <c r="AF148" s="399"/>
      <c r="AG148" s="399"/>
      <c r="AH148" s="399"/>
      <c r="AI148" s="399"/>
      <c r="AJ148" s="399"/>
      <c r="AK148" s="399"/>
      <c r="AL148" s="399"/>
      <c r="AM148" s="399"/>
      <c r="AN148" s="400"/>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401" t="s">
        <v>189</v>
      </c>
      <c r="V149" s="402"/>
      <c r="W149" s="402"/>
      <c r="X149" s="402"/>
      <c r="Y149" s="402"/>
      <c r="Z149" s="402"/>
      <c r="AA149" s="402"/>
      <c r="AB149" s="402"/>
      <c r="AC149" s="402"/>
      <c r="AD149" s="402"/>
      <c r="AE149" s="402"/>
      <c r="AF149" s="402"/>
      <c r="AG149" s="402"/>
      <c r="AH149" s="402"/>
      <c r="AI149" s="402"/>
      <c r="AJ149" s="402"/>
      <c r="AK149" s="402"/>
      <c r="AL149" s="402"/>
      <c r="AM149" s="402"/>
      <c r="AN149" s="403"/>
    </row>
    <row r="150" spans="2:40" ht="23.25" customHeight="1" x14ac:dyDescent="0.15">
      <c r="B150" s="200"/>
      <c r="C150" s="398" t="s">
        <v>186</v>
      </c>
      <c r="D150" s="399"/>
      <c r="E150" s="399"/>
      <c r="F150" s="399"/>
      <c r="G150" s="399"/>
      <c r="H150" s="399"/>
      <c r="I150" s="399"/>
      <c r="J150" s="399"/>
      <c r="K150" s="399"/>
      <c r="L150" s="399"/>
      <c r="M150" s="399"/>
      <c r="N150" s="399"/>
      <c r="O150" s="399"/>
      <c r="P150" s="399"/>
      <c r="Q150" s="399"/>
      <c r="R150" s="399"/>
      <c r="S150" s="399"/>
      <c r="T150" s="400"/>
      <c r="U150" s="401" t="s">
        <v>191</v>
      </c>
      <c r="V150" s="402"/>
      <c r="W150" s="402"/>
      <c r="X150" s="402"/>
      <c r="Y150" s="402"/>
      <c r="Z150" s="402"/>
      <c r="AA150" s="402"/>
      <c r="AB150" s="402"/>
      <c r="AC150" s="402"/>
      <c r="AD150" s="402"/>
      <c r="AE150" s="402"/>
      <c r="AF150" s="402"/>
      <c r="AG150" s="402"/>
      <c r="AH150" s="402"/>
      <c r="AI150" s="402"/>
      <c r="AJ150" s="402"/>
      <c r="AK150" s="402"/>
      <c r="AL150" s="402"/>
      <c r="AM150" s="402"/>
      <c r="AN150" s="403"/>
    </row>
    <row r="151" spans="2:40" ht="18" customHeight="1" x14ac:dyDescent="0.15">
      <c r="B151" s="204"/>
      <c r="C151" s="392" t="s">
        <v>239</v>
      </c>
      <c r="D151" s="393"/>
      <c r="E151" s="393"/>
      <c r="F151" s="393"/>
      <c r="G151" s="393"/>
      <c r="H151" s="393"/>
      <c r="I151" s="393"/>
      <c r="J151" s="393"/>
      <c r="K151" s="393"/>
      <c r="L151" s="393"/>
      <c r="M151" s="393"/>
      <c r="N151" s="393"/>
      <c r="O151" s="393"/>
      <c r="P151" s="393"/>
      <c r="Q151" s="393"/>
      <c r="R151" s="393"/>
      <c r="S151" s="393"/>
      <c r="T151" s="394"/>
      <c r="U151" s="404" t="s">
        <v>190</v>
      </c>
      <c r="V151" s="405"/>
      <c r="W151" s="405"/>
      <c r="X151" s="405"/>
      <c r="Y151" s="405"/>
      <c r="Z151" s="405"/>
      <c r="AA151" s="405"/>
      <c r="AB151" s="405"/>
      <c r="AC151" s="405"/>
      <c r="AD151" s="405"/>
      <c r="AE151" s="405"/>
      <c r="AF151" s="405"/>
      <c r="AG151" s="405"/>
      <c r="AH151" s="405"/>
      <c r="AI151" s="405"/>
      <c r="AJ151" s="405"/>
      <c r="AK151" s="405"/>
      <c r="AL151" s="405"/>
      <c r="AM151" s="405"/>
      <c r="AN151" s="406"/>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83" t="s">
        <v>240</v>
      </c>
      <c r="D153" s="384"/>
      <c r="E153" s="384"/>
      <c r="F153" s="384"/>
      <c r="G153" s="384"/>
      <c r="H153" s="384"/>
      <c r="I153" s="384"/>
      <c r="J153" s="384"/>
      <c r="K153" s="384"/>
      <c r="L153" s="384"/>
      <c r="M153" s="384"/>
      <c r="N153" s="384"/>
      <c r="O153" s="384"/>
      <c r="P153" s="384"/>
      <c r="Q153" s="384"/>
      <c r="R153" s="384"/>
      <c r="S153" s="384"/>
      <c r="T153" s="385"/>
      <c r="U153" s="553" t="s">
        <v>181</v>
      </c>
      <c r="V153" s="554"/>
      <c r="W153" s="554"/>
      <c r="X153" s="554"/>
      <c r="Y153" s="554"/>
      <c r="Z153" s="554"/>
      <c r="AA153" s="554"/>
      <c r="AB153" s="554"/>
      <c r="AC153" s="554"/>
      <c r="AD153" s="554"/>
      <c r="AE153" s="554"/>
      <c r="AF153" s="554"/>
      <c r="AG153" s="554"/>
      <c r="AH153" s="554"/>
      <c r="AI153" s="554"/>
      <c r="AJ153" s="554"/>
      <c r="AK153" s="554"/>
      <c r="AL153" s="554"/>
      <c r="AM153" s="554"/>
      <c r="AN153" s="555"/>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50" t="s">
        <v>241</v>
      </c>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1"/>
      <c r="AL155" s="551"/>
      <c r="AM155" s="551"/>
      <c r="AN155" s="552"/>
    </row>
    <row r="156" spans="2:40" ht="35.25" customHeight="1" x14ac:dyDescent="0.15">
      <c r="B156" s="208"/>
      <c r="C156" s="389" t="s">
        <v>211</v>
      </c>
      <c r="D156" s="390"/>
      <c r="E156" s="390"/>
      <c r="F156" s="390"/>
      <c r="G156" s="390"/>
      <c r="H156" s="390"/>
      <c r="I156" s="390"/>
      <c r="J156" s="390"/>
      <c r="K156" s="390"/>
      <c r="L156" s="390"/>
      <c r="M156" s="390"/>
      <c r="N156" s="390"/>
      <c r="O156" s="390"/>
      <c r="P156" s="390"/>
      <c r="Q156" s="390"/>
      <c r="R156" s="390"/>
      <c r="S156" s="390"/>
      <c r="T156" s="391"/>
      <c r="U156" s="395" t="s">
        <v>196</v>
      </c>
      <c r="V156" s="396"/>
      <c r="W156" s="396"/>
      <c r="X156" s="396"/>
      <c r="Y156" s="396"/>
      <c r="Z156" s="396"/>
      <c r="AA156" s="396"/>
      <c r="AB156" s="396"/>
      <c r="AC156" s="396"/>
      <c r="AD156" s="396"/>
      <c r="AE156" s="396"/>
      <c r="AF156" s="396"/>
      <c r="AG156" s="396"/>
      <c r="AH156" s="396"/>
      <c r="AI156" s="396"/>
      <c r="AJ156" s="396"/>
      <c r="AK156" s="396"/>
      <c r="AL156" s="396"/>
      <c r="AM156" s="396"/>
      <c r="AN156" s="397"/>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8" t="s">
        <v>197</v>
      </c>
      <c r="V157" s="399"/>
      <c r="W157" s="399"/>
      <c r="X157" s="399"/>
      <c r="Y157" s="399"/>
      <c r="Z157" s="399"/>
      <c r="AA157" s="399"/>
      <c r="AB157" s="399"/>
      <c r="AC157" s="399"/>
      <c r="AD157" s="399"/>
      <c r="AE157" s="399"/>
      <c r="AF157" s="399"/>
      <c r="AG157" s="399"/>
      <c r="AH157" s="399"/>
      <c r="AI157" s="399"/>
      <c r="AJ157" s="399"/>
      <c r="AK157" s="399"/>
      <c r="AL157" s="399"/>
      <c r="AM157" s="399"/>
      <c r="AN157" s="400"/>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8" t="s">
        <v>198</v>
      </c>
      <c r="V158" s="399"/>
      <c r="W158" s="399"/>
      <c r="X158" s="399"/>
      <c r="Y158" s="399"/>
      <c r="Z158" s="399"/>
      <c r="AA158" s="399"/>
      <c r="AB158" s="399"/>
      <c r="AC158" s="399"/>
      <c r="AD158" s="399"/>
      <c r="AE158" s="399"/>
      <c r="AF158" s="399"/>
      <c r="AG158" s="399"/>
      <c r="AH158" s="399"/>
      <c r="AI158" s="399"/>
      <c r="AJ158" s="399"/>
      <c r="AK158" s="399"/>
      <c r="AL158" s="399"/>
      <c r="AM158" s="399"/>
      <c r="AN158" s="400"/>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401" t="s">
        <v>199</v>
      </c>
      <c r="V159" s="402"/>
      <c r="W159" s="402"/>
      <c r="X159" s="402"/>
      <c r="Y159" s="402"/>
      <c r="Z159" s="402"/>
      <c r="AA159" s="402"/>
      <c r="AB159" s="402"/>
      <c r="AC159" s="402"/>
      <c r="AD159" s="402"/>
      <c r="AE159" s="402"/>
      <c r="AF159" s="402"/>
      <c r="AG159" s="402"/>
      <c r="AH159" s="402"/>
      <c r="AI159" s="402"/>
      <c r="AJ159" s="402"/>
      <c r="AK159" s="402"/>
      <c r="AL159" s="402"/>
      <c r="AM159" s="402"/>
      <c r="AN159" s="403"/>
    </row>
    <row r="160" spans="2:40" ht="24" customHeight="1" x14ac:dyDescent="0.15">
      <c r="B160" s="208"/>
      <c r="C160" s="398" t="s">
        <v>195</v>
      </c>
      <c r="D160" s="399"/>
      <c r="E160" s="399"/>
      <c r="F160" s="399"/>
      <c r="G160" s="399"/>
      <c r="H160" s="399"/>
      <c r="I160" s="399"/>
      <c r="J160" s="399"/>
      <c r="K160" s="399"/>
      <c r="L160" s="399"/>
      <c r="M160" s="399"/>
      <c r="N160" s="399"/>
      <c r="O160" s="399"/>
      <c r="P160" s="399"/>
      <c r="Q160" s="399"/>
      <c r="R160" s="399"/>
      <c r="S160" s="399"/>
      <c r="T160" s="400"/>
      <c r="U160" s="401" t="s">
        <v>200</v>
      </c>
      <c r="V160" s="402"/>
      <c r="W160" s="402"/>
      <c r="X160" s="402"/>
      <c r="Y160" s="402"/>
      <c r="Z160" s="402"/>
      <c r="AA160" s="402"/>
      <c r="AB160" s="402"/>
      <c r="AC160" s="402"/>
      <c r="AD160" s="402"/>
      <c r="AE160" s="402"/>
      <c r="AF160" s="402"/>
      <c r="AG160" s="402"/>
      <c r="AH160" s="402"/>
      <c r="AI160" s="402"/>
      <c r="AJ160" s="402"/>
      <c r="AK160" s="402"/>
      <c r="AL160" s="402"/>
      <c r="AM160" s="402"/>
      <c r="AN160" s="403"/>
    </row>
    <row r="161" spans="2:40" ht="15.75" customHeight="1" x14ac:dyDescent="0.15">
      <c r="B161" s="262"/>
      <c r="C161" s="392" t="s">
        <v>242</v>
      </c>
      <c r="D161" s="393"/>
      <c r="E161" s="393"/>
      <c r="F161" s="393"/>
      <c r="G161" s="393"/>
      <c r="H161" s="393"/>
      <c r="I161" s="393"/>
      <c r="J161" s="393"/>
      <c r="K161" s="393"/>
      <c r="L161" s="393"/>
      <c r="M161" s="393"/>
      <c r="N161" s="393"/>
      <c r="O161" s="393"/>
      <c r="P161" s="393"/>
      <c r="Q161" s="393"/>
      <c r="R161" s="393"/>
      <c r="S161" s="393"/>
      <c r="T161" s="394"/>
      <c r="U161" s="404" t="s">
        <v>201</v>
      </c>
      <c r="V161" s="405"/>
      <c r="W161" s="405"/>
      <c r="X161" s="405"/>
      <c r="Y161" s="405"/>
      <c r="Z161" s="405"/>
      <c r="AA161" s="405"/>
      <c r="AB161" s="405"/>
      <c r="AC161" s="405"/>
      <c r="AD161" s="405"/>
      <c r="AE161" s="405"/>
      <c r="AF161" s="405"/>
      <c r="AG161" s="405"/>
      <c r="AH161" s="405"/>
      <c r="AI161" s="405"/>
      <c r="AJ161" s="405"/>
      <c r="AK161" s="405"/>
      <c r="AL161" s="405"/>
      <c r="AM161" s="405"/>
      <c r="AN161" s="406"/>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26"/>
      <c r="V163" s="526"/>
      <c r="W163" s="526"/>
      <c r="X163" s="526"/>
      <c r="Y163" s="526"/>
      <c r="Z163" s="526"/>
      <c r="AA163" s="526"/>
      <c r="AB163" s="526"/>
      <c r="AC163" s="526"/>
      <c r="AD163" s="526"/>
      <c r="AE163" s="526"/>
      <c r="AF163" s="526"/>
      <c r="AG163" s="526"/>
      <c r="AH163" s="526"/>
      <c r="AI163" s="526"/>
      <c r="AJ163" s="526"/>
      <c r="AK163" s="526"/>
      <c r="AL163" s="526"/>
      <c r="AM163" s="526"/>
      <c r="AN163" s="526"/>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92" t="s">
        <v>28</v>
      </c>
      <c r="V164" s="492"/>
      <c r="W164" s="492"/>
      <c r="X164" s="492"/>
      <c r="Y164" s="492"/>
      <c r="Z164" s="492"/>
      <c r="AA164" s="492"/>
      <c r="AB164" s="492"/>
      <c r="AC164" s="492"/>
      <c r="AD164" s="492"/>
      <c r="AE164" s="492"/>
      <c r="AF164" s="492"/>
      <c r="AG164" s="492"/>
      <c r="AH164" s="492"/>
      <c r="AI164" s="492"/>
      <c r="AJ164" s="492"/>
      <c r="AK164" s="492"/>
      <c r="AL164" s="492"/>
      <c r="AM164" s="492"/>
      <c r="AN164" s="493"/>
    </row>
    <row r="165" spans="2:40" ht="37.5" customHeight="1" x14ac:dyDescent="0.15">
      <c r="B165" s="262"/>
      <c r="C165" s="383" t="s">
        <v>209</v>
      </c>
      <c r="D165" s="384"/>
      <c r="E165" s="384"/>
      <c r="F165" s="384"/>
      <c r="G165" s="384"/>
      <c r="H165" s="384"/>
      <c r="I165" s="384"/>
      <c r="J165" s="384"/>
      <c r="K165" s="384"/>
      <c r="L165" s="384"/>
      <c r="M165" s="384"/>
      <c r="N165" s="384"/>
      <c r="O165" s="384"/>
      <c r="P165" s="384"/>
      <c r="Q165" s="384"/>
      <c r="R165" s="384"/>
      <c r="S165" s="384"/>
      <c r="T165" s="385"/>
      <c r="U165" s="494" t="s">
        <v>210</v>
      </c>
      <c r="V165" s="495"/>
      <c r="W165" s="495"/>
      <c r="X165" s="495"/>
      <c r="Y165" s="495"/>
      <c r="Z165" s="495"/>
      <c r="AA165" s="495"/>
      <c r="AB165" s="495"/>
      <c r="AC165" s="495"/>
      <c r="AD165" s="495"/>
      <c r="AE165" s="495"/>
      <c r="AF165" s="495"/>
      <c r="AG165" s="495"/>
      <c r="AH165" s="495"/>
      <c r="AI165" s="495"/>
      <c r="AJ165" s="495"/>
      <c r="AK165" s="495"/>
      <c r="AL165" s="495"/>
      <c r="AM165" s="495"/>
      <c r="AN165" s="496"/>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K107:O107"/>
    <mergeCell ref="P107:AN107"/>
    <mergeCell ref="F108:J108"/>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B107:E110"/>
    <mergeCell ref="F107:J107"/>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254</v>
      </c>
    </row>
    <row r="4" spans="2:40" s="86" customFormat="1" ht="12" customHeight="1" x14ac:dyDescent="0.15">
      <c r="B4" s="497" t="s">
        <v>13</v>
      </c>
      <c r="C4" s="82" t="s">
        <v>0</v>
      </c>
      <c r="D4" s="83"/>
      <c r="E4" s="83"/>
      <c r="F4" s="84"/>
      <c r="G4" s="84"/>
      <c r="H4" s="84"/>
      <c r="I4" s="84"/>
      <c r="J4" s="84"/>
      <c r="K4" s="84"/>
      <c r="L4" s="85"/>
      <c r="M4" s="534"/>
      <c r="N4" s="535"/>
      <c r="O4" s="535"/>
      <c r="P4" s="535"/>
      <c r="Q4" s="535"/>
      <c r="R4" s="535"/>
      <c r="S4" s="535"/>
      <c r="T4" s="535"/>
      <c r="U4" s="535"/>
      <c r="V4" s="535"/>
      <c r="W4" s="535"/>
      <c r="X4" s="535"/>
      <c r="Y4" s="535"/>
      <c r="Z4" s="535"/>
      <c r="AA4" s="535"/>
      <c r="AB4" s="535"/>
      <c r="AC4" s="535"/>
      <c r="AD4" s="535"/>
      <c r="AE4" s="535"/>
      <c r="AF4" s="535"/>
      <c r="AG4" s="536"/>
      <c r="AH4" s="508" t="s">
        <v>103</v>
      </c>
      <c r="AI4" s="509"/>
      <c r="AJ4" s="509"/>
      <c r="AK4" s="509"/>
      <c r="AL4" s="509"/>
      <c r="AM4" s="509"/>
      <c r="AN4" s="510"/>
    </row>
    <row r="5" spans="2:40" s="86" customFormat="1" ht="20.25" customHeight="1" x14ac:dyDescent="0.15">
      <c r="B5" s="498"/>
      <c r="C5" s="87" t="s">
        <v>11</v>
      </c>
      <c r="D5" s="88"/>
      <c r="E5" s="88"/>
      <c r="F5" s="89"/>
      <c r="G5" s="89"/>
      <c r="H5" s="89"/>
      <c r="I5" s="89"/>
      <c r="J5" s="89"/>
      <c r="K5" s="89"/>
      <c r="L5" s="90"/>
      <c r="M5" s="545"/>
      <c r="N5" s="546"/>
      <c r="O5" s="546"/>
      <c r="P5" s="546"/>
      <c r="Q5" s="546"/>
      <c r="R5" s="546"/>
      <c r="S5" s="546"/>
      <c r="T5" s="546"/>
      <c r="U5" s="546"/>
      <c r="V5" s="546"/>
      <c r="W5" s="546"/>
      <c r="X5" s="546"/>
      <c r="Y5" s="546"/>
      <c r="Z5" s="546"/>
      <c r="AA5" s="546"/>
      <c r="AB5" s="546"/>
      <c r="AC5" s="546"/>
      <c r="AD5" s="546"/>
      <c r="AE5" s="546"/>
      <c r="AF5" s="546"/>
      <c r="AG5" s="547"/>
      <c r="AH5" s="511"/>
      <c r="AI5" s="512"/>
      <c r="AJ5" s="512"/>
      <c r="AK5" s="512"/>
      <c r="AL5" s="512"/>
      <c r="AM5" s="512"/>
      <c r="AN5" s="513"/>
    </row>
    <row r="6" spans="2:40" s="86" customFormat="1" ht="20.25" customHeight="1" x14ac:dyDescent="0.15">
      <c r="B6" s="498"/>
      <c r="C6" s="91" t="s">
        <v>31</v>
      </c>
      <c r="D6" s="92"/>
      <c r="E6" s="92"/>
      <c r="F6" s="93"/>
      <c r="G6" s="93"/>
      <c r="H6" s="93"/>
      <c r="I6" s="93"/>
      <c r="J6" s="93"/>
      <c r="K6" s="93"/>
      <c r="L6" s="9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9"/>
    </row>
    <row r="7" spans="2:40" s="86" customFormat="1" ht="13.5" customHeight="1" x14ac:dyDescent="0.15">
      <c r="B7" s="498"/>
      <c r="C7" s="520" t="s">
        <v>32</v>
      </c>
      <c r="D7" s="521"/>
      <c r="E7" s="521"/>
      <c r="F7" s="521"/>
      <c r="G7" s="521"/>
      <c r="H7" s="521"/>
      <c r="I7" s="521"/>
      <c r="J7" s="521"/>
      <c r="K7" s="521"/>
      <c r="L7" s="522"/>
      <c r="M7" s="95" t="s">
        <v>1</v>
      </c>
      <c r="N7" s="95"/>
      <c r="O7" s="95"/>
      <c r="P7" s="95"/>
      <c r="Q7" s="95"/>
      <c r="R7" s="506"/>
      <c r="S7" s="506"/>
      <c r="T7" s="95" t="s">
        <v>2</v>
      </c>
      <c r="U7" s="506"/>
      <c r="V7" s="506"/>
      <c r="W7" s="506"/>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8"/>
      <c r="C8" s="523"/>
      <c r="D8" s="524"/>
      <c r="E8" s="524"/>
      <c r="F8" s="524"/>
      <c r="G8" s="524"/>
      <c r="H8" s="524"/>
      <c r="I8" s="524"/>
      <c r="J8" s="524"/>
      <c r="K8" s="524"/>
      <c r="L8" s="525"/>
      <c r="M8" s="545"/>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7"/>
    </row>
    <row r="9" spans="2:40" s="86" customFormat="1" ht="20.25" customHeight="1" x14ac:dyDescent="0.15">
      <c r="B9" s="498"/>
      <c r="C9" s="98" t="s">
        <v>4</v>
      </c>
      <c r="D9" s="99"/>
      <c r="E9" s="99"/>
      <c r="F9" s="100"/>
      <c r="G9" s="100"/>
      <c r="H9" s="100"/>
      <c r="I9" s="100"/>
      <c r="J9" s="100"/>
      <c r="K9" s="100"/>
      <c r="L9" s="100"/>
      <c r="M9" s="98" t="s">
        <v>5</v>
      </c>
      <c r="N9" s="100"/>
      <c r="O9" s="100"/>
      <c r="P9" s="100"/>
      <c r="Q9" s="100"/>
      <c r="R9" s="100"/>
      <c r="S9" s="101"/>
      <c r="T9" s="540"/>
      <c r="U9" s="541"/>
      <c r="V9" s="541"/>
      <c r="W9" s="541"/>
      <c r="X9" s="541"/>
      <c r="Y9" s="541"/>
      <c r="Z9" s="542"/>
      <c r="AA9" s="98" t="s">
        <v>29</v>
      </c>
      <c r="AB9" s="100"/>
      <c r="AC9" s="100"/>
      <c r="AD9" s="100"/>
      <c r="AE9" s="100"/>
      <c r="AF9" s="100"/>
      <c r="AG9" s="101"/>
      <c r="AH9" s="540"/>
      <c r="AI9" s="541"/>
      <c r="AJ9" s="541"/>
      <c r="AK9" s="541"/>
      <c r="AL9" s="541"/>
      <c r="AM9" s="541"/>
      <c r="AN9" s="542"/>
    </row>
    <row r="10" spans="2:40" s="86" customFormat="1" ht="20.25" customHeight="1" x14ac:dyDescent="0.15">
      <c r="B10" s="499"/>
      <c r="C10" s="98" t="s">
        <v>12</v>
      </c>
      <c r="D10" s="99"/>
      <c r="E10" s="99"/>
      <c r="F10" s="100"/>
      <c r="G10" s="100"/>
      <c r="H10" s="100"/>
      <c r="I10" s="100"/>
      <c r="J10" s="100"/>
      <c r="K10" s="100"/>
      <c r="L10" s="100"/>
      <c r="M10" s="540"/>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2"/>
    </row>
    <row r="11" spans="2:40" s="86" customFormat="1" ht="18" customHeight="1" x14ac:dyDescent="0.15">
      <c r="B11" s="500" t="s">
        <v>14</v>
      </c>
      <c r="C11" s="501"/>
      <c r="D11" s="501"/>
      <c r="E11" s="501"/>
      <c r="F11" s="501"/>
      <c r="G11" s="501"/>
      <c r="H11" s="501"/>
      <c r="I11" s="502"/>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503"/>
      <c r="C12" s="504"/>
      <c r="D12" s="504"/>
      <c r="E12" s="504"/>
      <c r="F12" s="504"/>
      <c r="G12" s="504"/>
      <c r="H12" s="504"/>
      <c r="I12" s="505"/>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70"/>
      <c r="C13" s="270"/>
      <c r="D13" s="270"/>
      <c r="E13" s="270"/>
      <c r="F13" s="270"/>
      <c r="G13" s="270"/>
      <c r="H13" s="270"/>
      <c r="I13" s="270"/>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71"/>
      <c r="E14" s="271"/>
      <c r="F14" s="271"/>
      <c r="G14" s="271"/>
      <c r="H14" s="271"/>
      <c r="I14" s="271"/>
      <c r="J14" s="114"/>
      <c r="K14" s="107"/>
      <c r="L14" s="89"/>
      <c r="M14" s="88"/>
      <c r="N14" s="88"/>
      <c r="O14" s="88"/>
      <c r="P14" s="88"/>
      <c r="Q14" s="88"/>
      <c r="R14" s="88"/>
      <c r="S14" s="88"/>
      <c r="T14" s="88"/>
      <c r="U14" s="88"/>
      <c r="V14" s="88"/>
      <c r="W14" s="88"/>
      <c r="X14" s="491" t="s">
        <v>34</v>
      </c>
      <c r="Y14" s="486"/>
      <c r="Z14" s="486"/>
      <c r="AA14" s="487"/>
      <c r="AB14" s="488" t="str">
        <f>IF($M$6="","",VLOOKUP($M$6,基準単価!$D$7:$E$35,2,0))</f>
        <v/>
      </c>
      <c r="AC14" s="489"/>
      <c r="AD14" s="489"/>
      <c r="AE14" s="486" t="s">
        <v>26</v>
      </c>
      <c r="AF14" s="487"/>
      <c r="AG14" s="491" t="s">
        <v>20</v>
      </c>
      <c r="AH14" s="486"/>
      <c r="AI14" s="487"/>
      <c r="AJ14" s="484">
        <f>ROUNDDOWN($K$83/1000,0)</f>
        <v>0</v>
      </c>
      <c r="AK14" s="485"/>
      <c r="AL14" s="485"/>
      <c r="AM14" s="486" t="s">
        <v>26</v>
      </c>
      <c r="AN14" s="487"/>
    </row>
    <row r="15" spans="2:40" s="86" customFormat="1" ht="20.25" customHeight="1" x14ac:dyDescent="0.15">
      <c r="B15" s="115" t="s">
        <v>15</v>
      </c>
      <c r="C15" s="268"/>
      <c r="D15" s="117"/>
      <c r="E15" s="117"/>
      <c r="F15" s="117"/>
      <c r="G15" s="117"/>
      <c r="H15" s="117"/>
      <c r="I15" s="478"/>
      <c r="J15" s="479"/>
      <c r="K15" s="480"/>
      <c r="L15" s="514" t="s">
        <v>41</v>
      </c>
      <c r="M15" s="515"/>
      <c r="N15" s="515"/>
      <c r="O15" s="515"/>
      <c r="P15" s="515"/>
      <c r="Q15" s="515"/>
      <c r="R15" s="515"/>
      <c r="S15" s="515"/>
      <c r="T15" s="515"/>
      <c r="U15" s="515"/>
      <c r="V15" s="515"/>
      <c r="W15" s="515"/>
      <c r="X15" s="515"/>
      <c r="Y15" s="515"/>
      <c r="Z15" s="515"/>
      <c r="AA15" s="515"/>
      <c r="AB15" s="515"/>
      <c r="AC15" s="515"/>
      <c r="AD15" s="515"/>
      <c r="AE15" s="515"/>
      <c r="AF15" s="515"/>
      <c r="AG15" s="118" t="s">
        <v>153</v>
      </c>
      <c r="AH15" s="119"/>
      <c r="AI15" s="119"/>
      <c r="AJ15" s="120"/>
      <c r="AK15" s="120"/>
      <c r="AL15" s="99"/>
      <c r="AM15" s="117"/>
      <c r="AN15" s="121"/>
    </row>
    <row r="16" spans="2:40" s="86" customFormat="1" ht="14.25" customHeight="1" x14ac:dyDescent="0.15">
      <c r="B16" s="122"/>
      <c r="C16" s="123"/>
      <c r="D16" s="518" t="s">
        <v>243</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9"/>
    </row>
    <row r="17" spans="2:40" s="86" customFormat="1" ht="14.25" customHeight="1" x14ac:dyDescent="0.15">
      <c r="B17" s="124"/>
      <c r="C17" s="125"/>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9"/>
    </row>
    <row r="18" spans="2:40" s="86" customFormat="1" ht="14.25" customHeight="1" x14ac:dyDescent="0.15">
      <c r="B18" s="124"/>
      <c r="C18" s="125"/>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9"/>
    </row>
    <row r="19" spans="2:40" s="86" customFormat="1" ht="14.25" customHeight="1" x14ac:dyDescent="0.15">
      <c r="B19" s="124"/>
      <c r="C19" s="125"/>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9"/>
    </row>
    <row r="20" spans="2:40" s="86" customFormat="1" ht="36.75" customHeight="1" x14ac:dyDescent="0.15">
      <c r="B20" s="126"/>
      <c r="C20" s="127"/>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4"/>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69"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8" t="s">
        <v>160</v>
      </c>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9"/>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72"/>
      <c r="AL24" s="272"/>
      <c r="AM24" s="272"/>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72"/>
      <c r="AM26" s="272"/>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72"/>
      <c r="Q28" s="272"/>
      <c r="R28" s="272"/>
      <c r="S28" s="272"/>
      <c r="T28" s="272"/>
      <c r="U28" s="490"/>
      <c r="V28" s="490"/>
      <c r="W28" s="490"/>
      <c r="X28" s="490"/>
      <c r="Y28" s="490"/>
      <c r="Z28" s="490"/>
      <c r="AA28" s="490"/>
      <c r="AB28" s="490"/>
      <c r="AC28" s="490"/>
      <c r="AD28" s="490"/>
      <c r="AE28" s="490"/>
      <c r="AF28" s="490"/>
      <c r="AG28" s="490"/>
      <c r="AH28" s="490"/>
      <c r="AI28" s="490"/>
      <c r="AJ28" s="490"/>
      <c r="AK28" s="490"/>
      <c r="AL28" s="490"/>
      <c r="AM28" s="490"/>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144"/>
    </row>
    <row r="35" spans="1:40" s="86" customFormat="1" ht="18.75" customHeight="1" x14ac:dyDescent="0.15">
      <c r="B35" s="269" t="s">
        <v>205</v>
      </c>
      <c r="C35" s="132"/>
      <c r="D35" s="270"/>
      <c r="E35" s="270"/>
      <c r="F35" s="153"/>
      <c r="G35" s="270"/>
      <c r="H35" s="270"/>
      <c r="I35" s="270"/>
      <c r="J35" s="270"/>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68"/>
      <c r="F36" s="161"/>
      <c r="G36" s="268"/>
      <c r="H36" s="268"/>
      <c r="I36" s="268"/>
      <c r="J36" s="268"/>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69" t="s">
        <v>203</v>
      </c>
      <c r="C37" s="164"/>
      <c r="D37" s="271"/>
      <c r="E37" s="271"/>
      <c r="F37" s="152"/>
      <c r="G37" s="271"/>
      <c r="H37" s="271"/>
      <c r="I37" s="271"/>
      <c r="J37" s="271"/>
      <c r="K37" s="163"/>
      <c r="L37" s="163"/>
      <c r="M37" s="163"/>
      <c r="N37" s="163"/>
      <c r="O37" s="163"/>
      <c r="P37" s="174"/>
      <c r="Q37" s="112"/>
      <c r="R37" s="112"/>
      <c r="S37" s="112"/>
      <c r="T37" s="163"/>
      <c r="U37" s="107"/>
      <c r="V37" s="107"/>
      <c r="W37" s="107"/>
      <c r="X37" s="491" t="s">
        <v>34</v>
      </c>
      <c r="Y37" s="486"/>
      <c r="Z37" s="486"/>
      <c r="AA37" s="487"/>
      <c r="AB37" s="488" t="str">
        <f>IF($M$6="","",VLOOKUP($M$6,基準単価!$D$7:$F$35,3,0))</f>
        <v/>
      </c>
      <c r="AC37" s="489"/>
      <c r="AD37" s="489"/>
      <c r="AE37" s="486" t="s">
        <v>26</v>
      </c>
      <c r="AF37" s="487"/>
      <c r="AG37" s="491" t="s">
        <v>20</v>
      </c>
      <c r="AH37" s="486"/>
      <c r="AI37" s="487"/>
      <c r="AJ37" s="484">
        <f>ROUNDDOWN($K$99/1000,0)</f>
        <v>0</v>
      </c>
      <c r="AK37" s="485"/>
      <c r="AL37" s="485"/>
      <c r="AM37" s="486" t="s">
        <v>26</v>
      </c>
      <c r="AN37" s="487"/>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71"/>
      <c r="F44" s="152"/>
      <c r="G44" s="271"/>
      <c r="H44" s="271"/>
      <c r="I44" s="271"/>
      <c r="J44" s="271"/>
      <c r="K44" s="163"/>
      <c r="L44" s="163"/>
      <c r="M44" s="163"/>
      <c r="N44" s="163"/>
      <c r="O44" s="163"/>
      <c r="P44" s="174"/>
      <c r="Q44" s="178"/>
      <c r="R44" s="179"/>
      <c r="S44" s="179"/>
      <c r="T44" s="163"/>
      <c r="U44" s="107"/>
      <c r="V44" s="163"/>
      <c r="W44" s="163"/>
      <c r="X44" s="163"/>
      <c r="Y44" s="163"/>
      <c r="Z44" s="271"/>
      <c r="AA44" s="271"/>
      <c r="AB44" s="271"/>
      <c r="AC44" s="271"/>
      <c r="AD44" s="151"/>
      <c r="AE44" s="163"/>
      <c r="AF44" s="163"/>
      <c r="AG44" s="163"/>
      <c r="AH44" s="163"/>
      <c r="AI44" s="163"/>
      <c r="AJ44" s="165"/>
      <c r="AK44" s="165"/>
      <c r="AL44" s="165"/>
      <c r="AM44" s="165"/>
      <c r="AN44" s="169"/>
    </row>
    <row r="45" spans="1:40" s="86" customFormat="1" ht="18" customHeight="1" x14ac:dyDescent="0.15">
      <c r="B45" s="269" t="s">
        <v>167</v>
      </c>
      <c r="C45" s="268"/>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81"/>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3"/>
    </row>
    <row r="47" spans="1:40" ht="4.5" customHeight="1" x14ac:dyDescent="0.15">
      <c r="B47" s="181"/>
      <c r="C47" s="270"/>
      <c r="D47" s="137"/>
      <c r="E47" s="270"/>
      <c r="F47" s="153"/>
      <c r="G47" s="270"/>
      <c r="H47" s="270"/>
      <c r="I47" s="270"/>
      <c r="J47" s="270"/>
      <c r="K47" s="139"/>
      <c r="L47" s="139"/>
      <c r="M47" s="139"/>
      <c r="N47" s="139"/>
      <c r="O47" s="139"/>
      <c r="P47" s="171"/>
      <c r="Q47" s="172"/>
      <c r="R47" s="181"/>
      <c r="S47" s="181"/>
      <c r="T47" s="139"/>
      <c r="U47" s="110"/>
      <c r="V47" s="139"/>
      <c r="W47" s="139"/>
      <c r="X47" s="139"/>
      <c r="Y47" s="139"/>
      <c r="Z47" s="270"/>
      <c r="AA47" s="270"/>
      <c r="AB47" s="270"/>
      <c r="AC47" s="270"/>
      <c r="AD47" s="137"/>
      <c r="AE47" s="139"/>
      <c r="AF47" s="139"/>
      <c r="AG47" s="139"/>
      <c r="AH47" s="139"/>
      <c r="AI47" s="139"/>
      <c r="AJ47" s="182"/>
      <c r="AK47" s="182"/>
      <c r="AL47" s="182"/>
      <c r="AM47" s="182"/>
      <c r="AN47" s="139"/>
    </row>
    <row r="48" spans="1:40" ht="18.75" customHeight="1" x14ac:dyDescent="0.15">
      <c r="B48" s="183" t="s">
        <v>222</v>
      </c>
      <c r="C48" s="271"/>
      <c r="D48" s="151"/>
      <c r="E48" s="271"/>
      <c r="F48" s="152"/>
      <c r="G48" s="271"/>
      <c r="H48" s="271"/>
      <c r="I48" s="271"/>
      <c r="J48" s="271"/>
      <c r="K48" s="163"/>
      <c r="L48" s="163"/>
      <c r="M48" s="163"/>
      <c r="N48" s="163"/>
      <c r="O48" s="163"/>
      <c r="P48" s="174"/>
      <c r="Q48" s="178"/>
      <c r="R48" s="179"/>
      <c r="S48" s="179"/>
      <c r="T48" s="163"/>
      <c r="U48" s="107"/>
      <c r="V48" s="163"/>
      <c r="W48" s="163"/>
      <c r="X48" s="491" t="s">
        <v>34</v>
      </c>
      <c r="Y48" s="486"/>
      <c r="Z48" s="486"/>
      <c r="AA48" s="487"/>
      <c r="AB48" s="488" t="str">
        <f>IF($M$6="","",VLOOKUP($M$6,基準単価!$D$7:$G$35,5,0))</f>
        <v/>
      </c>
      <c r="AC48" s="489"/>
      <c r="AD48" s="489"/>
      <c r="AE48" s="486" t="s">
        <v>26</v>
      </c>
      <c r="AF48" s="487"/>
      <c r="AG48" s="491" t="s">
        <v>20</v>
      </c>
      <c r="AH48" s="486"/>
      <c r="AI48" s="487"/>
      <c r="AJ48" s="484">
        <f>ROUNDDOWN($K$115/1000,0)</f>
        <v>0</v>
      </c>
      <c r="AK48" s="485"/>
      <c r="AL48" s="485"/>
      <c r="AM48" s="486" t="s">
        <v>26</v>
      </c>
      <c r="AN48" s="487"/>
    </row>
    <row r="49" spans="2:40" ht="18.75" customHeight="1" x14ac:dyDescent="0.15">
      <c r="B49" s="115" t="s">
        <v>15</v>
      </c>
      <c r="C49" s="268"/>
      <c r="D49" s="117"/>
      <c r="E49" s="117"/>
      <c r="F49" s="117"/>
      <c r="G49" s="117"/>
      <c r="H49" s="117"/>
      <c r="I49" s="478"/>
      <c r="J49" s="479"/>
      <c r="K49" s="480"/>
      <c r="L49" s="514" t="s">
        <v>41</v>
      </c>
      <c r="M49" s="515"/>
      <c r="N49" s="515"/>
      <c r="O49" s="515"/>
      <c r="P49" s="515"/>
      <c r="Q49" s="515"/>
      <c r="R49" s="515"/>
      <c r="S49" s="515"/>
      <c r="T49" s="515"/>
      <c r="U49" s="515"/>
      <c r="V49" s="515"/>
      <c r="W49" s="515"/>
      <c r="X49" s="515"/>
      <c r="Y49" s="515"/>
      <c r="Z49" s="515"/>
      <c r="AA49" s="515"/>
      <c r="AB49" s="515"/>
      <c r="AC49" s="515"/>
      <c r="AD49" s="515"/>
      <c r="AE49" s="515"/>
      <c r="AF49" s="515"/>
      <c r="AG49" s="118" t="s">
        <v>154</v>
      </c>
      <c r="AH49" s="119"/>
      <c r="AI49" s="119"/>
      <c r="AJ49" s="120"/>
      <c r="AK49" s="120"/>
      <c r="AL49" s="99"/>
      <c r="AM49" s="117"/>
      <c r="AN49" s="121"/>
    </row>
    <row r="50" spans="2:40" ht="18" customHeight="1" x14ac:dyDescent="0.15">
      <c r="B50" s="122"/>
      <c r="C50" s="123"/>
      <c r="D50" s="516" t="s">
        <v>244</v>
      </c>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7"/>
    </row>
    <row r="51" spans="2:40" ht="21" customHeight="1" x14ac:dyDescent="0.15">
      <c r="B51" s="124"/>
      <c r="C51" s="125"/>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9"/>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69"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69" t="s">
        <v>169</v>
      </c>
      <c r="C55" s="268"/>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81"/>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3"/>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86" t="s">
        <v>246</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8"/>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22" t="s">
        <v>46</v>
      </c>
      <c r="C62" s="423"/>
      <c r="D62" s="423"/>
      <c r="E62" s="424"/>
      <c r="F62" s="425" t="s">
        <v>18</v>
      </c>
      <c r="G62" s="426"/>
      <c r="H62" s="426"/>
      <c r="I62" s="426"/>
      <c r="J62" s="427"/>
      <c r="K62" s="425" t="s">
        <v>23</v>
      </c>
      <c r="L62" s="426"/>
      <c r="M62" s="426"/>
      <c r="N62" s="426"/>
      <c r="O62" s="426"/>
      <c r="P62" s="507" t="s">
        <v>19</v>
      </c>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row>
    <row r="63" spans="2:40" ht="9.75" customHeight="1" x14ac:dyDescent="0.15">
      <c r="B63" s="413" t="s">
        <v>22</v>
      </c>
      <c r="C63" s="414"/>
      <c r="D63" s="414"/>
      <c r="E63" s="415"/>
      <c r="F63" s="407"/>
      <c r="G63" s="408"/>
      <c r="H63" s="408"/>
      <c r="I63" s="408"/>
      <c r="J63" s="409"/>
      <c r="K63" s="410"/>
      <c r="L63" s="411"/>
      <c r="M63" s="411"/>
      <c r="N63" s="411"/>
      <c r="O63" s="411"/>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row>
    <row r="64" spans="2:40" ht="9.75" customHeight="1" x14ac:dyDescent="0.15">
      <c r="B64" s="416"/>
      <c r="C64" s="417"/>
      <c r="D64" s="417"/>
      <c r="E64" s="418"/>
      <c r="F64" s="429"/>
      <c r="G64" s="430"/>
      <c r="H64" s="430"/>
      <c r="I64" s="430"/>
      <c r="J64" s="431"/>
      <c r="K64" s="432"/>
      <c r="L64" s="433"/>
      <c r="M64" s="433"/>
      <c r="N64" s="433"/>
      <c r="O64" s="433"/>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row>
    <row r="65" spans="2:40" ht="9.75" customHeight="1" x14ac:dyDescent="0.15">
      <c r="B65" s="416"/>
      <c r="C65" s="417"/>
      <c r="D65" s="417"/>
      <c r="E65" s="418"/>
      <c r="F65" s="429"/>
      <c r="G65" s="430"/>
      <c r="H65" s="430"/>
      <c r="I65" s="430"/>
      <c r="J65" s="431"/>
      <c r="K65" s="432"/>
      <c r="L65" s="433"/>
      <c r="M65" s="433"/>
      <c r="N65" s="433"/>
      <c r="O65" s="433"/>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row>
    <row r="66" spans="2:40" ht="9.75" customHeight="1" x14ac:dyDescent="0.15">
      <c r="B66" s="416"/>
      <c r="C66" s="417"/>
      <c r="D66" s="417"/>
      <c r="E66" s="418"/>
      <c r="F66" s="445"/>
      <c r="G66" s="446"/>
      <c r="H66" s="446"/>
      <c r="I66" s="446"/>
      <c r="J66" s="447"/>
      <c r="K66" s="448"/>
      <c r="L66" s="449"/>
      <c r="M66" s="449"/>
      <c r="N66" s="449"/>
      <c r="O66" s="449"/>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row>
    <row r="67" spans="2:40" ht="9.75" customHeight="1" x14ac:dyDescent="0.15">
      <c r="B67" s="413" t="s">
        <v>42</v>
      </c>
      <c r="C67" s="414"/>
      <c r="D67" s="414"/>
      <c r="E67" s="415"/>
      <c r="F67" s="407"/>
      <c r="G67" s="408"/>
      <c r="H67" s="408"/>
      <c r="I67" s="408"/>
      <c r="J67" s="409"/>
      <c r="K67" s="410"/>
      <c r="L67" s="411"/>
      <c r="M67" s="411"/>
      <c r="N67" s="411"/>
      <c r="O67" s="411"/>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row>
    <row r="68" spans="2:40" ht="9.75" customHeight="1" x14ac:dyDescent="0.15">
      <c r="B68" s="416"/>
      <c r="C68" s="417"/>
      <c r="D68" s="417"/>
      <c r="E68" s="418"/>
      <c r="F68" s="429"/>
      <c r="G68" s="430"/>
      <c r="H68" s="430"/>
      <c r="I68" s="430"/>
      <c r="J68" s="431"/>
      <c r="K68" s="432"/>
      <c r="L68" s="433"/>
      <c r="M68" s="433"/>
      <c r="N68" s="433"/>
      <c r="O68" s="433"/>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row>
    <row r="69" spans="2:40" ht="9.75" customHeight="1" x14ac:dyDescent="0.15">
      <c r="B69" s="416"/>
      <c r="C69" s="417"/>
      <c r="D69" s="417"/>
      <c r="E69" s="418"/>
      <c r="F69" s="429"/>
      <c r="G69" s="430"/>
      <c r="H69" s="430"/>
      <c r="I69" s="430"/>
      <c r="J69" s="431"/>
      <c r="K69" s="432"/>
      <c r="L69" s="433"/>
      <c r="M69" s="433"/>
      <c r="N69" s="433"/>
      <c r="O69" s="433"/>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row>
    <row r="70" spans="2:40" ht="9.75" customHeight="1" x14ac:dyDescent="0.15">
      <c r="B70" s="419"/>
      <c r="C70" s="420"/>
      <c r="D70" s="420"/>
      <c r="E70" s="421"/>
      <c r="F70" s="435"/>
      <c r="G70" s="436"/>
      <c r="H70" s="436"/>
      <c r="I70" s="436"/>
      <c r="J70" s="437"/>
      <c r="K70" s="454"/>
      <c r="L70" s="455"/>
      <c r="M70" s="455"/>
      <c r="N70" s="455"/>
      <c r="O70" s="455"/>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row>
    <row r="71" spans="2:40" ht="9.75" customHeight="1" x14ac:dyDescent="0.15">
      <c r="B71" s="416" t="s">
        <v>43</v>
      </c>
      <c r="C71" s="417"/>
      <c r="D71" s="417"/>
      <c r="E71" s="418"/>
      <c r="F71" s="471"/>
      <c r="G71" s="472"/>
      <c r="H71" s="472"/>
      <c r="I71" s="472"/>
      <c r="J71" s="473"/>
      <c r="K71" s="474"/>
      <c r="L71" s="475"/>
      <c r="M71" s="475"/>
      <c r="N71" s="475"/>
      <c r="O71" s="475"/>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row>
    <row r="72" spans="2:40" ht="9.75" customHeight="1" x14ac:dyDescent="0.15">
      <c r="B72" s="416"/>
      <c r="C72" s="417"/>
      <c r="D72" s="417"/>
      <c r="E72" s="418"/>
      <c r="F72" s="429"/>
      <c r="G72" s="430"/>
      <c r="H72" s="430"/>
      <c r="I72" s="430"/>
      <c r="J72" s="431"/>
      <c r="K72" s="432"/>
      <c r="L72" s="433"/>
      <c r="M72" s="433"/>
      <c r="N72" s="433"/>
      <c r="O72" s="433"/>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row>
    <row r="73" spans="2:40" ht="9.75" customHeight="1" x14ac:dyDescent="0.15">
      <c r="B73" s="416"/>
      <c r="C73" s="417"/>
      <c r="D73" s="417"/>
      <c r="E73" s="418"/>
      <c r="F73" s="429"/>
      <c r="G73" s="430"/>
      <c r="H73" s="430"/>
      <c r="I73" s="430"/>
      <c r="J73" s="431"/>
      <c r="K73" s="432"/>
      <c r="L73" s="433"/>
      <c r="M73" s="433"/>
      <c r="N73" s="433"/>
      <c r="O73" s="433"/>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row>
    <row r="74" spans="2:40" ht="9.75" customHeight="1" x14ac:dyDescent="0.15">
      <c r="B74" s="416"/>
      <c r="C74" s="417"/>
      <c r="D74" s="417"/>
      <c r="E74" s="418"/>
      <c r="F74" s="445"/>
      <c r="G74" s="446"/>
      <c r="H74" s="446"/>
      <c r="I74" s="446"/>
      <c r="J74" s="447"/>
      <c r="K74" s="448"/>
      <c r="L74" s="449"/>
      <c r="M74" s="449"/>
      <c r="N74" s="449"/>
      <c r="O74" s="449"/>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row>
    <row r="75" spans="2:40" ht="9.75" customHeight="1" x14ac:dyDescent="0.15">
      <c r="B75" s="413" t="s">
        <v>44</v>
      </c>
      <c r="C75" s="414"/>
      <c r="D75" s="414"/>
      <c r="E75" s="415"/>
      <c r="F75" s="407"/>
      <c r="G75" s="408"/>
      <c r="H75" s="408"/>
      <c r="I75" s="408"/>
      <c r="J75" s="409"/>
      <c r="K75" s="410"/>
      <c r="L75" s="411"/>
      <c r="M75" s="411"/>
      <c r="N75" s="411"/>
      <c r="O75" s="411"/>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row>
    <row r="76" spans="2:40" ht="9.75" customHeight="1" x14ac:dyDescent="0.15">
      <c r="B76" s="416"/>
      <c r="C76" s="417"/>
      <c r="D76" s="417"/>
      <c r="E76" s="418"/>
      <c r="F76" s="429"/>
      <c r="G76" s="430"/>
      <c r="H76" s="430"/>
      <c r="I76" s="430"/>
      <c r="J76" s="431"/>
      <c r="K76" s="432"/>
      <c r="L76" s="433"/>
      <c r="M76" s="433"/>
      <c r="N76" s="433"/>
      <c r="O76" s="433"/>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row>
    <row r="77" spans="2:40" ht="9.75" customHeight="1" x14ac:dyDescent="0.15">
      <c r="B77" s="416"/>
      <c r="C77" s="417"/>
      <c r="D77" s="417"/>
      <c r="E77" s="418"/>
      <c r="F77" s="429"/>
      <c r="G77" s="430"/>
      <c r="H77" s="430"/>
      <c r="I77" s="430"/>
      <c r="J77" s="431"/>
      <c r="K77" s="432"/>
      <c r="L77" s="433"/>
      <c r="M77" s="433"/>
      <c r="N77" s="433"/>
      <c r="O77" s="433"/>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row>
    <row r="78" spans="2:40" ht="9.75" customHeight="1" x14ac:dyDescent="0.15">
      <c r="B78" s="419"/>
      <c r="C78" s="420"/>
      <c r="D78" s="420"/>
      <c r="E78" s="421"/>
      <c r="F78" s="435"/>
      <c r="G78" s="436"/>
      <c r="H78" s="436"/>
      <c r="I78" s="436"/>
      <c r="J78" s="437"/>
      <c r="K78" s="454"/>
      <c r="L78" s="455"/>
      <c r="M78" s="455"/>
      <c r="N78" s="455"/>
      <c r="O78" s="455"/>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row>
    <row r="79" spans="2:40" ht="9.75" customHeight="1" x14ac:dyDescent="0.15">
      <c r="B79" s="413" t="s">
        <v>45</v>
      </c>
      <c r="C79" s="414"/>
      <c r="D79" s="414"/>
      <c r="E79" s="415"/>
      <c r="F79" s="407"/>
      <c r="G79" s="408"/>
      <c r="H79" s="408"/>
      <c r="I79" s="408"/>
      <c r="J79" s="409"/>
      <c r="K79" s="410"/>
      <c r="L79" s="411"/>
      <c r="M79" s="411"/>
      <c r="N79" s="411"/>
      <c r="O79" s="411"/>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row>
    <row r="80" spans="2:40" ht="9.75" customHeight="1" x14ac:dyDescent="0.15">
      <c r="B80" s="416"/>
      <c r="C80" s="417"/>
      <c r="D80" s="417"/>
      <c r="E80" s="418"/>
      <c r="F80" s="429"/>
      <c r="G80" s="430"/>
      <c r="H80" s="430"/>
      <c r="I80" s="430"/>
      <c r="J80" s="431"/>
      <c r="K80" s="432"/>
      <c r="L80" s="433"/>
      <c r="M80" s="433"/>
      <c r="N80" s="433"/>
      <c r="O80" s="433"/>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row>
    <row r="81" spans="2:40" ht="9.75" customHeight="1" x14ac:dyDescent="0.15">
      <c r="B81" s="416"/>
      <c r="C81" s="417"/>
      <c r="D81" s="417"/>
      <c r="E81" s="418"/>
      <c r="F81" s="429"/>
      <c r="G81" s="430"/>
      <c r="H81" s="430"/>
      <c r="I81" s="430"/>
      <c r="J81" s="431"/>
      <c r="K81" s="432"/>
      <c r="L81" s="433"/>
      <c r="M81" s="433"/>
      <c r="N81" s="433"/>
      <c r="O81" s="433"/>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row>
    <row r="82" spans="2:40" ht="9.75" customHeight="1" thickBot="1" x14ac:dyDescent="0.2">
      <c r="B82" s="467"/>
      <c r="C82" s="468"/>
      <c r="D82" s="468"/>
      <c r="E82" s="469"/>
      <c r="F82" s="438"/>
      <c r="G82" s="439"/>
      <c r="H82" s="439"/>
      <c r="I82" s="439"/>
      <c r="J82" s="440"/>
      <c r="K82" s="441"/>
      <c r="L82" s="442"/>
      <c r="M82" s="442"/>
      <c r="N82" s="442"/>
      <c r="O82" s="442"/>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row>
    <row r="83" spans="2:40" ht="22.5" customHeight="1" thickTop="1" x14ac:dyDescent="0.15">
      <c r="B83" s="419" t="s">
        <v>53</v>
      </c>
      <c r="C83" s="420"/>
      <c r="D83" s="420"/>
      <c r="E83" s="421"/>
      <c r="F83" s="527"/>
      <c r="G83" s="528"/>
      <c r="H83" s="528"/>
      <c r="I83" s="528"/>
      <c r="J83" s="529"/>
      <c r="K83" s="530">
        <f>SUM(K63:O82)</f>
        <v>0</v>
      </c>
      <c r="L83" s="531"/>
      <c r="M83" s="531"/>
      <c r="N83" s="531"/>
      <c r="O83" s="531"/>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22" t="s">
        <v>14</v>
      </c>
      <c r="C86" s="423"/>
      <c r="D86" s="423"/>
      <c r="E86" s="424"/>
      <c r="F86" s="425" t="s">
        <v>18</v>
      </c>
      <c r="G86" s="426"/>
      <c r="H86" s="426"/>
      <c r="I86" s="426"/>
      <c r="J86" s="427"/>
      <c r="K86" s="425" t="s">
        <v>23</v>
      </c>
      <c r="L86" s="426"/>
      <c r="M86" s="426"/>
      <c r="N86" s="426"/>
      <c r="O86" s="427"/>
      <c r="P86" s="422" t="s">
        <v>19</v>
      </c>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4"/>
    </row>
    <row r="87" spans="2:40" ht="9.75" customHeight="1" x14ac:dyDescent="0.15">
      <c r="B87" s="413" t="s">
        <v>22</v>
      </c>
      <c r="C87" s="414"/>
      <c r="D87" s="414"/>
      <c r="E87" s="415"/>
      <c r="F87" s="407"/>
      <c r="G87" s="408"/>
      <c r="H87" s="408"/>
      <c r="I87" s="408"/>
      <c r="J87" s="409"/>
      <c r="K87" s="410"/>
      <c r="L87" s="411"/>
      <c r="M87" s="411"/>
      <c r="N87" s="411"/>
      <c r="O87" s="412"/>
      <c r="P87" s="407"/>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9"/>
    </row>
    <row r="88" spans="2:40" ht="9.75" customHeight="1" x14ac:dyDescent="0.15">
      <c r="B88" s="416"/>
      <c r="C88" s="417"/>
      <c r="D88" s="417"/>
      <c r="E88" s="418"/>
      <c r="F88" s="429"/>
      <c r="G88" s="430"/>
      <c r="H88" s="430"/>
      <c r="I88" s="430"/>
      <c r="J88" s="431"/>
      <c r="K88" s="432"/>
      <c r="L88" s="433"/>
      <c r="M88" s="433"/>
      <c r="N88" s="433"/>
      <c r="O88" s="444"/>
      <c r="P88" s="429"/>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1"/>
    </row>
    <row r="89" spans="2:40" ht="9.75" customHeight="1" x14ac:dyDescent="0.15">
      <c r="B89" s="416"/>
      <c r="C89" s="417"/>
      <c r="D89" s="417"/>
      <c r="E89" s="418"/>
      <c r="F89" s="429"/>
      <c r="G89" s="430"/>
      <c r="H89" s="430"/>
      <c r="I89" s="430"/>
      <c r="J89" s="431"/>
      <c r="K89" s="432"/>
      <c r="L89" s="433"/>
      <c r="M89" s="433"/>
      <c r="N89" s="433"/>
      <c r="O89" s="444"/>
      <c r="P89" s="429"/>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1"/>
    </row>
    <row r="90" spans="2:40" ht="9.75" customHeight="1" x14ac:dyDescent="0.15">
      <c r="B90" s="419"/>
      <c r="C90" s="420"/>
      <c r="D90" s="420"/>
      <c r="E90" s="421"/>
      <c r="F90" s="435"/>
      <c r="G90" s="436"/>
      <c r="H90" s="436"/>
      <c r="I90" s="436"/>
      <c r="J90" s="437"/>
      <c r="K90" s="454"/>
      <c r="L90" s="455"/>
      <c r="M90" s="455"/>
      <c r="N90" s="455"/>
      <c r="O90" s="456"/>
      <c r="P90" s="435"/>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7"/>
    </row>
    <row r="91" spans="2:40" ht="9.75" customHeight="1" x14ac:dyDescent="0.15">
      <c r="B91" s="413" t="s">
        <v>42</v>
      </c>
      <c r="C91" s="414"/>
      <c r="D91" s="414"/>
      <c r="E91" s="415"/>
      <c r="F91" s="407"/>
      <c r="G91" s="408"/>
      <c r="H91" s="408"/>
      <c r="I91" s="408"/>
      <c r="J91" s="409"/>
      <c r="K91" s="410"/>
      <c r="L91" s="411"/>
      <c r="M91" s="411"/>
      <c r="N91" s="411"/>
      <c r="O91" s="412"/>
      <c r="P91" s="407"/>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9"/>
    </row>
    <row r="92" spans="2:40" ht="9.75" customHeight="1" x14ac:dyDescent="0.15">
      <c r="B92" s="416"/>
      <c r="C92" s="417"/>
      <c r="D92" s="417"/>
      <c r="E92" s="418"/>
      <c r="F92" s="429"/>
      <c r="G92" s="430"/>
      <c r="H92" s="430"/>
      <c r="I92" s="430"/>
      <c r="J92" s="431"/>
      <c r="K92" s="432"/>
      <c r="L92" s="433"/>
      <c r="M92" s="433"/>
      <c r="N92" s="433"/>
      <c r="O92" s="444"/>
      <c r="P92" s="429"/>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1"/>
    </row>
    <row r="93" spans="2:40" ht="9.75" customHeight="1" x14ac:dyDescent="0.15">
      <c r="B93" s="416"/>
      <c r="C93" s="417"/>
      <c r="D93" s="417"/>
      <c r="E93" s="418"/>
      <c r="F93" s="429"/>
      <c r="G93" s="430"/>
      <c r="H93" s="430"/>
      <c r="I93" s="430"/>
      <c r="J93" s="431"/>
      <c r="K93" s="432"/>
      <c r="L93" s="433"/>
      <c r="M93" s="433"/>
      <c r="N93" s="433"/>
      <c r="O93" s="444"/>
      <c r="P93" s="429"/>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1"/>
    </row>
    <row r="94" spans="2:40" ht="9.75" customHeight="1" x14ac:dyDescent="0.15">
      <c r="B94" s="419"/>
      <c r="C94" s="420"/>
      <c r="D94" s="420"/>
      <c r="E94" s="421"/>
      <c r="F94" s="435"/>
      <c r="G94" s="436"/>
      <c r="H94" s="436"/>
      <c r="I94" s="436"/>
      <c r="J94" s="437"/>
      <c r="K94" s="454"/>
      <c r="L94" s="455"/>
      <c r="M94" s="455"/>
      <c r="N94" s="455"/>
      <c r="O94" s="456"/>
      <c r="P94" s="435"/>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7"/>
    </row>
    <row r="95" spans="2:40" ht="9.75" customHeight="1" x14ac:dyDescent="0.15">
      <c r="B95" s="413" t="s">
        <v>43</v>
      </c>
      <c r="C95" s="414"/>
      <c r="D95" s="414"/>
      <c r="E95" s="415"/>
      <c r="F95" s="407"/>
      <c r="G95" s="408"/>
      <c r="H95" s="408"/>
      <c r="I95" s="408"/>
      <c r="J95" s="409"/>
      <c r="K95" s="410"/>
      <c r="L95" s="411"/>
      <c r="M95" s="411"/>
      <c r="N95" s="411"/>
      <c r="O95" s="412"/>
      <c r="P95" s="407"/>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9"/>
    </row>
    <row r="96" spans="2:40" ht="9.75" customHeight="1" x14ac:dyDescent="0.15">
      <c r="B96" s="416"/>
      <c r="C96" s="417"/>
      <c r="D96" s="417"/>
      <c r="E96" s="418"/>
      <c r="F96" s="429"/>
      <c r="G96" s="430"/>
      <c r="H96" s="430"/>
      <c r="I96" s="430"/>
      <c r="J96" s="431"/>
      <c r="K96" s="432"/>
      <c r="L96" s="433"/>
      <c r="M96" s="433"/>
      <c r="N96" s="433"/>
      <c r="O96" s="444"/>
      <c r="P96" s="429"/>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1"/>
    </row>
    <row r="97" spans="2:40" ht="9.75" customHeight="1" x14ac:dyDescent="0.15">
      <c r="B97" s="416"/>
      <c r="C97" s="417"/>
      <c r="D97" s="417"/>
      <c r="E97" s="418"/>
      <c r="F97" s="429"/>
      <c r="G97" s="430"/>
      <c r="H97" s="430"/>
      <c r="I97" s="430"/>
      <c r="J97" s="431"/>
      <c r="K97" s="432"/>
      <c r="L97" s="433"/>
      <c r="M97" s="433"/>
      <c r="N97" s="433"/>
      <c r="O97" s="444"/>
      <c r="P97" s="429"/>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1"/>
    </row>
    <row r="98" spans="2:40" ht="9.75" customHeight="1" thickBot="1" x14ac:dyDescent="0.2">
      <c r="B98" s="467"/>
      <c r="C98" s="468"/>
      <c r="D98" s="468"/>
      <c r="E98" s="469"/>
      <c r="F98" s="438"/>
      <c r="G98" s="439"/>
      <c r="H98" s="439"/>
      <c r="I98" s="439"/>
      <c r="J98" s="440"/>
      <c r="K98" s="441"/>
      <c r="L98" s="442"/>
      <c r="M98" s="442"/>
      <c r="N98" s="442"/>
      <c r="O98" s="466"/>
      <c r="P98" s="438"/>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40"/>
    </row>
    <row r="99" spans="2:40" ht="22.5" customHeight="1" thickTop="1" x14ac:dyDescent="0.15">
      <c r="B99" s="450" t="s">
        <v>53</v>
      </c>
      <c r="C99" s="451"/>
      <c r="D99" s="451"/>
      <c r="E99" s="452"/>
      <c r="F99" s="457"/>
      <c r="G99" s="458"/>
      <c r="H99" s="458"/>
      <c r="I99" s="458"/>
      <c r="J99" s="459"/>
      <c r="K99" s="460">
        <f>SUM(K87:O98)</f>
        <v>0</v>
      </c>
      <c r="L99" s="461"/>
      <c r="M99" s="461"/>
      <c r="N99" s="461"/>
      <c r="O99" s="462"/>
      <c r="P99" s="463"/>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5"/>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22" t="s">
        <v>14</v>
      </c>
      <c r="C102" s="423"/>
      <c r="D102" s="423"/>
      <c r="E102" s="424"/>
      <c r="F102" s="425" t="s">
        <v>18</v>
      </c>
      <c r="G102" s="426"/>
      <c r="H102" s="426"/>
      <c r="I102" s="426"/>
      <c r="J102" s="427"/>
      <c r="K102" s="425" t="s">
        <v>23</v>
      </c>
      <c r="L102" s="426"/>
      <c r="M102" s="426"/>
      <c r="N102" s="426"/>
      <c r="O102" s="426"/>
      <c r="P102" s="507" t="s">
        <v>19</v>
      </c>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row>
    <row r="103" spans="2:40" ht="9.75" customHeight="1" x14ac:dyDescent="0.15">
      <c r="B103" s="413" t="s">
        <v>22</v>
      </c>
      <c r="C103" s="414"/>
      <c r="D103" s="414"/>
      <c r="E103" s="415"/>
      <c r="F103" s="407"/>
      <c r="G103" s="408"/>
      <c r="H103" s="408"/>
      <c r="I103" s="408"/>
      <c r="J103" s="409"/>
      <c r="K103" s="410"/>
      <c r="L103" s="411"/>
      <c r="M103" s="411"/>
      <c r="N103" s="411"/>
      <c r="O103" s="411"/>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row>
    <row r="104" spans="2:40" ht="9.75" customHeight="1" x14ac:dyDescent="0.15">
      <c r="B104" s="416"/>
      <c r="C104" s="417"/>
      <c r="D104" s="417"/>
      <c r="E104" s="418"/>
      <c r="F104" s="429"/>
      <c r="G104" s="430"/>
      <c r="H104" s="430"/>
      <c r="I104" s="430"/>
      <c r="J104" s="431"/>
      <c r="K104" s="432"/>
      <c r="L104" s="433"/>
      <c r="M104" s="433"/>
      <c r="N104" s="433"/>
      <c r="O104" s="433"/>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row>
    <row r="105" spans="2:40" ht="9.75" customHeight="1" x14ac:dyDescent="0.15">
      <c r="B105" s="416"/>
      <c r="C105" s="417"/>
      <c r="D105" s="417"/>
      <c r="E105" s="418"/>
      <c r="F105" s="429"/>
      <c r="G105" s="430"/>
      <c r="H105" s="430"/>
      <c r="I105" s="430"/>
      <c r="J105" s="431"/>
      <c r="K105" s="432"/>
      <c r="L105" s="433"/>
      <c r="M105" s="433"/>
      <c r="N105" s="433"/>
      <c r="O105" s="433"/>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row>
    <row r="106" spans="2:40" ht="9.75" customHeight="1" x14ac:dyDescent="0.15">
      <c r="B106" s="416"/>
      <c r="C106" s="417"/>
      <c r="D106" s="417"/>
      <c r="E106" s="418"/>
      <c r="F106" s="445"/>
      <c r="G106" s="446"/>
      <c r="H106" s="446"/>
      <c r="I106" s="446"/>
      <c r="J106" s="447"/>
      <c r="K106" s="448"/>
      <c r="L106" s="449"/>
      <c r="M106" s="449"/>
      <c r="N106" s="449"/>
      <c r="O106" s="449"/>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row>
    <row r="107" spans="2:40" ht="9.75" customHeight="1" x14ac:dyDescent="0.15">
      <c r="B107" s="413" t="s">
        <v>42</v>
      </c>
      <c r="C107" s="414"/>
      <c r="D107" s="414"/>
      <c r="E107" s="415"/>
      <c r="F107" s="407"/>
      <c r="G107" s="408"/>
      <c r="H107" s="408"/>
      <c r="I107" s="408"/>
      <c r="J107" s="409"/>
      <c r="K107" s="410"/>
      <c r="L107" s="411"/>
      <c r="M107" s="411"/>
      <c r="N107" s="411"/>
      <c r="O107" s="411"/>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row>
    <row r="108" spans="2:40" ht="9.75" customHeight="1" x14ac:dyDescent="0.15">
      <c r="B108" s="416"/>
      <c r="C108" s="417"/>
      <c r="D108" s="417"/>
      <c r="E108" s="418"/>
      <c r="F108" s="429"/>
      <c r="G108" s="430"/>
      <c r="H108" s="430"/>
      <c r="I108" s="430"/>
      <c r="J108" s="431"/>
      <c r="K108" s="432"/>
      <c r="L108" s="433"/>
      <c r="M108" s="433"/>
      <c r="N108" s="433"/>
      <c r="O108" s="433"/>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row>
    <row r="109" spans="2:40" ht="9.75" customHeight="1" x14ac:dyDescent="0.15">
      <c r="B109" s="416"/>
      <c r="C109" s="417"/>
      <c r="D109" s="417"/>
      <c r="E109" s="418"/>
      <c r="F109" s="429"/>
      <c r="G109" s="430"/>
      <c r="H109" s="430"/>
      <c r="I109" s="430"/>
      <c r="J109" s="431"/>
      <c r="K109" s="432"/>
      <c r="L109" s="433"/>
      <c r="M109" s="433"/>
      <c r="N109" s="433"/>
      <c r="O109" s="433"/>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row>
    <row r="110" spans="2:40" ht="9.75" customHeight="1" x14ac:dyDescent="0.15">
      <c r="B110" s="419"/>
      <c r="C110" s="420"/>
      <c r="D110" s="420"/>
      <c r="E110" s="421"/>
      <c r="F110" s="435"/>
      <c r="G110" s="436"/>
      <c r="H110" s="436"/>
      <c r="I110" s="436"/>
      <c r="J110" s="437"/>
      <c r="K110" s="454"/>
      <c r="L110" s="455"/>
      <c r="M110" s="455"/>
      <c r="N110" s="455"/>
      <c r="O110" s="455"/>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row>
    <row r="111" spans="2:40" ht="9.75" customHeight="1" x14ac:dyDescent="0.15">
      <c r="B111" s="413" t="s">
        <v>43</v>
      </c>
      <c r="C111" s="414"/>
      <c r="D111" s="414"/>
      <c r="E111" s="415"/>
      <c r="F111" s="407"/>
      <c r="G111" s="408"/>
      <c r="H111" s="408"/>
      <c r="I111" s="408"/>
      <c r="J111" s="409"/>
      <c r="K111" s="410"/>
      <c r="L111" s="411"/>
      <c r="M111" s="411"/>
      <c r="N111" s="411"/>
      <c r="O111" s="411"/>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row>
    <row r="112" spans="2:40" ht="9.75" customHeight="1" x14ac:dyDescent="0.15">
      <c r="B112" s="416"/>
      <c r="C112" s="417"/>
      <c r="D112" s="417"/>
      <c r="E112" s="418"/>
      <c r="F112" s="429"/>
      <c r="G112" s="430"/>
      <c r="H112" s="430"/>
      <c r="I112" s="430"/>
      <c r="J112" s="431"/>
      <c r="K112" s="432"/>
      <c r="L112" s="433"/>
      <c r="M112" s="433"/>
      <c r="N112" s="433"/>
      <c r="O112" s="433"/>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row>
    <row r="113" spans="2:40" ht="9.75" customHeight="1" x14ac:dyDescent="0.15">
      <c r="B113" s="416"/>
      <c r="C113" s="417"/>
      <c r="D113" s="417"/>
      <c r="E113" s="418"/>
      <c r="F113" s="429"/>
      <c r="G113" s="430"/>
      <c r="H113" s="430"/>
      <c r="I113" s="430"/>
      <c r="J113" s="431"/>
      <c r="K113" s="432"/>
      <c r="L113" s="433"/>
      <c r="M113" s="433"/>
      <c r="N113" s="433"/>
      <c r="O113" s="433"/>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row>
    <row r="114" spans="2:40" ht="9.75" customHeight="1" thickBot="1" x14ac:dyDescent="0.2">
      <c r="B114" s="467"/>
      <c r="C114" s="468"/>
      <c r="D114" s="468"/>
      <c r="E114" s="469"/>
      <c r="F114" s="438"/>
      <c r="G114" s="439"/>
      <c r="H114" s="439"/>
      <c r="I114" s="439"/>
      <c r="J114" s="440"/>
      <c r="K114" s="441"/>
      <c r="L114" s="442"/>
      <c r="M114" s="442"/>
      <c r="N114" s="442"/>
      <c r="O114" s="442"/>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row>
    <row r="115" spans="2:40" ht="22.5" customHeight="1" thickTop="1" x14ac:dyDescent="0.15">
      <c r="B115" s="419" t="s">
        <v>53</v>
      </c>
      <c r="C115" s="420"/>
      <c r="D115" s="420"/>
      <c r="E115" s="421"/>
      <c r="F115" s="527"/>
      <c r="G115" s="528"/>
      <c r="H115" s="528"/>
      <c r="I115" s="528"/>
      <c r="J115" s="529"/>
      <c r="K115" s="532">
        <f>SUM(K103:O114)</f>
        <v>0</v>
      </c>
      <c r="L115" s="533"/>
      <c r="M115" s="533"/>
      <c r="N115" s="533"/>
      <c r="O115" s="53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9" t="s">
        <v>178</v>
      </c>
      <c r="D140" s="390"/>
      <c r="E140" s="390"/>
      <c r="F140" s="390"/>
      <c r="G140" s="390"/>
      <c r="H140" s="390"/>
      <c r="I140" s="390"/>
      <c r="J140" s="390"/>
      <c r="K140" s="390"/>
      <c r="L140" s="390"/>
      <c r="M140" s="390"/>
      <c r="N140" s="390"/>
      <c r="O140" s="390"/>
      <c r="P140" s="390"/>
      <c r="Q140" s="390"/>
      <c r="R140" s="390"/>
      <c r="S140" s="390"/>
      <c r="T140" s="391"/>
      <c r="U140" s="395" t="s">
        <v>187</v>
      </c>
      <c r="V140" s="396"/>
      <c r="W140" s="396"/>
      <c r="X140" s="396"/>
      <c r="Y140" s="396"/>
      <c r="Z140" s="396"/>
      <c r="AA140" s="396"/>
      <c r="AB140" s="396"/>
      <c r="AC140" s="396"/>
      <c r="AD140" s="396"/>
      <c r="AE140" s="396"/>
      <c r="AF140" s="396"/>
      <c r="AG140" s="396"/>
      <c r="AH140" s="396"/>
      <c r="AI140" s="396"/>
      <c r="AJ140" s="396"/>
      <c r="AK140" s="396"/>
      <c r="AL140" s="396"/>
      <c r="AM140" s="396"/>
      <c r="AN140" s="397"/>
    </row>
    <row r="141" spans="2:40" ht="17.25" customHeight="1" x14ac:dyDescent="0.15">
      <c r="B141" s="200"/>
      <c r="C141" s="398" t="s">
        <v>237</v>
      </c>
      <c r="D141" s="399"/>
      <c r="E141" s="399"/>
      <c r="F141" s="399"/>
      <c r="G141" s="399"/>
      <c r="H141" s="399"/>
      <c r="I141" s="399"/>
      <c r="J141" s="399"/>
      <c r="K141" s="399"/>
      <c r="L141" s="399"/>
      <c r="M141" s="399"/>
      <c r="N141" s="399"/>
      <c r="O141" s="399"/>
      <c r="P141" s="399"/>
      <c r="Q141" s="399"/>
      <c r="R141" s="399"/>
      <c r="S141" s="399"/>
      <c r="T141" s="400"/>
      <c r="U141" s="398" t="s">
        <v>180</v>
      </c>
      <c r="V141" s="399"/>
      <c r="W141" s="399"/>
      <c r="X141" s="399"/>
      <c r="Y141" s="399"/>
      <c r="Z141" s="399"/>
      <c r="AA141" s="399"/>
      <c r="AB141" s="399"/>
      <c r="AC141" s="399"/>
      <c r="AD141" s="399"/>
      <c r="AE141" s="399"/>
      <c r="AF141" s="399"/>
      <c r="AG141" s="399"/>
      <c r="AH141" s="399"/>
      <c r="AI141" s="399"/>
      <c r="AJ141" s="399"/>
      <c r="AK141" s="399"/>
      <c r="AL141" s="399"/>
      <c r="AM141" s="399"/>
      <c r="AN141" s="400"/>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8" t="s">
        <v>174</v>
      </c>
      <c r="V142" s="399"/>
      <c r="W142" s="399"/>
      <c r="X142" s="399"/>
      <c r="Y142" s="399"/>
      <c r="Z142" s="399"/>
      <c r="AA142" s="399"/>
      <c r="AB142" s="399"/>
      <c r="AC142" s="399"/>
      <c r="AD142" s="399"/>
      <c r="AE142" s="399"/>
      <c r="AF142" s="399"/>
      <c r="AG142" s="399"/>
      <c r="AH142" s="399"/>
      <c r="AI142" s="399"/>
      <c r="AJ142" s="399"/>
      <c r="AK142" s="399"/>
      <c r="AL142" s="399"/>
      <c r="AM142" s="399"/>
      <c r="AN142" s="400"/>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401" t="s">
        <v>176</v>
      </c>
      <c r="V143" s="402"/>
      <c r="W143" s="402"/>
      <c r="X143" s="402"/>
      <c r="Y143" s="402"/>
      <c r="Z143" s="402"/>
      <c r="AA143" s="402"/>
      <c r="AB143" s="402"/>
      <c r="AC143" s="402"/>
      <c r="AD143" s="402"/>
      <c r="AE143" s="402"/>
      <c r="AF143" s="402"/>
      <c r="AG143" s="402"/>
      <c r="AH143" s="402"/>
      <c r="AI143" s="402"/>
      <c r="AJ143" s="402"/>
      <c r="AK143" s="402"/>
      <c r="AL143" s="402"/>
      <c r="AM143" s="402"/>
      <c r="AN143" s="403"/>
    </row>
    <row r="144" spans="2:40" ht="18" customHeight="1" x14ac:dyDescent="0.15">
      <c r="B144" s="204"/>
      <c r="C144" s="392" t="s">
        <v>179</v>
      </c>
      <c r="D144" s="393"/>
      <c r="E144" s="393"/>
      <c r="F144" s="393"/>
      <c r="G144" s="393"/>
      <c r="H144" s="393"/>
      <c r="I144" s="393"/>
      <c r="J144" s="393"/>
      <c r="K144" s="393"/>
      <c r="L144" s="393"/>
      <c r="M144" s="393"/>
      <c r="N144" s="393"/>
      <c r="O144" s="393"/>
      <c r="P144" s="393"/>
      <c r="Q144" s="393"/>
      <c r="R144" s="393"/>
      <c r="S144" s="393"/>
      <c r="T144" s="394"/>
      <c r="U144" s="404" t="s">
        <v>177</v>
      </c>
      <c r="V144" s="405"/>
      <c r="W144" s="405"/>
      <c r="X144" s="405"/>
      <c r="Y144" s="405"/>
      <c r="Z144" s="405"/>
      <c r="AA144" s="405"/>
      <c r="AB144" s="405"/>
      <c r="AC144" s="405"/>
      <c r="AD144" s="405"/>
      <c r="AE144" s="405"/>
      <c r="AF144" s="405"/>
      <c r="AG144" s="405"/>
      <c r="AH144" s="405"/>
      <c r="AI144" s="405"/>
      <c r="AJ144" s="405"/>
      <c r="AK144" s="405"/>
      <c r="AL144" s="405"/>
      <c r="AM144" s="405"/>
      <c r="AN144" s="406"/>
    </row>
    <row r="145" spans="2:40" ht="18" customHeight="1" x14ac:dyDescent="0.15">
      <c r="B145" s="200"/>
      <c r="C145" s="550" t="s">
        <v>238</v>
      </c>
      <c r="D145" s="551"/>
      <c r="E145" s="551"/>
      <c r="F145" s="551"/>
      <c r="G145" s="551"/>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2"/>
    </row>
    <row r="146" spans="2:40" ht="37.5" customHeight="1" x14ac:dyDescent="0.15">
      <c r="B146" s="200"/>
      <c r="C146" s="389" t="s">
        <v>182</v>
      </c>
      <c r="D146" s="390"/>
      <c r="E146" s="390"/>
      <c r="F146" s="390"/>
      <c r="G146" s="390"/>
      <c r="H146" s="390"/>
      <c r="I146" s="390"/>
      <c r="J146" s="390"/>
      <c r="K146" s="390"/>
      <c r="L146" s="390"/>
      <c r="M146" s="390"/>
      <c r="N146" s="390"/>
      <c r="O146" s="390"/>
      <c r="P146" s="390"/>
      <c r="Q146" s="390"/>
      <c r="R146" s="390"/>
      <c r="S146" s="390"/>
      <c r="T146" s="391"/>
      <c r="U146" s="395" t="s">
        <v>175</v>
      </c>
      <c r="V146" s="396"/>
      <c r="W146" s="396"/>
      <c r="X146" s="396"/>
      <c r="Y146" s="396"/>
      <c r="Z146" s="396"/>
      <c r="AA146" s="396"/>
      <c r="AB146" s="396"/>
      <c r="AC146" s="396"/>
      <c r="AD146" s="396"/>
      <c r="AE146" s="396"/>
      <c r="AF146" s="396"/>
      <c r="AG146" s="396"/>
      <c r="AH146" s="396"/>
      <c r="AI146" s="396"/>
      <c r="AJ146" s="396"/>
      <c r="AK146" s="396"/>
      <c r="AL146" s="396"/>
      <c r="AM146" s="396"/>
      <c r="AN146" s="397"/>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8" t="s">
        <v>40</v>
      </c>
      <c r="V147" s="399"/>
      <c r="W147" s="399"/>
      <c r="X147" s="399"/>
      <c r="Y147" s="399"/>
      <c r="Z147" s="399"/>
      <c r="AA147" s="399"/>
      <c r="AB147" s="399"/>
      <c r="AC147" s="399"/>
      <c r="AD147" s="399"/>
      <c r="AE147" s="399"/>
      <c r="AF147" s="399"/>
      <c r="AG147" s="399"/>
      <c r="AH147" s="399"/>
      <c r="AI147" s="399"/>
      <c r="AJ147" s="399"/>
      <c r="AK147" s="399"/>
      <c r="AL147" s="399"/>
      <c r="AM147" s="399"/>
      <c r="AN147" s="400"/>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8" t="s">
        <v>188</v>
      </c>
      <c r="V148" s="399"/>
      <c r="W148" s="399"/>
      <c r="X148" s="399"/>
      <c r="Y148" s="399"/>
      <c r="Z148" s="399"/>
      <c r="AA148" s="399"/>
      <c r="AB148" s="399"/>
      <c r="AC148" s="399"/>
      <c r="AD148" s="399"/>
      <c r="AE148" s="399"/>
      <c r="AF148" s="399"/>
      <c r="AG148" s="399"/>
      <c r="AH148" s="399"/>
      <c r="AI148" s="399"/>
      <c r="AJ148" s="399"/>
      <c r="AK148" s="399"/>
      <c r="AL148" s="399"/>
      <c r="AM148" s="399"/>
      <c r="AN148" s="400"/>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401" t="s">
        <v>189</v>
      </c>
      <c r="V149" s="402"/>
      <c r="W149" s="402"/>
      <c r="X149" s="402"/>
      <c r="Y149" s="402"/>
      <c r="Z149" s="402"/>
      <c r="AA149" s="402"/>
      <c r="AB149" s="402"/>
      <c r="AC149" s="402"/>
      <c r="AD149" s="402"/>
      <c r="AE149" s="402"/>
      <c r="AF149" s="402"/>
      <c r="AG149" s="402"/>
      <c r="AH149" s="402"/>
      <c r="AI149" s="402"/>
      <c r="AJ149" s="402"/>
      <c r="AK149" s="402"/>
      <c r="AL149" s="402"/>
      <c r="AM149" s="402"/>
      <c r="AN149" s="403"/>
    </row>
    <row r="150" spans="2:40" ht="23.25" customHeight="1" x14ac:dyDescent="0.15">
      <c r="B150" s="200"/>
      <c r="C150" s="398" t="s">
        <v>186</v>
      </c>
      <c r="D150" s="399"/>
      <c r="E150" s="399"/>
      <c r="F150" s="399"/>
      <c r="G150" s="399"/>
      <c r="H150" s="399"/>
      <c r="I150" s="399"/>
      <c r="J150" s="399"/>
      <c r="K150" s="399"/>
      <c r="L150" s="399"/>
      <c r="M150" s="399"/>
      <c r="N150" s="399"/>
      <c r="O150" s="399"/>
      <c r="P150" s="399"/>
      <c r="Q150" s="399"/>
      <c r="R150" s="399"/>
      <c r="S150" s="399"/>
      <c r="T150" s="400"/>
      <c r="U150" s="401" t="s">
        <v>191</v>
      </c>
      <c r="V150" s="402"/>
      <c r="W150" s="402"/>
      <c r="X150" s="402"/>
      <c r="Y150" s="402"/>
      <c r="Z150" s="402"/>
      <c r="AA150" s="402"/>
      <c r="AB150" s="402"/>
      <c r="AC150" s="402"/>
      <c r="AD150" s="402"/>
      <c r="AE150" s="402"/>
      <c r="AF150" s="402"/>
      <c r="AG150" s="402"/>
      <c r="AH150" s="402"/>
      <c r="AI150" s="402"/>
      <c r="AJ150" s="402"/>
      <c r="AK150" s="402"/>
      <c r="AL150" s="402"/>
      <c r="AM150" s="402"/>
      <c r="AN150" s="403"/>
    </row>
    <row r="151" spans="2:40" ht="18" customHeight="1" x14ac:dyDescent="0.15">
      <c r="B151" s="204"/>
      <c r="C151" s="392" t="s">
        <v>239</v>
      </c>
      <c r="D151" s="393"/>
      <c r="E151" s="393"/>
      <c r="F151" s="393"/>
      <c r="G151" s="393"/>
      <c r="H151" s="393"/>
      <c r="I151" s="393"/>
      <c r="J151" s="393"/>
      <c r="K151" s="393"/>
      <c r="L151" s="393"/>
      <c r="M151" s="393"/>
      <c r="N151" s="393"/>
      <c r="O151" s="393"/>
      <c r="P151" s="393"/>
      <c r="Q151" s="393"/>
      <c r="R151" s="393"/>
      <c r="S151" s="393"/>
      <c r="T151" s="394"/>
      <c r="U151" s="404" t="s">
        <v>190</v>
      </c>
      <c r="V151" s="405"/>
      <c r="W151" s="405"/>
      <c r="X151" s="405"/>
      <c r="Y151" s="405"/>
      <c r="Z151" s="405"/>
      <c r="AA151" s="405"/>
      <c r="AB151" s="405"/>
      <c r="AC151" s="405"/>
      <c r="AD151" s="405"/>
      <c r="AE151" s="405"/>
      <c r="AF151" s="405"/>
      <c r="AG151" s="405"/>
      <c r="AH151" s="405"/>
      <c r="AI151" s="405"/>
      <c r="AJ151" s="405"/>
      <c r="AK151" s="405"/>
      <c r="AL151" s="405"/>
      <c r="AM151" s="405"/>
      <c r="AN151" s="406"/>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83" t="s">
        <v>240</v>
      </c>
      <c r="D153" s="384"/>
      <c r="E153" s="384"/>
      <c r="F153" s="384"/>
      <c r="G153" s="384"/>
      <c r="H153" s="384"/>
      <c r="I153" s="384"/>
      <c r="J153" s="384"/>
      <c r="K153" s="384"/>
      <c r="L153" s="384"/>
      <c r="M153" s="384"/>
      <c r="N153" s="384"/>
      <c r="O153" s="384"/>
      <c r="P153" s="384"/>
      <c r="Q153" s="384"/>
      <c r="R153" s="384"/>
      <c r="S153" s="384"/>
      <c r="T153" s="385"/>
      <c r="U153" s="553" t="s">
        <v>181</v>
      </c>
      <c r="V153" s="554"/>
      <c r="W153" s="554"/>
      <c r="X153" s="554"/>
      <c r="Y153" s="554"/>
      <c r="Z153" s="554"/>
      <c r="AA153" s="554"/>
      <c r="AB153" s="554"/>
      <c r="AC153" s="554"/>
      <c r="AD153" s="554"/>
      <c r="AE153" s="554"/>
      <c r="AF153" s="554"/>
      <c r="AG153" s="554"/>
      <c r="AH153" s="554"/>
      <c r="AI153" s="554"/>
      <c r="AJ153" s="554"/>
      <c r="AK153" s="554"/>
      <c r="AL153" s="554"/>
      <c r="AM153" s="554"/>
      <c r="AN153" s="555"/>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50" t="s">
        <v>241</v>
      </c>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1"/>
      <c r="AL155" s="551"/>
      <c r="AM155" s="551"/>
      <c r="AN155" s="552"/>
    </row>
    <row r="156" spans="2:40" ht="35.25" customHeight="1" x14ac:dyDescent="0.15">
      <c r="B156" s="208"/>
      <c r="C156" s="389" t="s">
        <v>211</v>
      </c>
      <c r="D156" s="390"/>
      <c r="E156" s="390"/>
      <c r="F156" s="390"/>
      <c r="G156" s="390"/>
      <c r="H156" s="390"/>
      <c r="I156" s="390"/>
      <c r="J156" s="390"/>
      <c r="K156" s="390"/>
      <c r="L156" s="390"/>
      <c r="M156" s="390"/>
      <c r="N156" s="390"/>
      <c r="O156" s="390"/>
      <c r="P156" s="390"/>
      <c r="Q156" s="390"/>
      <c r="R156" s="390"/>
      <c r="S156" s="390"/>
      <c r="T156" s="391"/>
      <c r="U156" s="395" t="s">
        <v>196</v>
      </c>
      <c r="V156" s="396"/>
      <c r="W156" s="396"/>
      <c r="X156" s="396"/>
      <c r="Y156" s="396"/>
      <c r="Z156" s="396"/>
      <c r="AA156" s="396"/>
      <c r="AB156" s="396"/>
      <c r="AC156" s="396"/>
      <c r="AD156" s="396"/>
      <c r="AE156" s="396"/>
      <c r="AF156" s="396"/>
      <c r="AG156" s="396"/>
      <c r="AH156" s="396"/>
      <c r="AI156" s="396"/>
      <c r="AJ156" s="396"/>
      <c r="AK156" s="396"/>
      <c r="AL156" s="396"/>
      <c r="AM156" s="396"/>
      <c r="AN156" s="397"/>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8" t="s">
        <v>197</v>
      </c>
      <c r="V157" s="399"/>
      <c r="W157" s="399"/>
      <c r="X157" s="399"/>
      <c r="Y157" s="399"/>
      <c r="Z157" s="399"/>
      <c r="AA157" s="399"/>
      <c r="AB157" s="399"/>
      <c r="AC157" s="399"/>
      <c r="AD157" s="399"/>
      <c r="AE157" s="399"/>
      <c r="AF157" s="399"/>
      <c r="AG157" s="399"/>
      <c r="AH157" s="399"/>
      <c r="AI157" s="399"/>
      <c r="AJ157" s="399"/>
      <c r="AK157" s="399"/>
      <c r="AL157" s="399"/>
      <c r="AM157" s="399"/>
      <c r="AN157" s="400"/>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8" t="s">
        <v>198</v>
      </c>
      <c r="V158" s="399"/>
      <c r="W158" s="399"/>
      <c r="X158" s="399"/>
      <c r="Y158" s="399"/>
      <c r="Z158" s="399"/>
      <c r="AA158" s="399"/>
      <c r="AB158" s="399"/>
      <c r="AC158" s="399"/>
      <c r="AD158" s="399"/>
      <c r="AE158" s="399"/>
      <c r="AF158" s="399"/>
      <c r="AG158" s="399"/>
      <c r="AH158" s="399"/>
      <c r="AI158" s="399"/>
      <c r="AJ158" s="399"/>
      <c r="AK158" s="399"/>
      <c r="AL158" s="399"/>
      <c r="AM158" s="399"/>
      <c r="AN158" s="400"/>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401" t="s">
        <v>199</v>
      </c>
      <c r="V159" s="402"/>
      <c r="W159" s="402"/>
      <c r="X159" s="402"/>
      <c r="Y159" s="402"/>
      <c r="Z159" s="402"/>
      <c r="AA159" s="402"/>
      <c r="AB159" s="402"/>
      <c r="AC159" s="402"/>
      <c r="AD159" s="402"/>
      <c r="AE159" s="402"/>
      <c r="AF159" s="402"/>
      <c r="AG159" s="402"/>
      <c r="AH159" s="402"/>
      <c r="AI159" s="402"/>
      <c r="AJ159" s="402"/>
      <c r="AK159" s="402"/>
      <c r="AL159" s="402"/>
      <c r="AM159" s="402"/>
      <c r="AN159" s="403"/>
    </row>
    <row r="160" spans="2:40" ht="24" customHeight="1" x14ac:dyDescent="0.15">
      <c r="B160" s="208"/>
      <c r="C160" s="398" t="s">
        <v>195</v>
      </c>
      <c r="D160" s="399"/>
      <c r="E160" s="399"/>
      <c r="F160" s="399"/>
      <c r="G160" s="399"/>
      <c r="H160" s="399"/>
      <c r="I160" s="399"/>
      <c r="J160" s="399"/>
      <c r="K160" s="399"/>
      <c r="L160" s="399"/>
      <c r="M160" s="399"/>
      <c r="N160" s="399"/>
      <c r="O160" s="399"/>
      <c r="P160" s="399"/>
      <c r="Q160" s="399"/>
      <c r="R160" s="399"/>
      <c r="S160" s="399"/>
      <c r="T160" s="400"/>
      <c r="U160" s="401" t="s">
        <v>200</v>
      </c>
      <c r="V160" s="402"/>
      <c r="W160" s="402"/>
      <c r="X160" s="402"/>
      <c r="Y160" s="402"/>
      <c r="Z160" s="402"/>
      <c r="AA160" s="402"/>
      <c r="AB160" s="402"/>
      <c r="AC160" s="402"/>
      <c r="AD160" s="402"/>
      <c r="AE160" s="402"/>
      <c r="AF160" s="402"/>
      <c r="AG160" s="402"/>
      <c r="AH160" s="402"/>
      <c r="AI160" s="402"/>
      <c r="AJ160" s="402"/>
      <c r="AK160" s="402"/>
      <c r="AL160" s="402"/>
      <c r="AM160" s="402"/>
      <c r="AN160" s="403"/>
    </row>
    <row r="161" spans="2:40" ht="15.75" customHeight="1" x14ac:dyDescent="0.15">
      <c r="B161" s="262"/>
      <c r="C161" s="392" t="s">
        <v>242</v>
      </c>
      <c r="D161" s="393"/>
      <c r="E161" s="393"/>
      <c r="F161" s="393"/>
      <c r="G161" s="393"/>
      <c r="H161" s="393"/>
      <c r="I161" s="393"/>
      <c r="J161" s="393"/>
      <c r="K161" s="393"/>
      <c r="L161" s="393"/>
      <c r="M161" s="393"/>
      <c r="N161" s="393"/>
      <c r="O161" s="393"/>
      <c r="P161" s="393"/>
      <c r="Q161" s="393"/>
      <c r="R161" s="393"/>
      <c r="S161" s="393"/>
      <c r="T161" s="394"/>
      <c r="U161" s="404" t="s">
        <v>201</v>
      </c>
      <c r="V161" s="405"/>
      <c r="W161" s="405"/>
      <c r="X161" s="405"/>
      <c r="Y161" s="405"/>
      <c r="Z161" s="405"/>
      <c r="AA161" s="405"/>
      <c r="AB161" s="405"/>
      <c r="AC161" s="405"/>
      <c r="AD161" s="405"/>
      <c r="AE161" s="405"/>
      <c r="AF161" s="405"/>
      <c r="AG161" s="405"/>
      <c r="AH161" s="405"/>
      <c r="AI161" s="405"/>
      <c r="AJ161" s="405"/>
      <c r="AK161" s="405"/>
      <c r="AL161" s="405"/>
      <c r="AM161" s="405"/>
      <c r="AN161" s="406"/>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26"/>
      <c r="V163" s="526"/>
      <c r="W163" s="526"/>
      <c r="X163" s="526"/>
      <c r="Y163" s="526"/>
      <c r="Z163" s="526"/>
      <c r="AA163" s="526"/>
      <c r="AB163" s="526"/>
      <c r="AC163" s="526"/>
      <c r="AD163" s="526"/>
      <c r="AE163" s="526"/>
      <c r="AF163" s="526"/>
      <c r="AG163" s="526"/>
      <c r="AH163" s="526"/>
      <c r="AI163" s="526"/>
      <c r="AJ163" s="526"/>
      <c r="AK163" s="526"/>
      <c r="AL163" s="526"/>
      <c r="AM163" s="526"/>
      <c r="AN163" s="526"/>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92" t="s">
        <v>28</v>
      </c>
      <c r="V164" s="492"/>
      <c r="W164" s="492"/>
      <c r="X164" s="492"/>
      <c r="Y164" s="492"/>
      <c r="Z164" s="492"/>
      <c r="AA164" s="492"/>
      <c r="AB164" s="492"/>
      <c r="AC164" s="492"/>
      <c r="AD164" s="492"/>
      <c r="AE164" s="492"/>
      <c r="AF164" s="492"/>
      <c r="AG164" s="492"/>
      <c r="AH164" s="492"/>
      <c r="AI164" s="492"/>
      <c r="AJ164" s="492"/>
      <c r="AK164" s="492"/>
      <c r="AL164" s="492"/>
      <c r="AM164" s="492"/>
      <c r="AN164" s="493"/>
    </row>
    <row r="165" spans="2:40" ht="37.5" customHeight="1" x14ac:dyDescent="0.15">
      <c r="B165" s="262"/>
      <c r="C165" s="383" t="s">
        <v>209</v>
      </c>
      <c r="D165" s="384"/>
      <c r="E165" s="384"/>
      <c r="F165" s="384"/>
      <c r="G165" s="384"/>
      <c r="H165" s="384"/>
      <c r="I165" s="384"/>
      <c r="J165" s="384"/>
      <c r="K165" s="384"/>
      <c r="L165" s="384"/>
      <c r="M165" s="384"/>
      <c r="N165" s="384"/>
      <c r="O165" s="384"/>
      <c r="P165" s="384"/>
      <c r="Q165" s="384"/>
      <c r="R165" s="384"/>
      <c r="S165" s="384"/>
      <c r="T165" s="385"/>
      <c r="U165" s="494" t="s">
        <v>210</v>
      </c>
      <c r="V165" s="495"/>
      <c r="W165" s="495"/>
      <c r="X165" s="495"/>
      <c r="Y165" s="495"/>
      <c r="Z165" s="495"/>
      <c r="AA165" s="495"/>
      <c r="AB165" s="495"/>
      <c r="AC165" s="495"/>
      <c r="AD165" s="495"/>
      <c r="AE165" s="495"/>
      <c r="AF165" s="495"/>
      <c r="AG165" s="495"/>
      <c r="AH165" s="495"/>
      <c r="AI165" s="495"/>
      <c r="AJ165" s="495"/>
      <c r="AK165" s="495"/>
      <c r="AL165" s="495"/>
      <c r="AM165" s="495"/>
      <c r="AN165" s="496"/>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U163:AN163"/>
    <mergeCell ref="U164:AN164"/>
    <mergeCell ref="C165:T165"/>
    <mergeCell ref="U165:AN165"/>
    <mergeCell ref="U158:AN158"/>
    <mergeCell ref="U159:AN159"/>
    <mergeCell ref="C160:T160"/>
    <mergeCell ref="U160:AN160"/>
    <mergeCell ref="C161:T161"/>
    <mergeCell ref="U161:AN161"/>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B107:E110"/>
    <mergeCell ref="F107:J107"/>
    <mergeCell ref="K94:O94"/>
    <mergeCell ref="P94:AN94"/>
    <mergeCell ref="F109:J109"/>
    <mergeCell ref="K109:O109"/>
    <mergeCell ref="P109:AN109"/>
    <mergeCell ref="F110:J110"/>
    <mergeCell ref="K110:O110"/>
    <mergeCell ref="P110:AN110"/>
    <mergeCell ref="F106:J106"/>
    <mergeCell ref="K107:O107"/>
    <mergeCell ref="P107:AN107"/>
    <mergeCell ref="F108:J10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I49:K49"/>
    <mergeCell ref="L49:AF49"/>
    <mergeCell ref="D50:AN51"/>
    <mergeCell ref="C56:AN56"/>
    <mergeCell ref="B60:AN60"/>
    <mergeCell ref="B62:E62"/>
    <mergeCell ref="F62:J62"/>
    <mergeCell ref="K62:O62"/>
    <mergeCell ref="P62:AN62"/>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254</v>
      </c>
    </row>
    <row r="4" spans="2:40" s="86" customFormat="1" ht="12" customHeight="1" x14ac:dyDescent="0.15">
      <c r="B4" s="497" t="s">
        <v>13</v>
      </c>
      <c r="C4" s="82" t="s">
        <v>0</v>
      </c>
      <c r="D4" s="83"/>
      <c r="E4" s="83"/>
      <c r="F4" s="84"/>
      <c r="G4" s="84"/>
      <c r="H4" s="84"/>
      <c r="I4" s="84"/>
      <c r="J4" s="84"/>
      <c r="K4" s="84"/>
      <c r="L4" s="85"/>
      <c r="M4" s="534"/>
      <c r="N4" s="535"/>
      <c r="O4" s="535"/>
      <c r="P4" s="535"/>
      <c r="Q4" s="535"/>
      <c r="R4" s="535"/>
      <c r="S4" s="535"/>
      <c r="T4" s="535"/>
      <c r="U4" s="535"/>
      <c r="V4" s="535"/>
      <c r="W4" s="535"/>
      <c r="X4" s="535"/>
      <c r="Y4" s="535"/>
      <c r="Z4" s="535"/>
      <c r="AA4" s="535"/>
      <c r="AB4" s="535"/>
      <c r="AC4" s="535"/>
      <c r="AD4" s="535"/>
      <c r="AE4" s="535"/>
      <c r="AF4" s="535"/>
      <c r="AG4" s="536"/>
      <c r="AH4" s="508" t="s">
        <v>103</v>
      </c>
      <c r="AI4" s="509"/>
      <c r="AJ4" s="509"/>
      <c r="AK4" s="509"/>
      <c r="AL4" s="509"/>
      <c r="AM4" s="509"/>
      <c r="AN4" s="510"/>
    </row>
    <row r="5" spans="2:40" s="86" customFormat="1" ht="20.25" customHeight="1" x14ac:dyDescent="0.15">
      <c r="B5" s="498"/>
      <c r="C5" s="87" t="s">
        <v>11</v>
      </c>
      <c r="D5" s="88"/>
      <c r="E5" s="88"/>
      <c r="F5" s="89"/>
      <c r="G5" s="89"/>
      <c r="H5" s="89"/>
      <c r="I5" s="89"/>
      <c r="J5" s="89"/>
      <c r="K5" s="89"/>
      <c r="L5" s="90"/>
      <c r="M5" s="545"/>
      <c r="N5" s="546"/>
      <c r="O5" s="546"/>
      <c r="P5" s="546"/>
      <c r="Q5" s="546"/>
      <c r="R5" s="546"/>
      <c r="S5" s="546"/>
      <c r="T5" s="546"/>
      <c r="U5" s="546"/>
      <c r="V5" s="546"/>
      <c r="W5" s="546"/>
      <c r="X5" s="546"/>
      <c r="Y5" s="546"/>
      <c r="Z5" s="546"/>
      <c r="AA5" s="546"/>
      <c r="AB5" s="546"/>
      <c r="AC5" s="546"/>
      <c r="AD5" s="546"/>
      <c r="AE5" s="546"/>
      <c r="AF5" s="546"/>
      <c r="AG5" s="547"/>
      <c r="AH5" s="511"/>
      <c r="AI5" s="512"/>
      <c r="AJ5" s="512"/>
      <c r="AK5" s="512"/>
      <c r="AL5" s="512"/>
      <c r="AM5" s="512"/>
      <c r="AN5" s="513"/>
    </row>
    <row r="6" spans="2:40" s="86" customFormat="1" ht="20.25" customHeight="1" x14ac:dyDescent="0.15">
      <c r="B6" s="498"/>
      <c r="C6" s="91" t="s">
        <v>31</v>
      </c>
      <c r="D6" s="92"/>
      <c r="E6" s="92"/>
      <c r="F6" s="93"/>
      <c r="G6" s="93"/>
      <c r="H6" s="93"/>
      <c r="I6" s="93"/>
      <c r="J6" s="93"/>
      <c r="K6" s="93"/>
      <c r="L6" s="9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9"/>
    </row>
    <row r="7" spans="2:40" s="86" customFormat="1" ht="13.5" customHeight="1" x14ac:dyDescent="0.15">
      <c r="B7" s="498"/>
      <c r="C7" s="520" t="s">
        <v>32</v>
      </c>
      <c r="D7" s="521"/>
      <c r="E7" s="521"/>
      <c r="F7" s="521"/>
      <c r="G7" s="521"/>
      <c r="H7" s="521"/>
      <c r="I7" s="521"/>
      <c r="J7" s="521"/>
      <c r="K7" s="521"/>
      <c r="L7" s="522"/>
      <c r="M7" s="95" t="s">
        <v>1</v>
      </c>
      <c r="N7" s="95"/>
      <c r="O7" s="95"/>
      <c r="P7" s="95"/>
      <c r="Q7" s="95"/>
      <c r="R7" s="506"/>
      <c r="S7" s="506"/>
      <c r="T7" s="95" t="s">
        <v>2</v>
      </c>
      <c r="U7" s="506"/>
      <c r="V7" s="506"/>
      <c r="W7" s="506"/>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8"/>
      <c r="C8" s="523"/>
      <c r="D8" s="524"/>
      <c r="E8" s="524"/>
      <c r="F8" s="524"/>
      <c r="G8" s="524"/>
      <c r="H8" s="524"/>
      <c r="I8" s="524"/>
      <c r="J8" s="524"/>
      <c r="K8" s="524"/>
      <c r="L8" s="525"/>
      <c r="M8" s="545"/>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7"/>
    </row>
    <row r="9" spans="2:40" s="86" customFormat="1" ht="20.25" customHeight="1" x14ac:dyDescent="0.15">
      <c r="B9" s="498"/>
      <c r="C9" s="98" t="s">
        <v>4</v>
      </c>
      <c r="D9" s="99"/>
      <c r="E9" s="99"/>
      <c r="F9" s="100"/>
      <c r="G9" s="100"/>
      <c r="H9" s="100"/>
      <c r="I9" s="100"/>
      <c r="J9" s="100"/>
      <c r="K9" s="100"/>
      <c r="L9" s="100"/>
      <c r="M9" s="98" t="s">
        <v>5</v>
      </c>
      <c r="N9" s="100"/>
      <c r="O9" s="100"/>
      <c r="P9" s="100"/>
      <c r="Q9" s="100"/>
      <c r="R9" s="100"/>
      <c r="S9" s="101"/>
      <c r="T9" s="540"/>
      <c r="U9" s="541"/>
      <c r="V9" s="541"/>
      <c r="W9" s="541"/>
      <c r="X9" s="541"/>
      <c r="Y9" s="541"/>
      <c r="Z9" s="542"/>
      <c r="AA9" s="98" t="s">
        <v>29</v>
      </c>
      <c r="AB9" s="100"/>
      <c r="AC9" s="100"/>
      <c r="AD9" s="100"/>
      <c r="AE9" s="100"/>
      <c r="AF9" s="100"/>
      <c r="AG9" s="101"/>
      <c r="AH9" s="540"/>
      <c r="AI9" s="541"/>
      <c r="AJ9" s="541"/>
      <c r="AK9" s="541"/>
      <c r="AL9" s="541"/>
      <c r="AM9" s="541"/>
      <c r="AN9" s="542"/>
    </row>
    <row r="10" spans="2:40" s="86" customFormat="1" ht="20.25" customHeight="1" x14ac:dyDescent="0.15">
      <c r="B10" s="499"/>
      <c r="C10" s="98" t="s">
        <v>12</v>
      </c>
      <c r="D10" s="99"/>
      <c r="E10" s="99"/>
      <c r="F10" s="100"/>
      <c r="G10" s="100"/>
      <c r="H10" s="100"/>
      <c r="I10" s="100"/>
      <c r="J10" s="100"/>
      <c r="K10" s="100"/>
      <c r="L10" s="100"/>
      <c r="M10" s="540"/>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2"/>
    </row>
    <row r="11" spans="2:40" s="86" customFormat="1" ht="18" customHeight="1" x14ac:dyDescent="0.15">
      <c r="B11" s="500" t="s">
        <v>14</v>
      </c>
      <c r="C11" s="501"/>
      <c r="D11" s="501"/>
      <c r="E11" s="501"/>
      <c r="F11" s="501"/>
      <c r="G11" s="501"/>
      <c r="H11" s="501"/>
      <c r="I11" s="502"/>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503"/>
      <c r="C12" s="504"/>
      <c r="D12" s="504"/>
      <c r="E12" s="504"/>
      <c r="F12" s="504"/>
      <c r="G12" s="504"/>
      <c r="H12" s="504"/>
      <c r="I12" s="505"/>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91"/>
      <c r="C13" s="291"/>
      <c r="D13" s="291"/>
      <c r="E13" s="291"/>
      <c r="F13" s="291"/>
      <c r="G13" s="291"/>
      <c r="H13" s="291"/>
      <c r="I13" s="291"/>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92"/>
      <c r="E14" s="292"/>
      <c r="F14" s="292"/>
      <c r="G14" s="292"/>
      <c r="H14" s="292"/>
      <c r="I14" s="292"/>
      <c r="J14" s="114"/>
      <c r="K14" s="107"/>
      <c r="L14" s="89"/>
      <c r="M14" s="88"/>
      <c r="N14" s="88"/>
      <c r="O14" s="88"/>
      <c r="P14" s="88"/>
      <c r="Q14" s="88"/>
      <c r="R14" s="88"/>
      <c r="S14" s="88"/>
      <c r="T14" s="88"/>
      <c r="U14" s="88"/>
      <c r="V14" s="88"/>
      <c r="W14" s="88"/>
      <c r="X14" s="491" t="s">
        <v>34</v>
      </c>
      <c r="Y14" s="486"/>
      <c r="Z14" s="486"/>
      <c r="AA14" s="487"/>
      <c r="AB14" s="488" t="str">
        <f>IF($M$6="","",VLOOKUP($M$6,基準単価!$D$7:$E$35,2,0))</f>
        <v/>
      </c>
      <c r="AC14" s="489"/>
      <c r="AD14" s="489"/>
      <c r="AE14" s="486" t="s">
        <v>26</v>
      </c>
      <c r="AF14" s="487"/>
      <c r="AG14" s="491" t="s">
        <v>20</v>
      </c>
      <c r="AH14" s="486"/>
      <c r="AI14" s="487"/>
      <c r="AJ14" s="484">
        <f>ROUNDDOWN($K$83/1000,0)</f>
        <v>0</v>
      </c>
      <c r="AK14" s="485"/>
      <c r="AL14" s="485"/>
      <c r="AM14" s="486" t="s">
        <v>26</v>
      </c>
      <c r="AN14" s="487"/>
    </row>
    <row r="15" spans="2:40" s="86" customFormat="1" ht="20.25" customHeight="1" x14ac:dyDescent="0.15">
      <c r="B15" s="115" t="s">
        <v>15</v>
      </c>
      <c r="C15" s="289"/>
      <c r="D15" s="117"/>
      <c r="E15" s="117"/>
      <c r="F15" s="117"/>
      <c r="G15" s="117"/>
      <c r="H15" s="117"/>
      <c r="I15" s="478"/>
      <c r="J15" s="479"/>
      <c r="K15" s="480"/>
      <c r="L15" s="514" t="s">
        <v>41</v>
      </c>
      <c r="M15" s="515"/>
      <c r="N15" s="515"/>
      <c r="O15" s="515"/>
      <c r="P15" s="515"/>
      <c r="Q15" s="515"/>
      <c r="R15" s="515"/>
      <c r="S15" s="515"/>
      <c r="T15" s="515"/>
      <c r="U15" s="515"/>
      <c r="V15" s="515"/>
      <c r="W15" s="515"/>
      <c r="X15" s="515"/>
      <c r="Y15" s="515"/>
      <c r="Z15" s="515"/>
      <c r="AA15" s="515"/>
      <c r="AB15" s="515"/>
      <c r="AC15" s="515"/>
      <c r="AD15" s="515"/>
      <c r="AE15" s="515"/>
      <c r="AF15" s="515"/>
      <c r="AG15" s="118" t="s">
        <v>153</v>
      </c>
      <c r="AH15" s="119"/>
      <c r="AI15" s="119"/>
      <c r="AJ15" s="120"/>
      <c r="AK15" s="120"/>
      <c r="AL15" s="99"/>
      <c r="AM15" s="117"/>
      <c r="AN15" s="121"/>
    </row>
    <row r="16" spans="2:40" s="86" customFormat="1" ht="14.25" customHeight="1" x14ac:dyDescent="0.15">
      <c r="B16" s="122"/>
      <c r="C16" s="123"/>
      <c r="D16" s="518" t="s">
        <v>243</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9"/>
    </row>
    <row r="17" spans="2:40" s="86" customFormat="1" ht="14.25" customHeight="1" x14ac:dyDescent="0.15">
      <c r="B17" s="124"/>
      <c r="C17" s="125"/>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9"/>
    </row>
    <row r="18" spans="2:40" s="86" customFormat="1" ht="14.25" customHeight="1" x14ac:dyDescent="0.15">
      <c r="B18" s="124"/>
      <c r="C18" s="125"/>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9"/>
    </row>
    <row r="19" spans="2:40" s="86" customFormat="1" ht="14.25" customHeight="1" x14ac:dyDescent="0.15">
      <c r="B19" s="124"/>
      <c r="C19" s="125"/>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9"/>
    </row>
    <row r="20" spans="2:40" s="86" customFormat="1" ht="36.75" customHeight="1" x14ac:dyDescent="0.15">
      <c r="B20" s="126"/>
      <c r="C20" s="127"/>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4"/>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90"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8" t="s">
        <v>160</v>
      </c>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9"/>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93"/>
      <c r="AL24" s="293"/>
      <c r="AM24" s="293"/>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93"/>
      <c r="AM26" s="293"/>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93"/>
      <c r="Q28" s="293"/>
      <c r="R28" s="293"/>
      <c r="S28" s="293"/>
      <c r="T28" s="293"/>
      <c r="U28" s="490"/>
      <c r="V28" s="490"/>
      <c r="W28" s="490"/>
      <c r="X28" s="490"/>
      <c r="Y28" s="490"/>
      <c r="Z28" s="490"/>
      <c r="AA28" s="490"/>
      <c r="AB28" s="490"/>
      <c r="AC28" s="490"/>
      <c r="AD28" s="490"/>
      <c r="AE28" s="490"/>
      <c r="AF28" s="490"/>
      <c r="AG28" s="490"/>
      <c r="AH28" s="490"/>
      <c r="AI28" s="490"/>
      <c r="AJ28" s="490"/>
      <c r="AK28" s="490"/>
      <c r="AL28" s="490"/>
      <c r="AM28" s="490"/>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144"/>
    </row>
    <row r="35" spans="1:40" s="86" customFormat="1" ht="18.75" customHeight="1" x14ac:dyDescent="0.15">
      <c r="B35" s="290" t="s">
        <v>205</v>
      </c>
      <c r="C35" s="132"/>
      <c r="D35" s="291"/>
      <c r="E35" s="291"/>
      <c r="F35" s="153"/>
      <c r="G35" s="291"/>
      <c r="H35" s="291"/>
      <c r="I35" s="291"/>
      <c r="J35" s="291"/>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89"/>
      <c r="F36" s="161"/>
      <c r="G36" s="289"/>
      <c r="H36" s="289"/>
      <c r="I36" s="289"/>
      <c r="J36" s="28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90" t="s">
        <v>203</v>
      </c>
      <c r="C37" s="164"/>
      <c r="D37" s="292"/>
      <c r="E37" s="292"/>
      <c r="F37" s="152"/>
      <c r="G37" s="292"/>
      <c r="H37" s="292"/>
      <c r="I37" s="292"/>
      <c r="J37" s="292"/>
      <c r="K37" s="163"/>
      <c r="L37" s="163"/>
      <c r="M37" s="163"/>
      <c r="N37" s="163"/>
      <c r="O37" s="163"/>
      <c r="P37" s="174"/>
      <c r="Q37" s="112"/>
      <c r="R37" s="112"/>
      <c r="S37" s="112"/>
      <c r="T37" s="163"/>
      <c r="U37" s="107"/>
      <c r="V37" s="107"/>
      <c r="W37" s="107"/>
      <c r="X37" s="491" t="s">
        <v>34</v>
      </c>
      <c r="Y37" s="486"/>
      <c r="Z37" s="486"/>
      <c r="AA37" s="487"/>
      <c r="AB37" s="488" t="str">
        <f>IF($M$6="","",VLOOKUP($M$6,基準単価!$D$7:$F$35,3,0))</f>
        <v/>
      </c>
      <c r="AC37" s="489"/>
      <c r="AD37" s="489"/>
      <c r="AE37" s="486" t="s">
        <v>26</v>
      </c>
      <c r="AF37" s="487"/>
      <c r="AG37" s="491" t="s">
        <v>20</v>
      </c>
      <c r="AH37" s="486"/>
      <c r="AI37" s="487"/>
      <c r="AJ37" s="484">
        <f>ROUNDDOWN($K$99/1000,0)</f>
        <v>0</v>
      </c>
      <c r="AK37" s="485"/>
      <c r="AL37" s="485"/>
      <c r="AM37" s="486" t="s">
        <v>26</v>
      </c>
      <c r="AN37" s="487"/>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92"/>
      <c r="F44" s="152"/>
      <c r="G44" s="292"/>
      <c r="H44" s="292"/>
      <c r="I44" s="292"/>
      <c r="J44" s="292"/>
      <c r="K44" s="163"/>
      <c r="L44" s="163"/>
      <c r="M44" s="163"/>
      <c r="N44" s="163"/>
      <c r="O44" s="163"/>
      <c r="P44" s="174"/>
      <c r="Q44" s="178"/>
      <c r="R44" s="179"/>
      <c r="S44" s="179"/>
      <c r="T44" s="163"/>
      <c r="U44" s="107"/>
      <c r="V44" s="163"/>
      <c r="W44" s="163"/>
      <c r="X44" s="163"/>
      <c r="Y44" s="163"/>
      <c r="Z44" s="292"/>
      <c r="AA44" s="292"/>
      <c r="AB44" s="292"/>
      <c r="AC44" s="292"/>
      <c r="AD44" s="151"/>
      <c r="AE44" s="163"/>
      <c r="AF44" s="163"/>
      <c r="AG44" s="163"/>
      <c r="AH44" s="163"/>
      <c r="AI44" s="163"/>
      <c r="AJ44" s="165"/>
      <c r="AK44" s="165"/>
      <c r="AL44" s="165"/>
      <c r="AM44" s="165"/>
      <c r="AN44" s="169"/>
    </row>
    <row r="45" spans="1:40" s="86" customFormat="1" ht="18" customHeight="1" x14ac:dyDescent="0.15">
      <c r="B45" s="290" t="s">
        <v>167</v>
      </c>
      <c r="C45" s="28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81"/>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3"/>
    </row>
    <row r="47" spans="1:40" ht="4.5" customHeight="1" x14ac:dyDescent="0.15">
      <c r="B47" s="181"/>
      <c r="C47" s="291"/>
      <c r="D47" s="137"/>
      <c r="E47" s="291"/>
      <c r="F47" s="153"/>
      <c r="G47" s="291"/>
      <c r="H47" s="291"/>
      <c r="I47" s="291"/>
      <c r="J47" s="291"/>
      <c r="K47" s="139"/>
      <c r="L47" s="139"/>
      <c r="M47" s="139"/>
      <c r="N47" s="139"/>
      <c r="O47" s="139"/>
      <c r="P47" s="171"/>
      <c r="Q47" s="172"/>
      <c r="R47" s="181"/>
      <c r="S47" s="181"/>
      <c r="T47" s="139"/>
      <c r="U47" s="110"/>
      <c r="V47" s="139"/>
      <c r="W47" s="139"/>
      <c r="X47" s="139"/>
      <c r="Y47" s="139"/>
      <c r="Z47" s="291"/>
      <c r="AA47" s="291"/>
      <c r="AB47" s="291"/>
      <c r="AC47" s="291"/>
      <c r="AD47" s="137"/>
      <c r="AE47" s="139"/>
      <c r="AF47" s="139"/>
      <c r="AG47" s="139"/>
      <c r="AH47" s="139"/>
      <c r="AI47" s="139"/>
      <c r="AJ47" s="182"/>
      <c r="AK47" s="182"/>
      <c r="AL47" s="182"/>
      <c r="AM47" s="182"/>
      <c r="AN47" s="139"/>
    </row>
    <row r="48" spans="1:40" ht="18.75" customHeight="1" x14ac:dyDescent="0.15">
      <c r="B48" s="183" t="s">
        <v>222</v>
      </c>
      <c r="C48" s="292"/>
      <c r="D48" s="151"/>
      <c r="E48" s="292"/>
      <c r="F48" s="152"/>
      <c r="G48" s="292"/>
      <c r="H48" s="292"/>
      <c r="I48" s="292"/>
      <c r="J48" s="292"/>
      <c r="K48" s="163"/>
      <c r="L48" s="163"/>
      <c r="M48" s="163"/>
      <c r="N48" s="163"/>
      <c r="O48" s="163"/>
      <c r="P48" s="174"/>
      <c r="Q48" s="178"/>
      <c r="R48" s="179"/>
      <c r="S48" s="179"/>
      <c r="T48" s="163"/>
      <c r="U48" s="107"/>
      <c r="V48" s="163"/>
      <c r="W48" s="163"/>
      <c r="X48" s="491" t="s">
        <v>34</v>
      </c>
      <c r="Y48" s="486"/>
      <c r="Z48" s="486"/>
      <c r="AA48" s="487"/>
      <c r="AB48" s="488" t="str">
        <f>IF($M$6="","",VLOOKUP($M$6,基準単価!$D$7:$G$35,5,0))</f>
        <v/>
      </c>
      <c r="AC48" s="489"/>
      <c r="AD48" s="489"/>
      <c r="AE48" s="486" t="s">
        <v>26</v>
      </c>
      <c r="AF48" s="487"/>
      <c r="AG48" s="491" t="s">
        <v>20</v>
      </c>
      <c r="AH48" s="486"/>
      <c r="AI48" s="487"/>
      <c r="AJ48" s="484">
        <f>ROUNDDOWN($K$115/1000,0)</f>
        <v>0</v>
      </c>
      <c r="AK48" s="485"/>
      <c r="AL48" s="485"/>
      <c r="AM48" s="486" t="s">
        <v>26</v>
      </c>
      <c r="AN48" s="487"/>
    </row>
    <row r="49" spans="2:40" ht="18.75" customHeight="1" x14ac:dyDescent="0.15">
      <c r="B49" s="115" t="s">
        <v>15</v>
      </c>
      <c r="C49" s="289"/>
      <c r="D49" s="117"/>
      <c r="E49" s="117"/>
      <c r="F49" s="117"/>
      <c r="G49" s="117"/>
      <c r="H49" s="117"/>
      <c r="I49" s="478"/>
      <c r="J49" s="479"/>
      <c r="K49" s="480"/>
      <c r="L49" s="514" t="s">
        <v>41</v>
      </c>
      <c r="M49" s="515"/>
      <c r="N49" s="515"/>
      <c r="O49" s="515"/>
      <c r="P49" s="515"/>
      <c r="Q49" s="515"/>
      <c r="R49" s="515"/>
      <c r="S49" s="515"/>
      <c r="T49" s="515"/>
      <c r="U49" s="515"/>
      <c r="V49" s="515"/>
      <c r="W49" s="515"/>
      <c r="X49" s="515"/>
      <c r="Y49" s="515"/>
      <c r="Z49" s="515"/>
      <c r="AA49" s="515"/>
      <c r="AB49" s="515"/>
      <c r="AC49" s="515"/>
      <c r="AD49" s="515"/>
      <c r="AE49" s="515"/>
      <c r="AF49" s="515"/>
      <c r="AG49" s="118" t="s">
        <v>154</v>
      </c>
      <c r="AH49" s="119"/>
      <c r="AI49" s="119"/>
      <c r="AJ49" s="120"/>
      <c r="AK49" s="120"/>
      <c r="AL49" s="99"/>
      <c r="AM49" s="117"/>
      <c r="AN49" s="121"/>
    </row>
    <row r="50" spans="2:40" ht="18" customHeight="1" x14ac:dyDescent="0.15">
      <c r="B50" s="122"/>
      <c r="C50" s="123"/>
      <c r="D50" s="516" t="s">
        <v>244</v>
      </c>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7"/>
    </row>
    <row r="51" spans="2:40" ht="21" customHeight="1" x14ac:dyDescent="0.15">
      <c r="B51" s="124"/>
      <c r="C51" s="125"/>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9"/>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90"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90" t="s">
        <v>169</v>
      </c>
      <c r="C55" s="28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81"/>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3"/>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86" t="s">
        <v>246</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8"/>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22" t="s">
        <v>46</v>
      </c>
      <c r="C62" s="423"/>
      <c r="D62" s="423"/>
      <c r="E62" s="424"/>
      <c r="F62" s="425" t="s">
        <v>18</v>
      </c>
      <c r="G62" s="426"/>
      <c r="H62" s="426"/>
      <c r="I62" s="426"/>
      <c r="J62" s="427"/>
      <c r="K62" s="425" t="s">
        <v>23</v>
      </c>
      <c r="L62" s="426"/>
      <c r="M62" s="426"/>
      <c r="N62" s="426"/>
      <c r="O62" s="426"/>
      <c r="P62" s="507" t="s">
        <v>19</v>
      </c>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row>
    <row r="63" spans="2:40" ht="9.75" customHeight="1" x14ac:dyDescent="0.15">
      <c r="B63" s="413" t="s">
        <v>22</v>
      </c>
      <c r="C63" s="414"/>
      <c r="D63" s="414"/>
      <c r="E63" s="415"/>
      <c r="F63" s="407"/>
      <c r="G63" s="408"/>
      <c r="H63" s="408"/>
      <c r="I63" s="408"/>
      <c r="J63" s="409"/>
      <c r="K63" s="410"/>
      <c r="L63" s="411"/>
      <c r="M63" s="411"/>
      <c r="N63" s="411"/>
      <c r="O63" s="411"/>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row>
    <row r="64" spans="2:40" ht="9.75" customHeight="1" x14ac:dyDescent="0.15">
      <c r="B64" s="416"/>
      <c r="C64" s="417"/>
      <c r="D64" s="417"/>
      <c r="E64" s="418"/>
      <c r="F64" s="429"/>
      <c r="G64" s="430"/>
      <c r="H64" s="430"/>
      <c r="I64" s="430"/>
      <c r="J64" s="431"/>
      <c r="K64" s="432"/>
      <c r="L64" s="433"/>
      <c r="M64" s="433"/>
      <c r="N64" s="433"/>
      <c r="O64" s="433"/>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row>
    <row r="65" spans="2:40" ht="9.75" customHeight="1" x14ac:dyDescent="0.15">
      <c r="B65" s="416"/>
      <c r="C65" s="417"/>
      <c r="D65" s="417"/>
      <c r="E65" s="418"/>
      <c r="F65" s="429"/>
      <c r="G65" s="430"/>
      <c r="H65" s="430"/>
      <c r="I65" s="430"/>
      <c r="J65" s="431"/>
      <c r="K65" s="432"/>
      <c r="L65" s="433"/>
      <c r="M65" s="433"/>
      <c r="N65" s="433"/>
      <c r="O65" s="433"/>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row>
    <row r="66" spans="2:40" ht="9.75" customHeight="1" x14ac:dyDescent="0.15">
      <c r="B66" s="416"/>
      <c r="C66" s="417"/>
      <c r="D66" s="417"/>
      <c r="E66" s="418"/>
      <c r="F66" s="445"/>
      <c r="G66" s="446"/>
      <c r="H66" s="446"/>
      <c r="I66" s="446"/>
      <c r="J66" s="447"/>
      <c r="K66" s="448"/>
      <c r="L66" s="449"/>
      <c r="M66" s="449"/>
      <c r="N66" s="449"/>
      <c r="O66" s="449"/>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row>
    <row r="67" spans="2:40" ht="9.75" customHeight="1" x14ac:dyDescent="0.15">
      <c r="B67" s="413" t="s">
        <v>42</v>
      </c>
      <c r="C67" s="414"/>
      <c r="D67" s="414"/>
      <c r="E67" s="415"/>
      <c r="F67" s="407"/>
      <c r="G67" s="408"/>
      <c r="H67" s="408"/>
      <c r="I67" s="408"/>
      <c r="J67" s="409"/>
      <c r="K67" s="410"/>
      <c r="L67" s="411"/>
      <c r="M67" s="411"/>
      <c r="N67" s="411"/>
      <c r="O67" s="411"/>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row>
    <row r="68" spans="2:40" ht="9.75" customHeight="1" x14ac:dyDescent="0.15">
      <c r="B68" s="416"/>
      <c r="C68" s="417"/>
      <c r="D68" s="417"/>
      <c r="E68" s="418"/>
      <c r="F68" s="429"/>
      <c r="G68" s="430"/>
      <c r="H68" s="430"/>
      <c r="I68" s="430"/>
      <c r="J68" s="431"/>
      <c r="K68" s="432"/>
      <c r="L68" s="433"/>
      <c r="M68" s="433"/>
      <c r="N68" s="433"/>
      <c r="O68" s="433"/>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row>
    <row r="69" spans="2:40" ht="9.75" customHeight="1" x14ac:dyDescent="0.15">
      <c r="B69" s="416"/>
      <c r="C69" s="417"/>
      <c r="D69" s="417"/>
      <c r="E69" s="418"/>
      <c r="F69" s="429"/>
      <c r="G69" s="430"/>
      <c r="H69" s="430"/>
      <c r="I69" s="430"/>
      <c r="J69" s="431"/>
      <c r="K69" s="432"/>
      <c r="L69" s="433"/>
      <c r="M69" s="433"/>
      <c r="N69" s="433"/>
      <c r="O69" s="433"/>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row>
    <row r="70" spans="2:40" ht="9.75" customHeight="1" x14ac:dyDescent="0.15">
      <c r="B70" s="419"/>
      <c r="C70" s="420"/>
      <c r="D70" s="420"/>
      <c r="E70" s="421"/>
      <c r="F70" s="435"/>
      <c r="G70" s="436"/>
      <c r="H70" s="436"/>
      <c r="I70" s="436"/>
      <c r="J70" s="437"/>
      <c r="K70" s="454"/>
      <c r="L70" s="455"/>
      <c r="M70" s="455"/>
      <c r="N70" s="455"/>
      <c r="O70" s="455"/>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row>
    <row r="71" spans="2:40" ht="9.75" customHeight="1" x14ac:dyDescent="0.15">
      <c r="B71" s="416" t="s">
        <v>43</v>
      </c>
      <c r="C71" s="417"/>
      <c r="D71" s="417"/>
      <c r="E71" s="418"/>
      <c r="F71" s="471"/>
      <c r="G71" s="472"/>
      <c r="H71" s="472"/>
      <c r="I71" s="472"/>
      <c r="J71" s="473"/>
      <c r="K71" s="474"/>
      <c r="L71" s="475"/>
      <c r="M71" s="475"/>
      <c r="N71" s="475"/>
      <c r="O71" s="475"/>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row>
    <row r="72" spans="2:40" ht="9.75" customHeight="1" x14ac:dyDescent="0.15">
      <c r="B72" s="416"/>
      <c r="C72" s="417"/>
      <c r="D72" s="417"/>
      <c r="E72" s="418"/>
      <c r="F72" s="429"/>
      <c r="G72" s="430"/>
      <c r="H72" s="430"/>
      <c r="I72" s="430"/>
      <c r="J72" s="431"/>
      <c r="K72" s="432"/>
      <c r="L72" s="433"/>
      <c r="M72" s="433"/>
      <c r="N72" s="433"/>
      <c r="O72" s="433"/>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row>
    <row r="73" spans="2:40" ht="9.75" customHeight="1" x14ac:dyDescent="0.15">
      <c r="B73" s="416"/>
      <c r="C73" s="417"/>
      <c r="D73" s="417"/>
      <c r="E73" s="418"/>
      <c r="F73" s="429"/>
      <c r="G73" s="430"/>
      <c r="H73" s="430"/>
      <c r="I73" s="430"/>
      <c r="J73" s="431"/>
      <c r="K73" s="432"/>
      <c r="L73" s="433"/>
      <c r="M73" s="433"/>
      <c r="N73" s="433"/>
      <c r="O73" s="433"/>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row>
    <row r="74" spans="2:40" ht="9.75" customHeight="1" x14ac:dyDescent="0.15">
      <c r="B74" s="416"/>
      <c r="C74" s="417"/>
      <c r="D74" s="417"/>
      <c r="E74" s="418"/>
      <c r="F74" s="445"/>
      <c r="G74" s="446"/>
      <c r="H74" s="446"/>
      <c r="I74" s="446"/>
      <c r="J74" s="447"/>
      <c r="K74" s="448"/>
      <c r="L74" s="449"/>
      <c r="M74" s="449"/>
      <c r="N74" s="449"/>
      <c r="O74" s="449"/>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row>
    <row r="75" spans="2:40" ht="9.75" customHeight="1" x14ac:dyDescent="0.15">
      <c r="B75" s="413" t="s">
        <v>44</v>
      </c>
      <c r="C75" s="414"/>
      <c r="D75" s="414"/>
      <c r="E75" s="415"/>
      <c r="F75" s="407"/>
      <c r="G75" s="408"/>
      <c r="H75" s="408"/>
      <c r="I75" s="408"/>
      <c r="J75" s="409"/>
      <c r="K75" s="410"/>
      <c r="L75" s="411"/>
      <c r="M75" s="411"/>
      <c r="N75" s="411"/>
      <c r="O75" s="411"/>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row>
    <row r="76" spans="2:40" ht="9.75" customHeight="1" x14ac:dyDescent="0.15">
      <c r="B76" s="416"/>
      <c r="C76" s="417"/>
      <c r="D76" s="417"/>
      <c r="E76" s="418"/>
      <c r="F76" s="429"/>
      <c r="G76" s="430"/>
      <c r="H76" s="430"/>
      <c r="I76" s="430"/>
      <c r="J76" s="431"/>
      <c r="K76" s="432"/>
      <c r="L76" s="433"/>
      <c r="M76" s="433"/>
      <c r="N76" s="433"/>
      <c r="O76" s="433"/>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row>
    <row r="77" spans="2:40" ht="9.75" customHeight="1" x14ac:dyDescent="0.15">
      <c r="B77" s="416"/>
      <c r="C77" s="417"/>
      <c r="D77" s="417"/>
      <c r="E77" s="418"/>
      <c r="F77" s="429"/>
      <c r="G77" s="430"/>
      <c r="H77" s="430"/>
      <c r="I77" s="430"/>
      <c r="J77" s="431"/>
      <c r="K77" s="432"/>
      <c r="L77" s="433"/>
      <c r="M77" s="433"/>
      <c r="N77" s="433"/>
      <c r="O77" s="433"/>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row>
    <row r="78" spans="2:40" ht="9.75" customHeight="1" x14ac:dyDescent="0.15">
      <c r="B78" s="419"/>
      <c r="C78" s="420"/>
      <c r="D78" s="420"/>
      <c r="E78" s="421"/>
      <c r="F78" s="435"/>
      <c r="G78" s="436"/>
      <c r="H78" s="436"/>
      <c r="I78" s="436"/>
      <c r="J78" s="437"/>
      <c r="K78" s="454"/>
      <c r="L78" s="455"/>
      <c r="M78" s="455"/>
      <c r="N78" s="455"/>
      <c r="O78" s="455"/>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row>
    <row r="79" spans="2:40" ht="9.75" customHeight="1" x14ac:dyDescent="0.15">
      <c r="B79" s="413" t="s">
        <v>45</v>
      </c>
      <c r="C79" s="414"/>
      <c r="D79" s="414"/>
      <c r="E79" s="415"/>
      <c r="F79" s="407"/>
      <c r="G79" s="408"/>
      <c r="H79" s="408"/>
      <c r="I79" s="408"/>
      <c r="J79" s="409"/>
      <c r="K79" s="410"/>
      <c r="L79" s="411"/>
      <c r="M79" s="411"/>
      <c r="N79" s="411"/>
      <c r="O79" s="411"/>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row>
    <row r="80" spans="2:40" ht="9.75" customHeight="1" x14ac:dyDescent="0.15">
      <c r="B80" s="416"/>
      <c r="C80" s="417"/>
      <c r="D80" s="417"/>
      <c r="E80" s="418"/>
      <c r="F80" s="429"/>
      <c r="G80" s="430"/>
      <c r="H80" s="430"/>
      <c r="I80" s="430"/>
      <c r="J80" s="431"/>
      <c r="K80" s="432"/>
      <c r="L80" s="433"/>
      <c r="M80" s="433"/>
      <c r="N80" s="433"/>
      <c r="O80" s="433"/>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row>
    <row r="81" spans="2:40" ht="9.75" customHeight="1" x14ac:dyDescent="0.15">
      <c r="B81" s="416"/>
      <c r="C81" s="417"/>
      <c r="D81" s="417"/>
      <c r="E81" s="418"/>
      <c r="F81" s="429"/>
      <c r="G81" s="430"/>
      <c r="H81" s="430"/>
      <c r="I81" s="430"/>
      <c r="J81" s="431"/>
      <c r="K81" s="432"/>
      <c r="L81" s="433"/>
      <c r="M81" s="433"/>
      <c r="N81" s="433"/>
      <c r="O81" s="433"/>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row>
    <row r="82" spans="2:40" ht="9.75" customHeight="1" thickBot="1" x14ac:dyDescent="0.2">
      <c r="B82" s="467"/>
      <c r="C82" s="468"/>
      <c r="D82" s="468"/>
      <c r="E82" s="469"/>
      <c r="F82" s="438"/>
      <c r="G82" s="439"/>
      <c r="H82" s="439"/>
      <c r="I82" s="439"/>
      <c r="J82" s="440"/>
      <c r="K82" s="441"/>
      <c r="L82" s="442"/>
      <c r="M82" s="442"/>
      <c r="N82" s="442"/>
      <c r="O82" s="442"/>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row>
    <row r="83" spans="2:40" ht="22.5" customHeight="1" thickTop="1" x14ac:dyDescent="0.15">
      <c r="B83" s="419" t="s">
        <v>53</v>
      </c>
      <c r="C83" s="420"/>
      <c r="D83" s="420"/>
      <c r="E83" s="421"/>
      <c r="F83" s="527"/>
      <c r="G83" s="528"/>
      <c r="H83" s="528"/>
      <c r="I83" s="528"/>
      <c r="J83" s="529"/>
      <c r="K83" s="530">
        <f>SUM(K63:O82)</f>
        <v>0</v>
      </c>
      <c r="L83" s="531"/>
      <c r="M83" s="531"/>
      <c r="N83" s="531"/>
      <c r="O83" s="531"/>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22" t="s">
        <v>14</v>
      </c>
      <c r="C86" s="423"/>
      <c r="D86" s="423"/>
      <c r="E86" s="424"/>
      <c r="F86" s="425" t="s">
        <v>18</v>
      </c>
      <c r="G86" s="426"/>
      <c r="H86" s="426"/>
      <c r="I86" s="426"/>
      <c r="J86" s="427"/>
      <c r="K86" s="425" t="s">
        <v>23</v>
      </c>
      <c r="L86" s="426"/>
      <c r="M86" s="426"/>
      <c r="N86" s="426"/>
      <c r="O86" s="427"/>
      <c r="P86" s="422" t="s">
        <v>19</v>
      </c>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4"/>
    </row>
    <row r="87" spans="2:40" ht="9.75" customHeight="1" x14ac:dyDescent="0.15">
      <c r="B87" s="413" t="s">
        <v>22</v>
      </c>
      <c r="C87" s="414"/>
      <c r="D87" s="414"/>
      <c r="E87" s="415"/>
      <c r="F87" s="407"/>
      <c r="G87" s="408"/>
      <c r="H87" s="408"/>
      <c r="I87" s="408"/>
      <c r="J87" s="409"/>
      <c r="K87" s="410"/>
      <c r="L87" s="411"/>
      <c r="M87" s="411"/>
      <c r="N87" s="411"/>
      <c r="O87" s="412"/>
      <c r="P87" s="407"/>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9"/>
    </row>
    <row r="88" spans="2:40" ht="9.75" customHeight="1" x14ac:dyDescent="0.15">
      <c r="B88" s="416"/>
      <c r="C88" s="417"/>
      <c r="D88" s="417"/>
      <c r="E88" s="418"/>
      <c r="F88" s="429"/>
      <c r="G88" s="430"/>
      <c r="H88" s="430"/>
      <c r="I88" s="430"/>
      <c r="J88" s="431"/>
      <c r="K88" s="432"/>
      <c r="L88" s="433"/>
      <c r="M88" s="433"/>
      <c r="N88" s="433"/>
      <c r="O88" s="444"/>
      <c r="P88" s="429"/>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1"/>
    </row>
    <row r="89" spans="2:40" ht="9.75" customHeight="1" x14ac:dyDescent="0.15">
      <c r="B89" s="416"/>
      <c r="C89" s="417"/>
      <c r="D89" s="417"/>
      <c r="E89" s="418"/>
      <c r="F89" s="429"/>
      <c r="G89" s="430"/>
      <c r="H89" s="430"/>
      <c r="I89" s="430"/>
      <c r="J89" s="431"/>
      <c r="K89" s="432"/>
      <c r="L89" s="433"/>
      <c r="M89" s="433"/>
      <c r="N89" s="433"/>
      <c r="O89" s="444"/>
      <c r="P89" s="429"/>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1"/>
    </row>
    <row r="90" spans="2:40" ht="9.75" customHeight="1" x14ac:dyDescent="0.15">
      <c r="B90" s="419"/>
      <c r="C90" s="420"/>
      <c r="D90" s="420"/>
      <c r="E90" s="421"/>
      <c r="F90" s="435"/>
      <c r="G90" s="436"/>
      <c r="H90" s="436"/>
      <c r="I90" s="436"/>
      <c r="J90" s="437"/>
      <c r="K90" s="454"/>
      <c r="L90" s="455"/>
      <c r="M90" s="455"/>
      <c r="N90" s="455"/>
      <c r="O90" s="456"/>
      <c r="P90" s="435"/>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7"/>
    </row>
    <row r="91" spans="2:40" ht="9.75" customHeight="1" x14ac:dyDescent="0.15">
      <c r="B91" s="413" t="s">
        <v>42</v>
      </c>
      <c r="C91" s="414"/>
      <c r="D91" s="414"/>
      <c r="E91" s="415"/>
      <c r="F91" s="407"/>
      <c r="G91" s="408"/>
      <c r="H91" s="408"/>
      <c r="I91" s="408"/>
      <c r="J91" s="409"/>
      <c r="K91" s="410"/>
      <c r="L91" s="411"/>
      <c r="M91" s="411"/>
      <c r="N91" s="411"/>
      <c r="O91" s="412"/>
      <c r="P91" s="407"/>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9"/>
    </row>
    <row r="92" spans="2:40" ht="9.75" customHeight="1" x14ac:dyDescent="0.15">
      <c r="B92" s="416"/>
      <c r="C92" s="417"/>
      <c r="D92" s="417"/>
      <c r="E92" s="418"/>
      <c r="F92" s="429"/>
      <c r="G92" s="430"/>
      <c r="H92" s="430"/>
      <c r="I92" s="430"/>
      <c r="J92" s="431"/>
      <c r="K92" s="432"/>
      <c r="L92" s="433"/>
      <c r="M92" s="433"/>
      <c r="N92" s="433"/>
      <c r="O92" s="444"/>
      <c r="P92" s="429"/>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1"/>
    </row>
    <row r="93" spans="2:40" ht="9.75" customHeight="1" x14ac:dyDescent="0.15">
      <c r="B93" s="416"/>
      <c r="C93" s="417"/>
      <c r="D93" s="417"/>
      <c r="E93" s="418"/>
      <c r="F93" s="429"/>
      <c r="G93" s="430"/>
      <c r="H93" s="430"/>
      <c r="I93" s="430"/>
      <c r="J93" s="431"/>
      <c r="K93" s="432"/>
      <c r="L93" s="433"/>
      <c r="M93" s="433"/>
      <c r="N93" s="433"/>
      <c r="O93" s="444"/>
      <c r="P93" s="429"/>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1"/>
    </row>
    <row r="94" spans="2:40" ht="9.75" customHeight="1" x14ac:dyDescent="0.15">
      <c r="B94" s="419"/>
      <c r="C94" s="420"/>
      <c r="D94" s="420"/>
      <c r="E94" s="421"/>
      <c r="F94" s="435"/>
      <c r="G94" s="436"/>
      <c r="H94" s="436"/>
      <c r="I94" s="436"/>
      <c r="J94" s="437"/>
      <c r="K94" s="454"/>
      <c r="L94" s="455"/>
      <c r="M94" s="455"/>
      <c r="N94" s="455"/>
      <c r="O94" s="456"/>
      <c r="P94" s="435"/>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7"/>
    </row>
    <row r="95" spans="2:40" ht="9.75" customHeight="1" x14ac:dyDescent="0.15">
      <c r="B95" s="413" t="s">
        <v>43</v>
      </c>
      <c r="C95" s="414"/>
      <c r="D95" s="414"/>
      <c r="E95" s="415"/>
      <c r="F95" s="407"/>
      <c r="G95" s="408"/>
      <c r="H95" s="408"/>
      <c r="I95" s="408"/>
      <c r="J95" s="409"/>
      <c r="K95" s="410"/>
      <c r="L95" s="411"/>
      <c r="M95" s="411"/>
      <c r="N95" s="411"/>
      <c r="O95" s="412"/>
      <c r="P95" s="407"/>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9"/>
    </row>
    <row r="96" spans="2:40" ht="9.75" customHeight="1" x14ac:dyDescent="0.15">
      <c r="B96" s="416"/>
      <c r="C96" s="417"/>
      <c r="D96" s="417"/>
      <c r="E96" s="418"/>
      <c r="F96" s="429"/>
      <c r="G96" s="430"/>
      <c r="H96" s="430"/>
      <c r="I96" s="430"/>
      <c r="J96" s="431"/>
      <c r="K96" s="432"/>
      <c r="L96" s="433"/>
      <c r="M96" s="433"/>
      <c r="N96" s="433"/>
      <c r="O96" s="444"/>
      <c r="P96" s="429"/>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1"/>
    </row>
    <row r="97" spans="2:40" ht="9.75" customHeight="1" x14ac:dyDescent="0.15">
      <c r="B97" s="416"/>
      <c r="C97" s="417"/>
      <c r="D97" s="417"/>
      <c r="E97" s="418"/>
      <c r="F97" s="429"/>
      <c r="G97" s="430"/>
      <c r="H97" s="430"/>
      <c r="I97" s="430"/>
      <c r="J97" s="431"/>
      <c r="K97" s="432"/>
      <c r="L97" s="433"/>
      <c r="M97" s="433"/>
      <c r="N97" s="433"/>
      <c r="O97" s="444"/>
      <c r="P97" s="429"/>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1"/>
    </row>
    <row r="98" spans="2:40" ht="9.75" customHeight="1" thickBot="1" x14ac:dyDescent="0.2">
      <c r="B98" s="467"/>
      <c r="C98" s="468"/>
      <c r="D98" s="468"/>
      <c r="E98" s="469"/>
      <c r="F98" s="438"/>
      <c r="G98" s="439"/>
      <c r="H98" s="439"/>
      <c r="I98" s="439"/>
      <c r="J98" s="440"/>
      <c r="K98" s="441"/>
      <c r="L98" s="442"/>
      <c r="M98" s="442"/>
      <c r="N98" s="442"/>
      <c r="O98" s="466"/>
      <c r="P98" s="438"/>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40"/>
    </row>
    <row r="99" spans="2:40" ht="22.5" customHeight="1" thickTop="1" x14ac:dyDescent="0.15">
      <c r="B99" s="450" t="s">
        <v>53</v>
      </c>
      <c r="C99" s="451"/>
      <c r="D99" s="451"/>
      <c r="E99" s="452"/>
      <c r="F99" s="457"/>
      <c r="G99" s="458"/>
      <c r="H99" s="458"/>
      <c r="I99" s="458"/>
      <c r="J99" s="459"/>
      <c r="K99" s="460">
        <f>SUM(K87:O98)</f>
        <v>0</v>
      </c>
      <c r="L99" s="461"/>
      <c r="M99" s="461"/>
      <c r="N99" s="461"/>
      <c r="O99" s="462"/>
      <c r="P99" s="463"/>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5"/>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22" t="s">
        <v>14</v>
      </c>
      <c r="C102" s="423"/>
      <c r="D102" s="423"/>
      <c r="E102" s="424"/>
      <c r="F102" s="425" t="s">
        <v>18</v>
      </c>
      <c r="G102" s="426"/>
      <c r="H102" s="426"/>
      <c r="I102" s="426"/>
      <c r="J102" s="427"/>
      <c r="K102" s="425" t="s">
        <v>23</v>
      </c>
      <c r="L102" s="426"/>
      <c r="M102" s="426"/>
      <c r="N102" s="426"/>
      <c r="O102" s="426"/>
      <c r="P102" s="507" t="s">
        <v>19</v>
      </c>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row>
    <row r="103" spans="2:40" ht="9.75" customHeight="1" x14ac:dyDescent="0.15">
      <c r="B103" s="413" t="s">
        <v>22</v>
      </c>
      <c r="C103" s="414"/>
      <c r="D103" s="414"/>
      <c r="E103" s="415"/>
      <c r="F103" s="407"/>
      <c r="G103" s="408"/>
      <c r="H103" s="408"/>
      <c r="I103" s="408"/>
      <c r="J103" s="409"/>
      <c r="K103" s="410"/>
      <c r="L103" s="411"/>
      <c r="M103" s="411"/>
      <c r="N103" s="411"/>
      <c r="O103" s="411"/>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row>
    <row r="104" spans="2:40" ht="9.75" customHeight="1" x14ac:dyDescent="0.15">
      <c r="B104" s="416"/>
      <c r="C104" s="417"/>
      <c r="D104" s="417"/>
      <c r="E104" s="418"/>
      <c r="F104" s="429"/>
      <c r="G104" s="430"/>
      <c r="H104" s="430"/>
      <c r="I104" s="430"/>
      <c r="J104" s="431"/>
      <c r="K104" s="432"/>
      <c r="L104" s="433"/>
      <c r="M104" s="433"/>
      <c r="N104" s="433"/>
      <c r="O104" s="433"/>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row>
    <row r="105" spans="2:40" ht="9.75" customHeight="1" x14ac:dyDescent="0.15">
      <c r="B105" s="416"/>
      <c r="C105" s="417"/>
      <c r="D105" s="417"/>
      <c r="E105" s="418"/>
      <c r="F105" s="429"/>
      <c r="G105" s="430"/>
      <c r="H105" s="430"/>
      <c r="I105" s="430"/>
      <c r="J105" s="431"/>
      <c r="K105" s="432"/>
      <c r="L105" s="433"/>
      <c r="M105" s="433"/>
      <c r="N105" s="433"/>
      <c r="O105" s="433"/>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row>
    <row r="106" spans="2:40" ht="9.75" customHeight="1" x14ac:dyDescent="0.15">
      <c r="B106" s="416"/>
      <c r="C106" s="417"/>
      <c r="D106" s="417"/>
      <c r="E106" s="418"/>
      <c r="F106" s="445"/>
      <c r="G106" s="446"/>
      <c r="H106" s="446"/>
      <c r="I106" s="446"/>
      <c r="J106" s="447"/>
      <c r="K106" s="448"/>
      <c r="L106" s="449"/>
      <c r="M106" s="449"/>
      <c r="N106" s="449"/>
      <c r="O106" s="449"/>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row>
    <row r="107" spans="2:40" ht="9.75" customHeight="1" x14ac:dyDescent="0.15">
      <c r="B107" s="413" t="s">
        <v>42</v>
      </c>
      <c r="C107" s="414"/>
      <c r="D107" s="414"/>
      <c r="E107" s="415"/>
      <c r="F107" s="407"/>
      <c r="G107" s="408"/>
      <c r="H107" s="408"/>
      <c r="I107" s="408"/>
      <c r="J107" s="409"/>
      <c r="K107" s="410"/>
      <c r="L107" s="411"/>
      <c r="M107" s="411"/>
      <c r="N107" s="411"/>
      <c r="O107" s="411"/>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row>
    <row r="108" spans="2:40" ht="9.75" customHeight="1" x14ac:dyDescent="0.15">
      <c r="B108" s="416"/>
      <c r="C108" s="417"/>
      <c r="D108" s="417"/>
      <c r="E108" s="418"/>
      <c r="F108" s="429"/>
      <c r="G108" s="430"/>
      <c r="H108" s="430"/>
      <c r="I108" s="430"/>
      <c r="J108" s="431"/>
      <c r="K108" s="432"/>
      <c r="L108" s="433"/>
      <c r="M108" s="433"/>
      <c r="N108" s="433"/>
      <c r="O108" s="433"/>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row>
    <row r="109" spans="2:40" ht="9.75" customHeight="1" x14ac:dyDescent="0.15">
      <c r="B109" s="416"/>
      <c r="C109" s="417"/>
      <c r="D109" s="417"/>
      <c r="E109" s="418"/>
      <c r="F109" s="429"/>
      <c r="G109" s="430"/>
      <c r="H109" s="430"/>
      <c r="I109" s="430"/>
      <c r="J109" s="431"/>
      <c r="K109" s="432"/>
      <c r="L109" s="433"/>
      <c r="M109" s="433"/>
      <c r="N109" s="433"/>
      <c r="O109" s="433"/>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row>
    <row r="110" spans="2:40" ht="9.75" customHeight="1" x14ac:dyDescent="0.15">
      <c r="B110" s="419"/>
      <c r="C110" s="420"/>
      <c r="D110" s="420"/>
      <c r="E110" s="421"/>
      <c r="F110" s="435"/>
      <c r="G110" s="436"/>
      <c r="H110" s="436"/>
      <c r="I110" s="436"/>
      <c r="J110" s="437"/>
      <c r="K110" s="454"/>
      <c r="L110" s="455"/>
      <c r="M110" s="455"/>
      <c r="N110" s="455"/>
      <c r="O110" s="455"/>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row>
    <row r="111" spans="2:40" ht="9.75" customHeight="1" x14ac:dyDescent="0.15">
      <c r="B111" s="413" t="s">
        <v>43</v>
      </c>
      <c r="C111" s="414"/>
      <c r="D111" s="414"/>
      <c r="E111" s="415"/>
      <c r="F111" s="407"/>
      <c r="G111" s="408"/>
      <c r="H111" s="408"/>
      <c r="I111" s="408"/>
      <c r="J111" s="409"/>
      <c r="K111" s="410"/>
      <c r="L111" s="411"/>
      <c r="M111" s="411"/>
      <c r="N111" s="411"/>
      <c r="O111" s="411"/>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row>
    <row r="112" spans="2:40" ht="9.75" customHeight="1" x14ac:dyDescent="0.15">
      <c r="B112" s="416"/>
      <c r="C112" s="417"/>
      <c r="D112" s="417"/>
      <c r="E112" s="418"/>
      <c r="F112" s="429"/>
      <c r="G112" s="430"/>
      <c r="H112" s="430"/>
      <c r="I112" s="430"/>
      <c r="J112" s="431"/>
      <c r="K112" s="432"/>
      <c r="L112" s="433"/>
      <c r="M112" s="433"/>
      <c r="N112" s="433"/>
      <c r="O112" s="433"/>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row>
    <row r="113" spans="2:40" ht="9.75" customHeight="1" x14ac:dyDescent="0.15">
      <c r="B113" s="416"/>
      <c r="C113" s="417"/>
      <c r="D113" s="417"/>
      <c r="E113" s="418"/>
      <c r="F113" s="429"/>
      <c r="G113" s="430"/>
      <c r="H113" s="430"/>
      <c r="I113" s="430"/>
      <c r="J113" s="431"/>
      <c r="K113" s="432"/>
      <c r="L113" s="433"/>
      <c r="M113" s="433"/>
      <c r="N113" s="433"/>
      <c r="O113" s="433"/>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row>
    <row r="114" spans="2:40" ht="9.75" customHeight="1" thickBot="1" x14ac:dyDescent="0.2">
      <c r="B114" s="467"/>
      <c r="C114" s="468"/>
      <c r="D114" s="468"/>
      <c r="E114" s="469"/>
      <c r="F114" s="438"/>
      <c r="G114" s="439"/>
      <c r="H114" s="439"/>
      <c r="I114" s="439"/>
      <c r="J114" s="440"/>
      <c r="K114" s="441"/>
      <c r="L114" s="442"/>
      <c r="M114" s="442"/>
      <c r="N114" s="442"/>
      <c r="O114" s="442"/>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row>
    <row r="115" spans="2:40" ht="22.5" customHeight="1" thickTop="1" x14ac:dyDescent="0.15">
      <c r="B115" s="419" t="s">
        <v>53</v>
      </c>
      <c r="C115" s="420"/>
      <c r="D115" s="420"/>
      <c r="E115" s="421"/>
      <c r="F115" s="527"/>
      <c r="G115" s="528"/>
      <c r="H115" s="528"/>
      <c r="I115" s="528"/>
      <c r="J115" s="529"/>
      <c r="K115" s="532">
        <f>SUM(K103:O114)</f>
        <v>0</v>
      </c>
      <c r="L115" s="533"/>
      <c r="M115" s="533"/>
      <c r="N115" s="533"/>
      <c r="O115" s="53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9" t="s">
        <v>178</v>
      </c>
      <c r="D140" s="390"/>
      <c r="E140" s="390"/>
      <c r="F140" s="390"/>
      <c r="G140" s="390"/>
      <c r="H140" s="390"/>
      <c r="I140" s="390"/>
      <c r="J140" s="390"/>
      <c r="K140" s="390"/>
      <c r="L140" s="390"/>
      <c r="M140" s="390"/>
      <c r="N140" s="390"/>
      <c r="O140" s="390"/>
      <c r="P140" s="390"/>
      <c r="Q140" s="390"/>
      <c r="R140" s="390"/>
      <c r="S140" s="390"/>
      <c r="T140" s="391"/>
      <c r="U140" s="395" t="s">
        <v>187</v>
      </c>
      <c r="V140" s="396"/>
      <c r="W140" s="396"/>
      <c r="X140" s="396"/>
      <c r="Y140" s="396"/>
      <c r="Z140" s="396"/>
      <c r="AA140" s="396"/>
      <c r="AB140" s="396"/>
      <c r="AC140" s="396"/>
      <c r="AD140" s="396"/>
      <c r="AE140" s="396"/>
      <c r="AF140" s="396"/>
      <c r="AG140" s="396"/>
      <c r="AH140" s="396"/>
      <c r="AI140" s="396"/>
      <c r="AJ140" s="396"/>
      <c r="AK140" s="396"/>
      <c r="AL140" s="396"/>
      <c r="AM140" s="396"/>
      <c r="AN140" s="397"/>
    </row>
    <row r="141" spans="2:40" ht="17.25" customHeight="1" x14ac:dyDescent="0.15">
      <c r="B141" s="200"/>
      <c r="C141" s="398" t="s">
        <v>237</v>
      </c>
      <c r="D141" s="399"/>
      <c r="E141" s="399"/>
      <c r="F141" s="399"/>
      <c r="G141" s="399"/>
      <c r="H141" s="399"/>
      <c r="I141" s="399"/>
      <c r="J141" s="399"/>
      <c r="K141" s="399"/>
      <c r="L141" s="399"/>
      <c r="M141" s="399"/>
      <c r="N141" s="399"/>
      <c r="O141" s="399"/>
      <c r="P141" s="399"/>
      <c r="Q141" s="399"/>
      <c r="R141" s="399"/>
      <c r="S141" s="399"/>
      <c r="T141" s="400"/>
      <c r="U141" s="398" t="s">
        <v>180</v>
      </c>
      <c r="V141" s="399"/>
      <c r="W141" s="399"/>
      <c r="X141" s="399"/>
      <c r="Y141" s="399"/>
      <c r="Z141" s="399"/>
      <c r="AA141" s="399"/>
      <c r="AB141" s="399"/>
      <c r="AC141" s="399"/>
      <c r="AD141" s="399"/>
      <c r="AE141" s="399"/>
      <c r="AF141" s="399"/>
      <c r="AG141" s="399"/>
      <c r="AH141" s="399"/>
      <c r="AI141" s="399"/>
      <c r="AJ141" s="399"/>
      <c r="AK141" s="399"/>
      <c r="AL141" s="399"/>
      <c r="AM141" s="399"/>
      <c r="AN141" s="400"/>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8" t="s">
        <v>174</v>
      </c>
      <c r="V142" s="399"/>
      <c r="W142" s="399"/>
      <c r="X142" s="399"/>
      <c r="Y142" s="399"/>
      <c r="Z142" s="399"/>
      <c r="AA142" s="399"/>
      <c r="AB142" s="399"/>
      <c r="AC142" s="399"/>
      <c r="AD142" s="399"/>
      <c r="AE142" s="399"/>
      <c r="AF142" s="399"/>
      <c r="AG142" s="399"/>
      <c r="AH142" s="399"/>
      <c r="AI142" s="399"/>
      <c r="AJ142" s="399"/>
      <c r="AK142" s="399"/>
      <c r="AL142" s="399"/>
      <c r="AM142" s="399"/>
      <c r="AN142" s="400"/>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401" t="s">
        <v>176</v>
      </c>
      <c r="V143" s="402"/>
      <c r="W143" s="402"/>
      <c r="X143" s="402"/>
      <c r="Y143" s="402"/>
      <c r="Z143" s="402"/>
      <c r="AA143" s="402"/>
      <c r="AB143" s="402"/>
      <c r="AC143" s="402"/>
      <c r="AD143" s="402"/>
      <c r="AE143" s="402"/>
      <c r="AF143" s="402"/>
      <c r="AG143" s="402"/>
      <c r="AH143" s="402"/>
      <c r="AI143" s="402"/>
      <c r="AJ143" s="402"/>
      <c r="AK143" s="402"/>
      <c r="AL143" s="402"/>
      <c r="AM143" s="402"/>
      <c r="AN143" s="403"/>
    </row>
    <row r="144" spans="2:40" ht="18" customHeight="1" x14ac:dyDescent="0.15">
      <c r="B144" s="204"/>
      <c r="C144" s="392" t="s">
        <v>179</v>
      </c>
      <c r="D144" s="393"/>
      <c r="E144" s="393"/>
      <c r="F144" s="393"/>
      <c r="G144" s="393"/>
      <c r="H144" s="393"/>
      <c r="I144" s="393"/>
      <c r="J144" s="393"/>
      <c r="K144" s="393"/>
      <c r="L144" s="393"/>
      <c r="M144" s="393"/>
      <c r="N144" s="393"/>
      <c r="O144" s="393"/>
      <c r="P144" s="393"/>
      <c r="Q144" s="393"/>
      <c r="R144" s="393"/>
      <c r="S144" s="393"/>
      <c r="T144" s="394"/>
      <c r="U144" s="404" t="s">
        <v>177</v>
      </c>
      <c r="V144" s="405"/>
      <c r="W144" s="405"/>
      <c r="X144" s="405"/>
      <c r="Y144" s="405"/>
      <c r="Z144" s="405"/>
      <c r="AA144" s="405"/>
      <c r="AB144" s="405"/>
      <c r="AC144" s="405"/>
      <c r="AD144" s="405"/>
      <c r="AE144" s="405"/>
      <c r="AF144" s="405"/>
      <c r="AG144" s="405"/>
      <c r="AH144" s="405"/>
      <c r="AI144" s="405"/>
      <c r="AJ144" s="405"/>
      <c r="AK144" s="405"/>
      <c r="AL144" s="405"/>
      <c r="AM144" s="405"/>
      <c r="AN144" s="406"/>
    </row>
    <row r="145" spans="2:40" ht="18" customHeight="1" x14ac:dyDescent="0.15">
      <c r="B145" s="200"/>
      <c r="C145" s="550" t="s">
        <v>238</v>
      </c>
      <c r="D145" s="551"/>
      <c r="E145" s="551"/>
      <c r="F145" s="551"/>
      <c r="G145" s="551"/>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2"/>
    </row>
    <row r="146" spans="2:40" ht="37.5" customHeight="1" x14ac:dyDescent="0.15">
      <c r="B146" s="200"/>
      <c r="C146" s="389" t="s">
        <v>182</v>
      </c>
      <c r="D146" s="390"/>
      <c r="E146" s="390"/>
      <c r="F146" s="390"/>
      <c r="G146" s="390"/>
      <c r="H146" s="390"/>
      <c r="I146" s="390"/>
      <c r="J146" s="390"/>
      <c r="K146" s="390"/>
      <c r="L146" s="390"/>
      <c r="M146" s="390"/>
      <c r="N146" s="390"/>
      <c r="O146" s="390"/>
      <c r="P146" s="390"/>
      <c r="Q146" s="390"/>
      <c r="R146" s="390"/>
      <c r="S146" s="390"/>
      <c r="T146" s="391"/>
      <c r="U146" s="395" t="s">
        <v>175</v>
      </c>
      <c r="V146" s="396"/>
      <c r="W146" s="396"/>
      <c r="X146" s="396"/>
      <c r="Y146" s="396"/>
      <c r="Z146" s="396"/>
      <c r="AA146" s="396"/>
      <c r="AB146" s="396"/>
      <c r="AC146" s="396"/>
      <c r="AD146" s="396"/>
      <c r="AE146" s="396"/>
      <c r="AF146" s="396"/>
      <c r="AG146" s="396"/>
      <c r="AH146" s="396"/>
      <c r="AI146" s="396"/>
      <c r="AJ146" s="396"/>
      <c r="AK146" s="396"/>
      <c r="AL146" s="396"/>
      <c r="AM146" s="396"/>
      <c r="AN146" s="397"/>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8" t="s">
        <v>40</v>
      </c>
      <c r="V147" s="399"/>
      <c r="W147" s="399"/>
      <c r="X147" s="399"/>
      <c r="Y147" s="399"/>
      <c r="Z147" s="399"/>
      <c r="AA147" s="399"/>
      <c r="AB147" s="399"/>
      <c r="AC147" s="399"/>
      <c r="AD147" s="399"/>
      <c r="AE147" s="399"/>
      <c r="AF147" s="399"/>
      <c r="AG147" s="399"/>
      <c r="AH147" s="399"/>
      <c r="AI147" s="399"/>
      <c r="AJ147" s="399"/>
      <c r="AK147" s="399"/>
      <c r="AL147" s="399"/>
      <c r="AM147" s="399"/>
      <c r="AN147" s="400"/>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8" t="s">
        <v>188</v>
      </c>
      <c r="V148" s="399"/>
      <c r="W148" s="399"/>
      <c r="X148" s="399"/>
      <c r="Y148" s="399"/>
      <c r="Z148" s="399"/>
      <c r="AA148" s="399"/>
      <c r="AB148" s="399"/>
      <c r="AC148" s="399"/>
      <c r="AD148" s="399"/>
      <c r="AE148" s="399"/>
      <c r="AF148" s="399"/>
      <c r="AG148" s="399"/>
      <c r="AH148" s="399"/>
      <c r="AI148" s="399"/>
      <c r="AJ148" s="399"/>
      <c r="AK148" s="399"/>
      <c r="AL148" s="399"/>
      <c r="AM148" s="399"/>
      <c r="AN148" s="400"/>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401" t="s">
        <v>189</v>
      </c>
      <c r="V149" s="402"/>
      <c r="W149" s="402"/>
      <c r="X149" s="402"/>
      <c r="Y149" s="402"/>
      <c r="Z149" s="402"/>
      <c r="AA149" s="402"/>
      <c r="AB149" s="402"/>
      <c r="AC149" s="402"/>
      <c r="AD149" s="402"/>
      <c r="AE149" s="402"/>
      <c r="AF149" s="402"/>
      <c r="AG149" s="402"/>
      <c r="AH149" s="402"/>
      <c r="AI149" s="402"/>
      <c r="AJ149" s="402"/>
      <c r="AK149" s="402"/>
      <c r="AL149" s="402"/>
      <c r="AM149" s="402"/>
      <c r="AN149" s="403"/>
    </row>
    <row r="150" spans="2:40" ht="23.25" customHeight="1" x14ac:dyDescent="0.15">
      <c r="B150" s="200"/>
      <c r="C150" s="398" t="s">
        <v>186</v>
      </c>
      <c r="D150" s="399"/>
      <c r="E150" s="399"/>
      <c r="F150" s="399"/>
      <c r="G150" s="399"/>
      <c r="H150" s="399"/>
      <c r="I150" s="399"/>
      <c r="J150" s="399"/>
      <c r="K150" s="399"/>
      <c r="L150" s="399"/>
      <c r="M150" s="399"/>
      <c r="N150" s="399"/>
      <c r="O150" s="399"/>
      <c r="P150" s="399"/>
      <c r="Q150" s="399"/>
      <c r="R150" s="399"/>
      <c r="S150" s="399"/>
      <c r="T150" s="400"/>
      <c r="U150" s="401" t="s">
        <v>191</v>
      </c>
      <c r="V150" s="402"/>
      <c r="W150" s="402"/>
      <c r="X150" s="402"/>
      <c r="Y150" s="402"/>
      <c r="Z150" s="402"/>
      <c r="AA150" s="402"/>
      <c r="AB150" s="402"/>
      <c r="AC150" s="402"/>
      <c r="AD150" s="402"/>
      <c r="AE150" s="402"/>
      <c r="AF150" s="402"/>
      <c r="AG150" s="402"/>
      <c r="AH150" s="402"/>
      <c r="AI150" s="402"/>
      <c r="AJ150" s="402"/>
      <c r="AK150" s="402"/>
      <c r="AL150" s="402"/>
      <c r="AM150" s="402"/>
      <c r="AN150" s="403"/>
    </row>
    <row r="151" spans="2:40" ht="18" customHeight="1" x14ac:dyDescent="0.15">
      <c r="B151" s="204"/>
      <c r="C151" s="392" t="s">
        <v>239</v>
      </c>
      <c r="D151" s="393"/>
      <c r="E151" s="393"/>
      <c r="F151" s="393"/>
      <c r="G151" s="393"/>
      <c r="H151" s="393"/>
      <c r="I151" s="393"/>
      <c r="J151" s="393"/>
      <c r="K151" s="393"/>
      <c r="L151" s="393"/>
      <c r="M151" s="393"/>
      <c r="N151" s="393"/>
      <c r="O151" s="393"/>
      <c r="P151" s="393"/>
      <c r="Q151" s="393"/>
      <c r="R151" s="393"/>
      <c r="S151" s="393"/>
      <c r="T151" s="394"/>
      <c r="U151" s="404" t="s">
        <v>190</v>
      </c>
      <c r="V151" s="405"/>
      <c r="W151" s="405"/>
      <c r="X151" s="405"/>
      <c r="Y151" s="405"/>
      <c r="Z151" s="405"/>
      <c r="AA151" s="405"/>
      <c r="AB151" s="405"/>
      <c r="AC151" s="405"/>
      <c r="AD151" s="405"/>
      <c r="AE151" s="405"/>
      <c r="AF151" s="405"/>
      <c r="AG151" s="405"/>
      <c r="AH151" s="405"/>
      <c r="AI151" s="405"/>
      <c r="AJ151" s="405"/>
      <c r="AK151" s="405"/>
      <c r="AL151" s="405"/>
      <c r="AM151" s="405"/>
      <c r="AN151" s="406"/>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83" t="s">
        <v>240</v>
      </c>
      <c r="D153" s="384"/>
      <c r="E153" s="384"/>
      <c r="F153" s="384"/>
      <c r="G153" s="384"/>
      <c r="H153" s="384"/>
      <c r="I153" s="384"/>
      <c r="J153" s="384"/>
      <c r="K153" s="384"/>
      <c r="L153" s="384"/>
      <c r="M153" s="384"/>
      <c r="N153" s="384"/>
      <c r="O153" s="384"/>
      <c r="P153" s="384"/>
      <c r="Q153" s="384"/>
      <c r="R153" s="384"/>
      <c r="S153" s="384"/>
      <c r="T153" s="385"/>
      <c r="U153" s="553" t="s">
        <v>181</v>
      </c>
      <c r="V153" s="554"/>
      <c r="W153" s="554"/>
      <c r="X153" s="554"/>
      <c r="Y153" s="554"/>
      <c r="Z153" s="554"/>
      <c r="AA153" s="554"/>
      <c r="AB153" s="554"/>
      <c r="AC153" s="554"/>
      <c r="AD153" s="554"/>
      <c r="AE153" s="554"/>
      <c r="AF153" s="554"/>
      <c r="AG153" s="554"/>
      <c r="AH153" s="554"/>
      <c r="AI153" s="554"/>
      <c r="AJ153" s="554"/>
      <c r="AK153" s="554"/>
      <c r="AL153" s="554"/>
      <c r="AM153" s="554"/>
      <c r="AN153" s="555"/>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50" t="s">
        <v>241</v>
      </c>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1"/>
      <c r="AL155" s="551"/>
      <c r="AM155" s="551"/>
      <c r="AN155" s="552"/>
    </row>
    <row r="156" spans="2:40" ht="35.25" customHeight="1" x14ac:dyDescent="0.15">
      <c r="B156" s="208"/>
      <c r="C156" s="389" t="s">
        <v>211</v>
      </c>
      <c r="D156" s="390"/>
      <c r="E156" s="390"/>
      <c r="F156" s="390"/>
      <c r="G156" s="390"/>
      <c r="H156" s="390"/>
      <c r="I156" s="390"/>
      <c r="J156" s="390"/>
      <c r="K156" s="390"/>
      <c r="L156" s="390"/>
      <c r="M156" s="390"/>
      <c r="N156" s="390"/>
      <c r="O156" s="390"/>
      <c r="P156" s="390"/>
      <c r="Q156" s="390"/>
      <c r="R156" s="390"/>
      <c r="S156" s="390"/>
      <c r="T156" s="391"/>
      <c r="U156" s="395" t="s">
        <v>196</v>
      </c>
      <c r="V156" s="396"/>
      <c r="W156" s="396"/>
      <c r="X156" s="396"/>
      <c r="Y156" s="396"/>
      <c r="Z156" s="396"/>
      <c r="AA156" s="396"/>
      <c r="AB156" s="396"/>
      <c r="AC156" s="396"/>
      <c r="AD156" s="396"/>
      <c r="AE156" s="396"/>
      <c r="AF156" s="396"/>
      <c r="AG156" s="396"/>
      <c r="AH156" s="396"/>
      <c r="AI156" s="396"/>
      <c r="AJ156" s="396"/>
      <c r="AK156" s="396"/>
      <c r="AL156" s="396"/>
      <c r="AM156" s="396"/>
      <c r="AN156" s="397"/>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8" t="s">
        <v>197</v>
      </c>
      <c r="V157" s="399"/>
      <c r="W157" s="399"/>
      <c r="X157" s="399"/>
      <c r="Y157" s="399"/>
      <c r="Z157" s="399"/>
      <c r="AA157" s="399"/>
      <c r="AB157" s="399"/>
      <c r="AC157" s="399"/>
      <c r="AD157" s="399"/>
      <c r="AE157" s="399"/>
      <c r="AF157" s="399"/>
      <c r="AG157" s="399"/>
      <c r="AH157" s="399"/>
      <c r="AI157" s="399"/>
      <c r="AJ157" s="399"/>
      <c r="AK157" s="399"/>
      <c r="AL157" s="399"/>
      <c r="AM157" s="399"/>
      <c r="AN157" s="400"/>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8" t="s">
        <v>198</v>
      </c>
      <c r="V158" s="399"/>
      <c r="W158" s="399"/>
      <c r="X158" s="399"/>
      <c r="Y158" s="399"/>
      <c r="Z158" s="399"/>
      <c r="AA158" s="399"/>
      <c r="AB158" s="399"/>
      <c r="AC158" s="399"/>
      <c r="AD158" s="399"/>
      <c r="AE158" s="399"/>
      <c r="AF158" s="399"/>
      <c r="AG158" s="399"/>
      <c r="AH158" s="399"/>
      <c r="AI158" s="399"/>
      <c r="AJ158" s="399"/>
      <c r="AK158" s="399"/>
      <c r="AL158" s="399"/>
      <c r="AM158" s="399"/>
      <c r="AN158" s="400"/>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401" t="s">
        <v>199</v>
      </c>
      <c r="V159" s="402"/>
      <c r="W159" s="402"/>
      <c r="X159" s="402"/>
      <c r="Y159" s="402"/>
      <c r="Z159" s="402"/>
      <c r="AA159" s="402"/>
      <c r="AB159" s="402"/>
      <c r="AC159" s="402"/>
      <c r="AD159" s="402"/>
      <c r="AE159" s="402"/>
      <c r="AF159" s="402"/>
      <c r="AG159" s="402"/>
      <c r="AH159" s="402"/>
      <c r="AI159" s="402"/>
      <c r="AJ159" s="402"/>
      <c r="AK159" s="402"/>
      <c r="AL159" s="402"/>
      <c r="AM159" s="402"/>
      <c r="AN159" s="403"/>
    </row>
    <row r="160" spans="2:40" ht="24" customHeight="1" x14ac:dyDescent="0.15">
      <c r="B160" s="208"/>
      <c r="C160" s="398" t="s">
        <v>195</v>
      </c>
      <c r="D160" s="399"/>
      <c r="E160" s="399"/>
      <c r="F160" s="399"/>
      <c r="G160" s="399"/>
      <c r="H160" s="399"/>
      <c r="I160" s="399"/>
      <c r="J160" s="399"/>
      <c r="K160" s="399"/>
      <c r="L160" s="399"/>
      <c r="M160" s="399"/>
      <c r="N160" s="399"/>
      <c r="O160" s="399"/>
      <c r="P160" s="399"/>
      <c r="Q160" s="399"/>
      <c r="R160" s="399"/>
      <c r="S160" s="399"/>
      <c r="T160" s="400"/>
      <c r="U160" s="401" t="s">
        <v>200</v>
      </c>
      <c r="V160" s="402"/>
      <c r="W160" s="402"/>
      <c r="X160" s="402"/>
      <c r="Y160" s="402"/>
      <c r="Z160" s="402"/>
      <c r="AA160" s="402"/>
      <c r="AB160" s="402"/>
      <c r="AC160" s="402"/>
      <c r="AD160" s="402"/>
      <c r="AE160" s="402"/>
      <c r="AF160" s="402"/>
      <c r="AG160" s="402"/>
      <c r="AH160" s="402"/>
      <c r="AI160" s="402"/>
      <c r="AJ160" s="402"/>
      <c r="AK160" s="402"/>
      <c r="AL160" s="402"/>
      <c r="AM160" s="402"/>
      <c r="AN160" s="403"/>
    </row>
    <row r="161" spans="2:40" ht="15.75" customHeight="1" x14ac:dyDescent="0.15">
      <c r="B161" s="262"/>
      <c r="C161" s="392" t="s">
        <v>242</v>
      </c>
      <c r="D161" s="393"/>
      <c r="E161" s="393"/>
      <c r="F161" s="393"/>
      <c r="G161" s="393"/>
      <c r="H161" s="393"/>
      <c r="I161" s="393"/>
      <c r="J161" s="393"/>
      <c r="K161" s="393"/>
      <c r="L161" s="393"/>
      <c r="M161" s="393"/>
      <c r="N161" s="393"/>
      <c r="O161" s="393"/>
      <c r="P161" s="393"/>
      <c r="Q161" s="393"/>
      <c r="R161" s="393"/>
      <c r="S161" s="393"/>
      <c r="T161" s="394"/>
      <c r="U161" s="404" t="s">
        <v>201</v>
      </c>
      <c r="V161" s="405"/>
      <c r="W161" s="405"/>
      <c r="X161" s="405"/>
      <c r="Y161" s="405"/>
      <c r="Z161" s="405"/>
      <c r="AA161" s="405"/>
      <c r="AB161" s="405"/>
      <c r="AC161" s="405"/>
      <c r="AD161" s="405"/>
      <c r="AE161" s="405"/>
      <c r="AF161" s="405"/>
      <c r="AG161" s="405"/>
      <c r="AH161" s="405"/>
      <c r="AI161" s="405"/>
      <c r="AJ161" s="405"/>
      <c r="AK161" s="405"/>
      <c r="AL161" s="405"/>
      <c r="AM161" s="405"/>
      <c r="AN161" s="406"/>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26"/>
      <c r="V163" s="526"/>
      <c r="W163" s="526"/>
      <c r="X163" s="526"/>
      <c r="Y163" s="526"/>
      <c r="Z163" s="526"/>
      <c r="AA163" s="526"/>
      <c r="AB163" s="526"/>
      <c r="AC163" s="526"/>
      <c r="AD163" s="526"/>
      <c r="AE163" s="526"/>
      <c r="AF163" s="526"/>
      <c r="AG163" s="526"/>
      <c r="AH163" s="526"/>
      <c r="AI163" s="526"/>
      <c r="AJ163" s="526"/>
      <c r="AK163" s="526"/>
      <c r="AL163" s="526"/>
      <c r="AM163" s="526"/>
      <c r="AN163" s="526"/>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92" t="s">
        <v>28</v>
      </c>
      <c r="V164" s="492"/>
      <c r="W164" s="492"/>
      <c r="X164" s="492"/>
      <c r="Y164" s="492"/>
      <c r="Z164" s="492"/>
      <c r="AA164" s="492"/>
      <c r="AB164" s="492"/>
      <c r="AC164" s="492"/>
      <c r="AD164" s="492"/>
      <c r="AE164" s="492"/>
      <c r="AF164" s="492"/>
      <c r="AG164" s="492"/>
      <c r="AH164" s="492"/>
      <c r="AI164" s="492"/>
      <c r="AJ164" s="492"/>
      <c r="AK164" s="492"/>
      <c r="AL164" s="492"/>
      <c r="AM164" s="492"/>
      <c r="AN164" s="493"/>
    </row>
    <row r="165" spans="2:40" ht="37.5" customHeight="1" x14ac:dyDescent="0.15">
      <c r="B165" s="262"/>
      <c r="C165" s="383" t="s">
        <v>209</v>
      </c>
      <c r="D165" s="384"/>
      <c r="E165" s="384"/>
      <c r="F165" s="384"/>
      <c r="G165" s="384"/>
      <c r="H165" s="384"/>
      <c r="I165" s="384"/>
      <c r="J165" s="384"/>
      <c r="K165" s="384"/>
      <c r="L165" s="384"/>
      <c r="M165" s="384"/>
      <c r="N165" s="384"/>
      <c r="O165" s="384"/>
      <c r="P165" s="384"/>
      <c r="Q165" s="384"/>
      <c r="R165" s="384"/>
      <c r="S165" s="384"/>
      <c r="T165" s="385"/>
      <c r="U165" s="494" t="s">
        <v>210</v>
      </c>
      <c r="V165" s="495"/>
      <c r="W165" s="495"/>
      <c r="X165" s="495"/>
      <c r="Y165" s="495"/>
      <c r="Z165" s="495"/>
      <c r="AA165" s="495"/>
      <c r="AB165" s="495"/>
      <c r="AC165" s="495"/>
      <c r="AD165" s="495"/>
      <c r="AE165" s="495"/>
      <c r="AF165" s="495"/>
      <c r="AG165" s="495"/>
      <c r="AH165" s="495"/>
      <c r="AI165" s="495"/>
      <c r="AJ165" s="495"/>
      <c r="AK165" s="495"/>
      <c r="AL165" s="495"/>
      <c r="AM165" s="495"/>
      <c r="AN165" s="496"/>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U163:AN163"/>
    <mergeCell ref="U164:AN164"/>
    <mergeCell ref="C165:T165"/>
    <mergeCell ref="U165:AN165"/>
    <mergeCell ref="U158:AN158"/>
    <mergeCell ref="U159:AN159"/>
    <mergeCell ref="C160:T160"/>
    <mergeCell ref="U160:AN160"/>
    <mergeCell ref="C161:T161"/>
    <mergeCell ref="U161:AN161"/>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B107:E110"/>
    <mergeCell ref="F107:J107"/>
    <mergeCell ref="K94:O94"/>
    <mergeCell ref="P94:AN94"/>
    <mergeCell ref="F109:J109"/>
    <mergeCell ref="K109:O109"/>
    <mergeCell ref="P109:AN109"/>
    <mergeCell ref="F110:J110"/>
    <mergeCell ref="K110:O110"/>
    <mergeCell ref="P110:AN110"/>
    <mergeCell ref="F106:J106"/>
    <mergeCell ref="K107:O107"/>
    <mergeCell ref="P107:AN107"/>
    <mergeCell ref="F108:J10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I49:K49"/>
    <mergeCell ref="L49:AF49"/>
    <mergeCell ref="D50:AN51"/>
    <mergeCell ref="C56:AN56"/>
    <mergeCell ref="B60:AN60"/>
    <mergeCell ref="B62:E62"/>
    <mergeCell ref="F62:J62"/>
    <mergeCell ref="K62:O62"/>
    <mergeCell ref="P62:AN62"/>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zoomScaleNormal="100" zoomScaleSheetLayoutView="90" workbookViewId="0">
      <selection activeCell="B3" sqref="B3"/>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254</v>
      </c>
    </row>
    <row r="4" spans="2:40" s="86" customFormat="1" ht="12" customHeight="1" x14ac:dyDescent="0.15">
      <c r="B4" s="497" t="s">
        <v>13</v>
      </c>
      <c r="C4" s="82" t="s">
        <v>0</v>
      </c>
      <c r="D4" s="83"/>
      <c r="E4" s="83"/>
      <c r="F4" s="84"/>
      <c r="G4" s="84"/>
      <c r="H4" s="84"/>
      <c r="I4" s="84"/>
      <c r="J4" s="84"/>
      <c r="K4" s="84"/>
      <c r="L4" s="85"/>
      <c r="M4" s="534"/>
      <c r="N4" s="535"/>
      <c r="O4" s="535"/>
      <c r="P4" s="535"/>
      <c r="Q4" s="535"/>
      <c r="R4" s="535"/>
      <c r="S4" s="535"/>
      <c r="T4" s="535"/>
      <c r="U4" s="535"/>
      <c r="V4" s="535"/>
      <c r="W4" s="535"/>
      <c r="X4" s="535"/>
      <c r="Y4" s="535"/>
      <c r="Z4" s="535"/>
      <c r="AA4" s="535"/>
      <c r="AB4" s="535"/>
      <c r="AC4" s="535"/>
      <c r="AD4" s="535"/>
      <c r="AE4" s="535"/>
      <c r="AF4" s="535"/>
      <c r="AG4" s="536"/>
      <c r="AH4" s="508" t="s">
        <v>103</v>
      </c>
      <c r="AI4" s="509"/>
      <c r="AJ4" s="509"/>
      <c r="AK4" s="509"/>
      <c r="AL4" s="509"/>
      <c r="AM4" s="509"/>
      <c r="AN4" s="510"/>
    </row>
    <row r="5" spans="2:40" s="86" customFormat="1" ht="20.25" customHeight="1" x14ac:dyDescent="0.15">
      <c r="B5" s="498"/>
      <c r="C5" s="87" t="s">
        <v>11</v>
      </c>
      <c r="D5" s="88"/>
      <c r="E5" s="88"/>
      <c r="F5" s="89"/>
      <c r="G5" s="89"/>
      <c r="H5" s="89"/>
      <c r="I5" s="89"/>
      <c r="J5" s="89"/>
      <c r="K5" s="89"/>
      <c r="L5" s="90"/>
      <c r="M5" s="545"/>
      <c r="N5" s="546"/>
      <c r="O5" s="546"/>
      <c r="P5" s="546"/>
      <c r="Q5" s="546"/>
      <c r="R5" s="546"/>
      <c r="S5" s="546"/>
      <c r="T5" s="546"/>
      <c r="U5" s="546"/>
      <c r="V5" s="546"/>
      <c r="W5" s="546"/>
      <c r="X5" s="546"/>
      <c r="Y5" s="546"/>
      <c r="Z5" s="546"/>
      <c r="AA5" s="546"/>
      <c r="AB5" s="546"/>
      <c r="AC5" s="546"/>
      <c r="AD5" s="546"/>
      <c r="AE5" s="546"/>
      <c r="AF5" s="546"/>
      <c r="AG5" s="547"/>
      <c r="AH5" s="511"/>
      <c r="AI5" s="512"/>
      <c r="AJ5" s="512"/>
      <c r="AK5" s="512"/>
      <c r="AL5" s="512"/>
      <c r="AM5" s="512"/>
      <c r="AN5" s="513"/>
    </row>
    <row r="6" spans="2:40" s="86" customFormat="1" ht="20.25" customHeight="1" x14ac:dyDescent="0.15">
      <c r="B6" s="498"/>
      <c r="C6" s="91" t="s">
        <v>31</v>
      </c>
      <c r="D6" s="92"/>
      <c r="E6" s="92"/>
      <c r="F6" s="93"/>
      <c r="G6" s="93"/>
      <c r="H6" s="93"/>
      <c r="I6" s="93"/>
      <c r="J6" s="93"/>
      <c r="K6" s="93"/>
      <c r="L6" s="9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9"/>
    </row>
    <row r="7" spans="2:40" s="86" customFormat="1" ht="13.5" customHeight="1" x14ac:dyDescent="0.15">
      <c r="B7" s="498"/>
      <c r="C7" s="520" t="s">
        <v>32</v>
      </c>
      <c r="D7" s="521"/>
      <c r="E7" s="521"/>
      <c r="F7" s="521"/>
      <c r="G7" s="521"/>
      <c r="H7" s="521"/>
      <c r="I7" s="521"/>
      <c r="J7" s="521"/>
      <c r="K7" s="521"/>
      <c r="L7" s="522"/>
      <c r="M7" s="95" t="s">
        <v>1</v>
      </c>
      <c r="N7" s="95"/>
      <c r="O7" s="95"/>
      <c r="P7" s="95"/>
      <c r="Q7" s="95"/>
      <c r="R7" s="506"/>
      <c r="S7" s="506"/>
      <c r="T7" s="95" t="s">
        <v>2</v>
      </c>
      <c r="U7" s="506"/>
      <c r="V7" s="506"/>
      <c r="W7" s="506"/>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8"/>
      <c r="C8" s="523"/>
      <c r="D8" s="524"/>
      <c r="E8" s="524"/>
      <c r="F8" s="524"/>
      <c r="G8" s="524"/>
      <c r="H8" s="524"/>
      <c r="I8" s="524"/>
      <c r="J8" s="524"/>
      <c r="K8" s="524"/>
      <c r="L8" s="525"/>
      <c r="M8" s="545"/>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7"/>
    </row>
    <row r="9" spans="2:40" s="86" customFormat="1" ht="20.25" customHeight="1" x14ac:dyDescent="0.15">
      <c r="B9" s="498"/>
      <c r="C9" s="98" t="s">
        <v>4</v>
      </c>
      <c r="D9" s="99"/>
      <c r="E9" s="99"/>
      <c r="F9" s="100"/>
      <c r="G9" s="100"/>
      <c r="H9" s="100"/>
      <c r="I9" s="100"/>
      <c r="J9" s="100"/>
      <c r="K9" s="100"/>
      <c r="L9" s="100"/>
      <c r="M9" s="98" t="s">
        <v>5</v>
      </c>
      <c r="N9" s="100"/>
      <c r="O9" s="100"/>
      <c r="P9" s="100"/>
      <c r="Q9" s="100"/>
      <c r="R9" s="100"/>
      <c r="S9" s="101"/>
      <c r="T9" s="540"/>
      <c r="U9" s="541"/>
      <c r="V9" s="541"/>
      <c r="W9" s="541"/>
      <c r="X9" s="541"/>
      <c r="Y9" s="541"/>
      <c r="Z9" s="542"/>
      <c r="AA9" s="98" t="s">
        <v>29</v>
      </c>
      <c r="AB9" s="100"/>
      <c r="AC9" s="100"/>
      <c r="AD9" s="100"/>
      <c r="AE9" s="100"/>
      <c r="AF9" s="100"/>
      <c r="AG9" s="101"/>
      <c r="AH9" s="540"/>
      <c r="AI9" s="541"/>
      <c r="AJ9" s="541"/>
      <c r="AK9" s="541"/>
      <c r="AL9" s="541"/>
      <c r="AM9" s="541"/>
      <c r="AN9" s="542"/>
    </row>
    <row r="10" spans="2:40" s="86" customFormat="1" ht="20.25" customHeight="1" x14ac:dyDescent="0.15">
      <c r="B10" s="499"/>
      <c r="C10" s="98" t="s">
        <v>12</v>
      </c>
      <c r="D10" s="99"/>
      <c r="E10" s="99"/>
      <c r="F10" s="100"/>
      <c r="G10" s="100"/>
      <c r="H10" s="100"/>
      <c r="I10" s="100"/>
      <c r="J10" s="100"/>
      <c r="K10" s="100"/>
      <c r="L10" s="100"/>
      <c r="M10" s="540"/>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2"/>
    </row>
    <row r="11" spans="2:40" s="86" customFormat="1" ht="18" customHeight="1" x14ac:dyDescent="0.15">
      <c r="B11" s="500" t="s">
        <v>14</v>
      </c>
      <c r="C11" s="501"/>
      <c r="D11" s="501"/>
      <c r="E11" s="501"/>
      <c r="F11" s="501"/>
      <c r="G11" s="501"/>
      <c r="H11" s="501"/>
      <c r="I11" s="502"/>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503"/>
      <c r="C12" s="504"/>
      <c r="D12" s="504"/>
      <c r="E12" s="504"/>
      <c r="F12" s="504"/>
      <c r="G12" s="504"/>
      <c r="H12" s="504"/>
      <c r="I12" s="505"/>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91"/>
      <c r="C13" s="291"/>
      <c r="D13" s="291"/>
      <c r="E13" s="291"/>
      <c r="F13" s="291"/>
      <c r="G13" s="291"/>
      <c r="H13" s="291"/>
      <c r="I13" s="291"/>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92"/>
      <c r="E14" s="292"/>
      <c r="F14" s="292"/>
      <c r="G14" s="292"/>
      <c r="H14" s="292"/>
      <c r="I14" s="292"/>
      <c r="J14" s="114"/>
      <c r="K14" s="107"/>
      <c r="L14" s="89"/>
      <c r="M14" s="88"/>
      <c r="N14" s="88"/>
      <c r="O14" s="88"/>
      <c r="P14" s="88"/>
      <c r="Q14" s="88"/>
      <c r="R14" s="88"/>
      <c r="S14" s="88"/>
      <c r="T14" s="88"/>
      <c r="U14" s="88"/>
      <c r="V14" s="88"/>
      <c r="W14" s="88"/>
      <c r="X14" s="491" t="s">
        <v>34</v>
      </c>
      <c r="Y14" s="486"/>
      <c r="Z14" s="486"/>
      <c r="AA14" s="487"/>
      <c r="AB14" s="488" t="str">
        <f>IF($M$6="","",VLOOKUP($M$6,基準単価!$D$7:$E$35,2,0))</f>
        <v/>
      </c>
      <c r="AC14" s="489"/>
      <c r="AD14" s="489"/>
      <c r="AE14" s="486" t="s">
        <v>26</v>
      </c>
      <c r="AF14" s="487"/>
      <c r="AG14" s="491" t="s">
        <v>20</v>
      </c>
      <c r="AH14" s="486"/>
      <c r="AI14" s="487"/>
      <c r="AJ14" s="484">
        <f>ROUNDDOWN($K$83/1000,0)</f>
        <v>0</v>
      </c>
      <c r="AK14" s="485"/>
      <c r="AL14" s="485"/>
      <c r="AM14" s="486" t="s">
        <v>26</v>
      </c>
      <c r="AN14" s="487"/>
    </row>
    <row r="15" spans="2:40" s="86" customFormat="1" ht="20.25" customHeight="1" x14ac:dyDescent="0.15">
      <c r="B15" s="115" t="s">
        <v>15</v>
      </c>
      <c r="C15" s="289"/>
      <c r="D15" s="117"/>
      <c r="E15" s="117"/>
      <c r="F15" s="117"/>
      <c r="G15" s="117"/>
      <c r="H15" s="117"/>
      <c r="I15" s="478"/>
      <c r="J15" s="479"/>
      <c r="K15" s="480"/>
      <c r="L15" s="514" t="s">
        <v>41</v>
      </c>
      <c r="M15" s="515"/>
      <c r="N15" s="515"/>
      <c r="O15" s="515"/>
      <c r="P15" s="515"/>
      <c r="Q15" s="515"/>
      <c r="R15" s="515"/>
      <c r="S15" s="515"/>
      <c r="T15" s="515"/>
      <c r="U15" s="515"/>
      <c r="V15" s="515"/>
      <c r="W15" s="515"/>
      <c r="X15" s="515"/>
      <c r="Y15" s="515"/>
      <c r="Z15" s="515"/>
      <c r="AA15" s="515"/>
      <c r="AB15" s="515"/>
      <c r="AC15" s="515"/>
      <c r="AD15" s="515"/>
      <c r="AE15" s="515"/>
      <c r="AF15" s="515"/>
      <c r="AG15" s="118" t="s">
        <v>153</v>
      </c>
      <c r="AH15" s="119"/>
      <c r="AI15" s="119"/>
      <c r="AJ15" s="120"/>
      <c r="AK15" s="120"/>
      <c r="AL15" s="99"/>
      <c r="AM15" s="117"/>
      <c r="AN15" s="121"/>
    </row>
    <row r="16" spans="2:40" s="86" customFormat="1" ht="14.25" customHeight="1" x14ac:dyDescent="0.15">
      <c r="B16" s="122"/>
      <c r="C16" s="123"/>
      <c r="D16" s="518" t="s">
        <v>243</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9"/>
    </row>
    <row r="17" spans="2:40" s="86" customFormat="1" ht="14.25" customHeight="1" x14ac:dyDescent="0.15">
      <c r="B17" s="124"/>
      <c r="C17" s="125"/>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9"/>
    </row>
    <row r="18" spans="2:40" s="86" customFormat="1" ht="14.25" customHeight="1" x14ac:dyDescent="0.15">
      <c r="B18" s="124"/>
      <c r="C18" s="125"/>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9"/>
    </row>
    <row r="19" spans="2:40" s="86" customFormat="1" ht="14.25" customHeight="1" x14ac:dyDescent="0.15">
      <c r="B19" s="124"/>
      <c r="C19" s="125"/>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9"/>
    </row>
    <row r="20" spans="2:40" s="86" customFormat="1" ht="36.75" customHeight="1" x14ac:dyDescent="0.15">
      <c r="B20" s="126"/>
      <c r="C20" s="127"/>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4"/>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90"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8" t="s">
        <v>160</v>
      </c>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9"/>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93"/>
      <c r="AL24" s="293"/>
      <c r="AM24" s="293"/>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93"/>
      <c r="AM26" s="293"/>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93"/>
      <c r="Q28" s="293"/>
      <c r="R28" s="293"/>
      <c r="S28" s="293"/>
      <c r="T28" s="293"/>
      <c r="U28" s="490"/>
      <c r="V28" s="490"/>
      <c r="W28" s="490"/>
      <c r="X28" s="490"/>
      <c r="Y28" s="490"/>
      <c r="Z28" s="490"/>
      <c r="AA28" s="490"/>
      <c r="AB28" s="490"/>
      <c r="AC28" s="490"/>
      <c r="AD28" s="490"/>
      <c r="AE28" s="490"/>
      <c r="AF28" s="490"/>
      <c r="AG28" s="490"/>
      <c r="AH28" s="490"/>
      <c r="AI28" s="490"/>
      <c r="AJ28" s="490"/>
      <c r="AK28" s="490"/>
      <c r="AL28" s="490"/>
      <c r="AM28" s="490"/>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144"/>
    </row>
    <row r="35" spans="1:40" s="86" customFormat="1" ht="18.75" customHeight="1" x14ac:dyDescent="0.15">
      <c r="B35" s="290" t="s">
        <v>205</v>
      </c>
      <c r="C35" s="132"/>
      <c r="D35" s="291"/>
      <c r="E35" s="291"/>
      <c r="F35" s="153"/>
      <c r="G35" s="291"/>
      <c r="H35" s="291"/>
      <c r="I35" s="291"/>
      <c r="J35" s="291"/>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89"/>
      <c r="F36" s="161"/>
      <c r="G36" s="289"/>
      <c r="H36" s="289"/>
      <c r="I36" s="289"/>
      <c r="J36" s="28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90" t="s">
        <v>203</v>
      </c>
      <c r="C37" s="164"/>
      <c r="D37" s="292"/>
      <c r="E37" s="292"/>
      <c r="F37" s="152"/>
      <c r="G37" s="292"/>
      <c r="H37" s="292"/>
      <c r="I37" s="292"/>
      <c r="J37" s="292"/>
      <c r="K37" s="163"/>
      <c r="L37" s="163"/>
      <c r="M37" s="163"/>
      <c r="N37" s="163"/>
      <c r="O37" s="163"/>
      <c r="P37" s="174"/>
      <c r="Q37" s="112"/>
      <c r="R37" s="112"/>
      <c r="S37" s="112"/>
      <c r="T37" s="163"/>
      <c r="U37" s="107"/>
      <c r="V37" s="107"/>
      <c r="W37" s="107"/>
      <c r="X37" s="491" t="s">
        <v>34</v>
      </c>
      <c r="Y37" s="486"/>
      <c r="Z37" s="486"/>
      <c r="AA37" s="487"/>
      <c r="AB37" s="488" t="str">
        <f>IF($M$6="","",VLOOKUP($M$6,基準単価!$D$7:$F$35,3,0))</f>
        <v/>
      </c>
      <c r="AC37" s="489"/>
      <c r="AD37" s="489"/>
      <c r="AE37" s="486" t="s">
        <v>26</v>
      </c>
      <c r="AF37" s="487"/>
      <c r="AG37" s="491" t="s">
        <v>20</v>
      </c>
      <c r="AH37" s="486"/>
      <c r="AI37" s="487"/>
      <c r="AJ37" s="484">
        <f>ROUNDDOWN($K$99/1000,0)</f>
        <v>0</v>
      </c>
      <c r="AK37" s="485"/>
      <c r="AL37" s="485"/>
      <c r="AM37" s="486" t="s">
        <v>26</v>
      </c>
      <c r="AN37" s="487"/>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92"/>
      <c r="F44" s="152"/>
      <c r="G44" s="292"/>
      <c r="H44" s="292"/>
      <c r="I44" s="292"/>
      <c r="J44" s="292"/>
      <c r="K44" s="163"/>
      <c r="L44" s="163"/>
      <c r="M44" s="163"/>
      <c r="N44" s="163"/>
      <c r="O44" s="163"/>
      <c r="P44" s="174"/>
      <c r="Q44" s="178"/>
      <c r="R44" s="179"/>
      <c r="S44" s="179"/>
      <c r="T44" s="163"/>
      <c r="U44" s="107"/>
      <c r="V44" s="163"/>
      <c r="W44" s="163"/>
      <c r="X44" s="163"/>
      <c r="Y44" s="163"/>
      <c r="Z44" s="292"/>
      <c r="AA44" s="292"/>
      <c r="AB44" s="292"/>
      <c r="AC44" s="292"/>
      <c r="AD44" s="151"/>
      <c r="AE44" s="163"/>
      <c r="AF44" s="163"/>
      <c r="AG44" s="163"/>
      <c r="AH44" s="163"/>
      <c r="AI44" s="163"/>
      <c r="AJ44" s="165"/>
      <c r="AK44" s="165"/>
      <c r="AL44" s="165"/>
      <c r="AM44" s="165"/>
      <c r="AN44" s="169"/>
    </row>
    <row r="45" spans="1:40" s="86" customFormat="1" ht="18" customHeight="1" x14ac:dyDescent="0.15">
      <c r="B45" s="290" t="s">
        <v>167</v>
      </c>
      <c r="C45" s="28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81"/>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3"/>
    </row>
    <row r="47" spans="1:40" ht="4.5" customHeight="1" x14ac:dyDescent="0.15">
      <c r="B47" s="181"/>
      <c r="C47" s="291"/>
      <c r="D47" s="137"/>
      <c r="E47" s="291"/>
      <c r="F47" s="153"/>
      <c r="G47" s="291"/>
      <c r="H47" s="291"/>
      <c r="I47" s="291"/>
      <c r="J47" s="291"/>
      <c r="K47" s="139"/>
      <c r="L47" s="139"/>
      <c r="M47" s="139"/>
      <c r="N47" s="139"/>
      <c r="O47" s="139"/>
      <c r="P47" s="171"/>
      <c r="Q47" s="172"/>
      <c r="R47" s="181"/>
      <c r="S47" s="181"/>
      <c r="T47" s="139"/>
      <c r="U47" s="110"/>
      <c r="V47" s="139"/>
      <c r="W47" s="139"/>
      <c r="X47" s="139"/>
      <c r="Y47" s="139"/>
      <c r="Z47" s="291"/>
      <c r="AA47" s="291"/>
      <c r="AB47" s="291"/>
      <c r="AC47" s="291"/>
      <c r="AD47" s="137"/>
      <c r="AE47" s="139"/>
      <c r="AF47" s="139"/>
      <c r="AG47" s="139"/>
      <c r="AH47" s="139"/>
      <c r="AI47" s="139"/>
      <c r="AJ47" s="182"/>
      <c r="AK47" s="182"/>
      <c r="AL47" s="182"/>
      <c r="AM47" s="182"/>
      <c r="AN47" s="139"/>
    </row>
    <row r="48" spans="1:40" ht="18.75" customHeight="1" x14ac:dyDescent="0.15">
      <c r="B48" s="183" t="s">
        <v>222</v>
      </c>
      <c r="C48" s="292"/>
      <c r="D48" s="151"/>
      <c r="E48" s="292"/>
      <c r="F48" s="152"/>
      <c r="G48" s="292"/>
      <c r="H48" s="292"/>
      <c r="I48" s="292"/>
      <c r="J48" s="292"/>
      <c r="K48" s="163"/>
      <c r="L48" s="163"/>
      <c r="M48" s="163"/>
      <c r="N48" s="163"/>
      <c r="O48" s="163"/>
      <c r="P48" s="174"/>
      <c r="Q48" s="178"/>
      <c r="R48" s="179"/>
      <c r="S48" s="179"/>
      <c r="T48" s="163"/>
      <c r="U48" s="107"/>
      <c r="V48" s="163"/>
      <c r="W48" s="163"/>
      <c r="X48" s="491" t="s">
        <v>34</v>
      </c>
      <c r="Y48" s="486"/>
      <c r="Z48" s="486"/>
      <c r="AA48" s="487"/>
      <c r="AB48" s="488" t="str">
        <f>IF($M$6="","",VLOOKUP($M$6,基準単価!$D$7:$G$35,5,0))</f>
        <v/>
      </c>
      <c r="AC48" s="489"/>
      <c r="AD48" s="489"/>
      <c r="AE48" s="486" t="s">
        <v>26</v>
      </c>
      <c r="AF48" s="487"/>
      <c r="AG48" s="491" t="s">
        <v>20</v>
      </c>
      <c r="AH48" s="486"/>
      <c r="AI48" s="487"/>
      <c r="AJ48" s="484">
        <f>ROUNDDOWN($K$115/1000,0)</f>
        <v>0</v>
      </c>
      <c r="AK48" s="485"/>
      <c r="AL48" s="485"/>
      <c r="AM48" s="486" t="s">
        <v>26</v>
      </c>
      <c r="AN48" s="487"/>
    </row>
    <row r="49" spans="2:40" ht="18.75" customHeight="1" x14ac:dyDescent="0.15">
      <c r="B49" s="115" t="s">
        <v>15</v>
      </c>
      <c r="C49" s="289"/>
      <c r="D49" s="117"/>
      <c r="E49" s="117"/>
      <c r="F49" s="117"/>
      <c r="G49" s="117"/>
      <c r="H49" s="117"/>
      <c r="I49" s="478"/>
      <c r="J49" s="479"/>
      <c r="K49" s="480"/>
      <c r="L49" s="514" t="s">
        <v>41</v>
      </c>
      <c r="M49" s="515"/>
      <c r="N49" s="515"/>
      <c r="O49" s="515"/>
      <c r="P49" s="515"/>
      <c r="Q49" s="515"/>
      <c r="R49" s="515"/>
      <c r="S49" s="515"/>
      <c r="T49" s="515"/>
      <c r="U49" s="515"/>
      <c r="V49" s="515"/>
      <c r="W49" s="515"/>
      <c r="X49" s="515"/>
      <c r="Y49" s="515"/>
      <c r="Z49" s="515"/>
      <c r="AA49" s="515"/>
      <c r="AB49" s="515"/>
      <c r="AC49" s="515"/>
      <c r="AD49" s="515"/>
      <c r="AE49" s="515"/>
      <c r="AF49" s="515"/>
      <c r="AG49" s="118" t="s">
        <v>154</v>
      </c>
      <c r="AH49" s="119"/>
      <c r="AI49" s="119"/>
      <c r="AJ49" s="120"/>
      <c r="AK49" s="120"/>
      <c r="AL49" s="99"/>
      <c r="AM49" s="117"/>
      <c r="AN49" s="121"/>
    </row>
    <row r="50" spans="2:40" ht="18" customHeight="1" x14ac:dyDescent="0.15">
      <c r="B50" s="122"/>
      <c r="C50" s="123"/>
      <c r="D50" s="516" t="s">
        <v>244</v>
      </c>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7"/>
    </row>
    <row r="51" spans="2:40" ht="21" customHeight="1" x14ac:dyDescent="0.15">
      <c r="B51" s="124"/>
      <c r="C51" s="125"/>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9"/>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90"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90" t="s">
        <v>169</v>
      </c>
      <c r="C55" s="28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81"/>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3"/>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86" t="s">
        <v>246</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8"/>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22" t="s">
        <v>46</v>
      </c>
      <c r="C62" s="423"/>
      <c r="D62" s="423"/>
      <c r="E62" s="424"/>
      <c r="F62" s="425" t="s">
        <v>18</v>
      </c>
      <c r="G62" s="426"/>
      <c r="H62" s="426"/>
      <c r="I62" s="426"/>
      <c r="J62" s="427"/>
      <c r="K62" s="425" t="s">
        <v>23</v>
      </c>
      <c r="L62" s="426"/>
      <c r="M62" s="426"/>
      <c r="N62" s="426"/>
      <c r="O62" s="426"/>
      <c r="P62" s="507" t="s">
        <v>19</v>
      </c>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row>
    <row r="63" spans="2:40" ht="9.75" customHeight="1" x14ac:dyDescent="0.15">
      <c r="B63" s="413" t="s">
        <v>22</v>
      </c>
      <c r="C63" s="414"/>
      <c r="D63" s="414"/>
      <c r="E63" s="415"/>
      <c r="F63" s="407"/>
      <c r="G63" s="408"/>
      <c r="H63" s="408"/>
      <c r="I63" s="408"/>
      <c r="J63" s="409"/>
      <c r="K63" s="410"/>
      <c r="L63" s="411"/>
      <c r="M63" s="411"/>
      <c r="N63" s="411"/>
      <c r="O63" s="411"/>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row>
    <row r="64" spans="2:40" ht="9.75" customHeight="1" x14ac:dyDescent="0.15">
      <c r="B64" s="416"/>
      <c r="C64" s="417"/>
      <c r="D64" s="417"/>
      <c r="E64" s="418"/>
      <c r="F64" s="429"/>
      <c r="G64" s="430"/>
      <c r="H64" s="430"/>
      <c r="I64" s="430"/>
      <c r="J64" s="431"/>
      <c r="K64" s="432"/>
      <c r="L64" s="433"/>
      <c r="M64" s="433"/>
      <c r="N64" s="433"/>
      <c r="O64" s="433"/>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row>
    <row r="65" spans="2:40" ht="9.75" customHeight="1" x14ac:dyDescent="0.15">
      <c r="B65" s="416"/>
      <c r="C65" s="417"/>
      <c r="D65" s="417"/>
      <c r="E65" s="418"/>
      <c r="F65" s="429"/>
      <c r="G65" s="430"/>
      <c r="H65" s="430"/>
      <c r="I65" s="430"/>
      <c r="J65" s="431"/>
      <c r="K65" s="432"/>
      <c r="L65" s="433"/>
      <c r="M65" s="433"/>
      <c r="N65" s="433"/>
      <c r="O65" s="433"/>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row>
    <row r="66" spans="2:40" ht="9.75" customHeight="1" x14ac:dyDescent="0.15">
      <c r="B66" s="416"/>
      <c r="C66" s="417"/>
      <c r="D66" s="417"/>
      <c r="E66" s="418"/>
      <c r="F66" s="445"/>
      <c r="G66" s="446"/>
      <c r="H66" s="446"/>
      <c r="I66" s="446"/>
      <c r="J66" s="447"/>
      <c r="K66" s="448"/>
      <c r="L66" s="449"/>
      <c r="M66" s="449"/>
      <c r="N66" s="449"/>
      <c r="O66" s="449"/>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row>
    <row r="67" spans="2:40" ht="9.75" customHeight="1" x14ac:dyDescent="0.15">
      <c r="B67" s="413" t="s">
        <v>42</v>
      </c>
      <c r="C67" s="414"/>
      <c r="D67" s="414"/>
      <c r="E67" s="415"/>
      <c r="F67" s="407"/>
      <c r="G67" s="408"/>
      <c r="H67" s="408"/>
      <c r="I67" s="408"/>
      <c r="J67" s="409"/>
      <c r="K67" s="410"/>
      <c r="L67" s="411"/>
      <c r="M67" s="411"/>
      <c r="N67" s="411"/>
      <c r="O67" s="411"/>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row>
    <row r="68" spans="2:40" ht="9.75" customHeight="1" x14ac:dyDescent="0.15">
      <c r="B68" s="416"/>
      <c r="C68" s="417"/>
      <c r="D68" s="417"/>
      <c r="E68" s="418"/>
      <c r="F68" s="429"/>
      <c r="G68" s="430"/>
      <c r="H68" s="430"/>
      <c r="I68" s="430"/>
      <c r="J68" s="431"/>
      <c r="K68" s="432"/>
      <c r="L68" s="433"/>
      <c r="M68" s="433"/>
      <c r="N68" s="433"/>
      <c r="O68" s="433"/>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row>
    <row r="69" spans="2:40" ht="9.75" customHeight="1" x14ac:dyDescent="0.15">
      <c r="B69" s="416"/>
      <c r="C69" s="417"/>
      <c r="D69" s="417"/>
      <c r="E69" s="418"/>
      <c r="F69" s="429"/>
      <c r="G69" s="430"/>
      <c r="H69" s="430"/>
      <c r="I69" s="430"/>
      <c r="J69" s="431"/>
      <c r="K69" s="432"/>
      <c r="L69" s="433"/>
      <c r="M69" s="433"/>
      <c r="N69" s="433"/>
      <c r="O69" s="433"/>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row>
    <row r="70" spans="2:40" ht="9.75" customHeight="1" x14ac:dyDescent="0.15">
      <c r="B70" s="419"/>
      <c r="C70" s="420"/>
      <c r="D70" s="420"/>
      <c r="E70" s="421"/>
      <c r="F70" s="435"/>
      <c r="G70" s="436"/>
      <c r="H70" s="436"/>
      <c r="I70" s="436"/>
      <c r="J70" s="437"/>
      <c r="K70" s="454"/>
      <c r="L70" s="455"/>
      <c r="M70" s="455"/>
      <c r="N70" s="455"/>
      <c r="O70" s="455"/>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row>
    <row r="71" spans="2:40" ht="9.75" customHeight="1" x14ac:dyDescent="0.15">
      <c r="B71" s="416" t="s">
        <v>43</v>
      </c>
      <c r="C71" s="417"/>
      <c r="D71" s="417"/>
      <c r="E71" s="418"/>
      <c r="F71" s="471"/>
      <c r="G71" s="472"/>
      <c r="H71" s="472"/>
      <c r="I71" s="472"/>
      <c r="J71" s="473"/>
      <c r="K71" s="474"/>
      <c r="L71" s="475"/>
      <c r="M71" s="475"/>
      <c r="N71" s="475"/>
      <c r="O71" s="475"/>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row>
    <row r="72" spans="2:40" ht="9.75" customHeight="1" x14ac:dyDescent="0.15">
      <c r="B72" s="416"/>
      <c r="C72" s="417"/>
      <c r="D72" s="417"/>
      <c r="E72" s="418"/>
      <c r="F72" s="429"/>
      <c r="G72" s="430"/>
      <c r="H72" s="430"/>
      <c r="I72" s="430"/>
      <c r="J72" s="431"/>
      <c r="K72" s="432"/>
      <c r="L72" s="433"/>
      <c r="M72" s="433"/>
      <c r="N72" s="433"/>
      <c r="O72" s="433"/>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row>
    <row r="73" spans="2:40" ht="9.75" customHeight="1" x14ac:dyDescent="0.15">
      <c r="B73" s="416"/>
      <c r="C73" s="417"/>
      <c r="D73" s="417"/>
      <c r="E73" s="418"/>
      <c r="F73" s="429"/>
      <c r="G73" s="430"/>
      <c r="H73" s="430"/>
      <c r="I73" s="430"/>
      <c r="J73" s="431"/>
      <c r="K73" s="432"/>
      <c r="L73" s="433"/>
      <c r="M73" s="433"/>
      <c r="N73" s="433"/>
      <c r="O73" s="433"/>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row>
    <row r="74" spans="2:40" ht="9.75" customHeight="1" x14ac:dyDescent="0.15">
      <c r="B74" s="416"/>
      <c r="C74" s="417"/>
      <c r="D74" s="417"/>
      <c r="E74" s="418"/>
      <c r="F74" s="445"/>
      <c r="G74" s="446"/>
      <c r="H74" s="446"/>
      <c r="I74" s="446"/>
      <c r="J74" s="447"/>
      <c r="K74" s="448"/>
      <c r="L74" s="449"/>
      <c r="M74" s="449"/>
      <c r="N74" s="449"/>
      <c r="O74" s="449"/>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row>
    <row r="75" spans="2:40" ht="9.75" customHeight="1" x14ac:dyDescent="0.15">
      <c r="B75" s="413" t="s">
        <v>44</v>
      </c>
      <c r="C75" s="414"/>
      <c r="D75" s="414"/>
      <c r="E75" s="415"/>
      <c r="F75" s="407"/>
      <c r="G75" s="408"/>
      <c r="H75" s="408"/>
      <c r="I75" s="408"/>
      <c r="J75" s="409"/>
      <c r="K75" s="410"/>
      <c r="L75" s="411"/>
      <c r="M75" s="411"/>
      <c r="N75" s="411"/>
      <c r="O75" s="411"/>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row>
    <row r="76" spans="2:40" ht="9.75" customHeight="1" x14ac:dyDescent="0.15">
      <c r="B76" s="416"/>
      <c r="C76" s="417"/>
      <c r="D76" s="417"/>
      <c r="E76" s="418"/>
      <c r="F76" s="429"/>
      <c r="G76" s="430"/>
      <c r="H76" s="430"/>
      <c r="I76" s="430"/>
      <c r="J76" s="431"/>
      <c r="K76" s="432"/>
      <c r="L76" s="433"/>
      <c r="M76" s="433"/>
      <c r="N76" s="433"/>
      <c r="O76" s="433"/>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row>
    <row r="77" spans="2:40" ht="9.75" customHeight="1" x14ac:dyDescent="0.15">
      <c r="B77" s="416"/>
      <c r="C77" s="417"/>
      <c r="D77" s="417"/>
      <c r="E77" s="418"/>
      <c r="F77" s="429"/>
      <c r="G77" s="430"/>
      <c r="H77" s="430"/>
      <c r="I77" s="430"/>
      <c r="J77" s="431"/>
      <c r="K77" s="432"/>
      <c r="L77" s="433"/>
      <c r="M77" s="433"/>
      <c r="N77" s="433"/>
      <c r="O77" s="433"/>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row>
    <row r="78" spans="2:40" ht="9.75" customHeight="1" x14ac:dyDescent="0.15">
      <c r="B78" s="419"/>
      <c r="C78" s="420"/>
      <c r="D78" s="420"/>
      <c r="E78" s="421"/>
      <c r="F78" s="435"/>
      <c r="G78" s="436"/>
      <c r="H78" s="436"/>
      <c r="I78" s="436"/>
      <c r="J78" s="437"/>
      <c r="K78" s="454"/>
      <c r="L78" s="455"/>
      <c r="M78" s="455"/>
      <c r="N78" s="455"/>
      <c r="O78" s="455"/>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row>
    <row r="79" spans="2:40" ht="9.75" customHeight="1" x14ac:dyDescent="0.15">
      <c r="B79" s="413" t="s">
        <v>45</v>
      </c>
      <c r="C79" s="414"/>
      <c r="D79" s="414"/>
      <c r="E79" s="415"/>
      <c r="F79" s="407"/>
      <c r="G79" s="408"/>
      <c r="H79" s="408"/>
      <c r="I79" s="408"/>
      <c r="J79" s="409"/>
      <c r="K79" s="410"/>
      <c r="L79" s="411"/>
      <c r="M79" s="411"/>
      <c r="N79" s="411"/>
      <c r="O79" s="411"/>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row>
    <row r="80" spans="2:40" ht="9.75" customHeight="1" x14ac:dyDescent="0.15">
      <c r="B80" s="416"/>
      <c r="C80" s="417"/>
      <c r="D80" s="417"/>
      <c r="E80" s="418"/>
      <c r="F80" s="429"/>
      <c r="G80" s="430"/>
      <c r="H80" s="430"/>
      <c r="I80" s="430"/>
      <c r="J80" s="431"/>
      <c r="K80" s="432"/>
      <c r="L80" s="433"/>
      <c r="M80" s="433"/>
      <c r="N80" s="433"/>
      <c r="O80" s="433"/>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row>
    <row r="81" spans="2:40" ht="9.75" customHeight="1" x14ac:dyDescent="0.15">
      <c r="B81" s="416"/>
      <c r="C81" s="417"/>
      <c r="D81" s="417"/>
      <c r="E81" s="418"/>
      <c r="F81" s="429"/>
      <c r="G81" s="430"/>
      <c r="H81" s="430"/>
      <c r="I81" s="430"/>
      <c r="J81" s="431"/>
      <c r="K81" s="432"/>
      <c r="L81" s="433"/>
      <c r="M81" s="433"/>
      <c r="N81" s="433"/>
      <c r="O81" s="433"/>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row>
    <row r="82" spans="2:40" ht="9.75" customHeight="1" thickBot="1" x14ac:dyDescent="0.2">
      <c r="B82" s="467"/>
      <c r="C82" s="468"/>
      <c r="D82" s="468"/>
      <c r="E82" s="469"/>
      <c r="F82" s="438"/>
      <c r="G82" s="439"/>
      <c r="H82" s="439"/>
      <c r="I82" s="439"/>
      <c r="J82" s="440"/>
      <c r="K82" s="441"/>
      <c r="L82" s="442"/>
      <c r="M82" s="442"/>
      <c r="N82" s="442"/>
      <c r="O82" s="442"/>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row>
    <row r="83" spans="2:40" ht="22.5" customHeight="1" thickTop="1" x14ac:dyDescent="0.15">
      <c r="B83" s="419" t="s">
        <v>53</v>
      </c>
      <c r="C83" s="420"/>
      <c r="D83" s="420"/>
      <c r="E83" s="421"/>
      <c r="F83" s="527"/>
      <c r="G83" s="528"/>
      <c r="H83" s="528"/>
      <c r="I83" s="528"/>
      <c r="J83" s="529"/>
      <c r="K83" s="530">
        <f>SUM(K63:O82)</f>
        <v>0</v>
      </c>
      <c r="L83" s="531"/>
      <c r="M83" s="531"/>
      <c r="N83" s="531"/>
      <c r="O83" s="531"/>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22" t="s">
        <v>14</v>
      </c>
      <c r="C86" s="423"/>
      <c r="D86" s="423"/>
      <c r="E86" s="424"/>
      <c r="F86" s="425" t="s">
        <v>18</v>
      </c>
      <c r="G86" s="426"/>
      <c r="H86" s="426"/>
      <c r="I86" s="426"/>
      <c r="J86" s="427"/>
      <c r="K86" s="425" t="s">
        <v>23</v>
      </c>
      <c r="L86" s="426"/>
      <c r="M86" s="426"/>
      <c r="N86" s="426"/>
      <c r="O86" s="427"/>
      <c r="P86" s="422" t="s">
        <v>19</v>
      </c>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4"/>
    </row>
    <row r="87" spans="2:40" ht="9.75" customHeight="1" x14ac:dyDescent="0.15">
      <c r="B87" s="413" t="s">
        <v>22</v>
      </c>
      <c r="C87" s="414"/>
      <c r="D87" s="414"/>
      <c r="E87" s="415"/>
      <c r="F87" s="407"/>
      <c r="G87" s="408"/>
      <c r="H87" s="408"/>
      <c r="I87" s="408"/>
      <c r="J87" s="409"/>
      <c r="K87" s="410"/>
      <c r="L87" s="411"/>
      <c r="M87" s="411"/>
      <c r="N87" s="411"/>
      <c r="O87" s="412"/>
      <c r="P87" s="407"/>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9"/>
    </row>
    <row r="88" spans="2:40" ht="9.75" customHeight="1" x14ac:dyDescent="0.15">
      <c r="B88" s="416"/>
      <c r="C88" s="417"/>
      <c r="D88" s="417"/>
      <c r="E88" s="418"/>
      <c r="F88" s="429"/>
      <c r="G88" s="430"/>
      <c r="H88" s="430"/>
      <c r="I88" s="430"/>
      <c r="J88" s="431"/>
      <c r="K88" s="432"/>
      <c r="L88" s="433"/>
      <c r="M88" s="433"/>
      <c r="N88" s="433"/>
      <c r="O88" s="444"/>
      <c r="P88" s="429"/>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1"/>
    </row>
    <row r="89" spans="2:40" ht="9.75" customHeight="1" x14ac:dyDescent="0.15">
      <c r="B89" s="416"/>
      <c r="C89" s="417"/>
      <c r="D89" s="417"/>
      <c r="E89" s="418"/>
      <c r="F89" s="429"/>
      <c r="G89" s="430"/>
      <c r="H89" s="430"/>
      <c r="I89" s="430"/>
      <c r="J89" s="431"/>
      <c r="K89" s="432"/>
      <c r="L89" s="433"/>
      <c r="M89" s="433"/>
      <c r="N89" s="433"/>
      <c r="O89" s="444"/>
      <c r="P89" s="429"/>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1"/>
    </row>
    <row r="90" spans="2:40" ht="9.75" customHeight="1" x14ac:dyDescent="0.15">
      <c r="B90" s="419"/>
      <c r="C90" s="420"/>
      <c r="D90" s="420"/>
      <c r="E90" s="421"/>
      <c r="F90" s="435"/>
      <c r="G90" s="436"/>
      <c r="H90" s="436"/>
      <c r="I90" s="436"/>
      <c r="J90" s="437"/>
      <c r="K90" s="454"/>
      <c r="L90" s="455"/>
      <c r="M90" s="455"/>
      <c r="N90" s="455"/>
      <c r="O90" s="456"/>
      <c r="P90" s="435"/>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7"/>
    </row>
    <row r="91" spans="2:40" ht="9.75" customHeight="1" x14ac:dyDescent="0.15">
      <c r="B91" s="413" t="s">
        <v>42</v>
      </c>
      <c r="C91" s="414"/>
      <c r="D91" s="414"/>
      <c r="E91" s="415"/>
      <c r="F91" s="407"/>
      <c r="G91" s="408"/>
      <c r="H91" s="408"/>
      <c r="I91" s="408"/>
      <c r="J91" s="409"/>
      <c r="K91" s="410"/>
      <c r="L91" s="411"/>
      <c r="M91" s="411"/>
      <c r="N91" s="411"/>
      <c r="O91" s="412"/>
      <c r="P91" s="407"/>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9"/>
    </row>
    <row r="92" spans="2:40" ht="9.75" customHeight="1" x14ac:dyDescent="0.15">
      <c r="B92" s="416"/>
      <c r="C92" s="417"/>
      <c r="D92" s="417"/>
      <c r="E92" s="418"/>
      <c r="F92" s="429"/>
      <c r="G92" s="430"/>
      <c r="H92" s="430"/>
      <c r="I92" s="430"/>
      <c r="J92" s="431"/>
      <c r="K92" s="432"/>
      <c r="L92" s="433"/>
      <c r="M92" s="433"/>
      <c r="N92" s="433"/>
      <c r="O92" s="444"/>
      <c r="P92" s="429"/>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1"/>
    </row>
    <row r="93" spans="2:40" ht="9.75" customHeight="1" x14ac:dyDescent="0.15">
      <c r="B93" s="416"/>
      <c r="C93" s="417"/>
      <c r="D93" s="417"/>
      <c r="E93" s="418"/>
      <c r="F93" s="429"/>
      <c r="G93" s="430"/>
      <c r="H93" s="430"/>
      <c r="I93" s="430"/>
      <c r="J93" s="431"/>
      <c r="K93" s="432"/>
      <c r="L93" s="433"/>
      <c r="M93" s="433"/>
      <c r="N93" s="433"/>
      <c r="O93" s="444"/>
      <c r="P93" s="429"/>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1"/>
    </row>
    <row r="94" spans="2:40" ht="9.75" customHeight="1" x14ac:dyDescent="0.15">
      <c r="B94" s="419"/>
      <c r="C94" s="420"/>
      <c r="D94" s="420"/>
      <c r="E94" s="421"/>
      <c r="F94" s="435"/>
      <c r="G94" s="436"/>
      <c r="H94" s="436"/>
      <c r="I94" s="436"/>
      <c r="J94" s="437"/>
      <c r="K94" s="454"/>
      <c r="L94" s="455"/>
      <c r="M94" s="455"/>
      <c r="N94" s="455"/>
      <c r="O94" s="456"/>
      <c r="P94" s="435"/>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7"/>
    </row>
    <row r="95" spans="2:40" ht="9.75" customHeight="1" x14ac:dyDescent="0.15">
      <c r="B95" s="413" t="s">
        <v>43</v>
      </c>
      <c r="C95" s="414"/>
      <c r="D95" s="414"/>
      <c r="E95" s="415"/>
      <c r="F95" s="407"/>
      <c r="G95" s="408"/>
      <c r="H95" s="408"/>
      <c r="I95" s="408"/>
      <c r="J95" s="409"/>
      <c r="K95" s="410"/>
      <c r="L95" s="411"/>
      <c r="M95" s="411"/>
      <c r="N95" s="411"/>
      <c r="O95" s="412"/>
      <c r="P95" s="407"/>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9"/>
    </row>
    <row r="96" spans="2:40" ht="9.75" customHeight="1" x14ac:dyDescent="0.15">
      <c r="B96" s="416"/>
      <c r="C96" s="417"/>
      <c r="D96" s="417"/>
      <c r="E96" s="418"/>
      <c r="F96" s="429"/>
      <c r="G96" s="430"/>
      <c r="H96" s="430"/>
      <c r="I96" s="430"/>
      <c r="J96" s="431"/>
      <c r="K96" s="432"/>
      <c r="L96" s="433"/>
      <c r="M96" s="433"/>
      <c r="N96" s="433"/>
      <c r="O96" s="444"/>
      <c r="P96" s="429"/>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1"/>
    </row>
    <row r="97" spans="2:40" ht="9.75" customHeight="1" x14ac:dyDescent="0.15">
      <c r="B97" s="416"/>
      <c r="C97" s="417"/>
      <c r="D97" s="417"/>
      <c r="E97" s="418"/>
      <c r="F97" s="429"/>
      <c r="G97" s="430"/>
      <c r="H97" s="430"/>
      <c r="I97" s="430"/>
      <c r="J97" s="431"/>
      <c r="K97" s="432"/>
      <c r="L97" s="433"/>
      <c r="M97" s="433"/>
      <c r="N97" s="433"/>
      <c r="O97" s="444"/>
      <c r="P97" s="429"/>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1"/>
    </row>
    <row r="98" spans="2:40" ht="9.75" customHeight="1" thickBot="1" x14ac:dyDescent="0.2">
      <c r="B98" s="467"/>
      <c r="C98" s="468"/>
      <c r="D98" s="468"/>
      <c r="E98" s="469"/>
      <c r="F98" s="438"/>
      <c r="G98" s="439"/>
      <c r="H98" s="439"/>
      <c r="I98" s="439"/>
      <c r="J98" s="440"/>
      <c r="K98" s="441"/>
      <c r="L98" s="442"/>
      <c r="M98" s="442"/>
      <c r="N98" s="442"/>
      <c r="O98" s="466"/>
      <c r="P98" s="438"/>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40"/>
    </row>
    <row r="99" spans="2:40" ht="22.5" customHeight="1" thickTop="1" x14ac:dyDescent="0.15">
      <c r="B99" s="450" t="s">
        <v>53</v>
      </c>
      <c r="C99" s="451"/>
      <c r="D99" s="451"/>
      <c r="E99" s="452"/>
      <c r="F99" s="457"/>
      <c r="G99" s="458"/>
      <c r="H99" s="458"/>
      <c r="I99" s="458"/>
      <c r="J99" s="459"/>
      <c r="K99" s="460">
        <f>SUM(K87:O98)</f>
        <v>0</v>
      </c>
      <c r="L99" s="461"/>
      <c r="M99" s="461"/>
      <c r="N99" s="461"/>
      <c r="O99" s="462"/>
      <c r="P99" s="463"/>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5"/>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22" t="s">
        <v>14</v>
      </c>
      <c r="C102" s="423"/>
      <c r="D102" s="423"/>
      <c r="E102" s="424"/>
      <c r="F102" s="425" t="s">
        <v>18</v>
      </c>
      <c r="G102" s="426"/>
      <c r="H102" s="426"/>
      <c r="I102" s="426"/>
      <c r="J102" s="427"/>
      <c r="K102" s="425" t="s">
        <v>23</v>
      </c>
      <c r="L102" s="426"/>
      <c r="M102" s="426"/>
      <c r="N102" s="426"/>
      <c r="O102" s="426"/>
      <c r="P102" s="507" t="s">
        <v>19</v>
      </c>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row>
    <row r="103" spans="2:40" ht="9.75" customHeight="1" x14ac:dyDescent="0.15">
      <c r="B103" s="413" t="s">
        <v>22</v>
      </c>
      <c r="C103" s="414"/>
      <c r="D103" s="414"/>
      <c r="E103" s="415"/>
      <c r="F103" s="407"/>
      <c r="G103" s="408"/>
      <c r="H103" s="408"/>
      <c r="I103" s="408"/>
      <c r="J103" s="409"/>
      <c r="K103" s="410"/>
      <c r="L103" s="411"/>
      <c r="M103" s="411"/>
      <c r="N103" s="411"/>
      <c r="O103" s="411"/>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row>
    <row r="104" spans="2:40" ht="9.75" customHeight="1" x14ac:dyDescent="0.15">
      <c r="B104" s="416"/>
      <c r="C104" s="417"/>
      <c r="D104" s="417"/>
      <c r="E104" s="418"/>
      <c r="F104" s="429"/>
      <c r="G104" s="430"/>
      <c r="H104" s="430"/>
      <c r="I104" s="430"/>
      <c r="J104" s="431"/>
      <c r="K104" s="432"/>
      <c r="L104" s="433"/>
      <c r="M104" s="433"/>
      <c r="N104" s="433"/>
      <c r="O104" s="433"/>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row>
    <row r="105" spans="2:40" ht="9.75" customHeight="1" x14ac:dyDescent="0.15">
      <c r="B105" s="416"/>
      <c r="C105" s="417"/>
      <c r="D105" s="417"/>
      <c r="E105" s="418"/>
      <c r="F105" s="429"/>
      <c r="G105" s="430"/>
      <c r="H105" s="430"/>
      <c r="I105" s="430"/>
      <c r="J105" s="431"/>
      <c r="K105" s="432"/>
      <c r="L105" s="433"/>
      <c r="M105" s="433"/>
      <c r="N105" s="433"/>
      <c r="O105" s="433"/>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row>
    <row r="106" spans="2:40" ht="9.75" customHeight="1" x14ac:dyDescent="0.15">
      <c r="B106" s="416"/>
      <c r="C106" s="417"/>
      <c r="D106" s="417"/>
      <c r="E106" s="418"/>
      <c r="F106" s="445"/>
      <c r="G106" s="446"/>
      <c r="H106" s="446"/>
      <c r="I106" s="446"/>
      <c r="J106" s="447"/>
      <c r="K106" s="448"/>
      <c r="L106" s="449"/>
      <c r="M106" s="449"/>
      <c r="N106" s="449"/>
      <c r="O106" s="449"/>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row>
    <row r="107" spans="2:40" ht="9.75" customHeight="1" x14ac:dyDescent="0.15">
      <c r="B107" s="413" t="s">
        <v>42</v>
      </c>
      <c r="C107" s="414"/>
      <c r="D107" s="414"/>
      <c r="E107" s="415"/>
      <c r="F107" s="407"/>
      <c r="G107" s="408"/>
      <c r="H107" s="408"/>
      <c r="I107" s="408"/>
      <c r="J107" s="409"/>
      <c r="K107" s="410"/>
      <c r="L107" s="411"/>
      <c r="M107" s="411"/>
      <c r="N107" s="411"/>
      <c r="O107" s="411"/>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row>
    <row r="108" spans="2:40" ht="9.75" customHeight="1" x14ac:dyDescent="0.15">
      <c r="B108" s="416"/>
      <c r="C108" s="417"/>
      <c r="D108" s="417"/>
      <c r="E108" s="418"/>
      <c r="F108" s="429"/>
      <c r="G108" s="430"/>
      <c r="H108" s="430"/>
      <c r="I108" s="430"/>
      <c r="J108" s="431"/>
      <c r="K108" s="432"/>
      <c r="L108" s="433"/>
      <c r="M108" s="433"/>
      <c r="N108" s="433"/>
      <c r="O108" s="433"/>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row>
    <row r="109" spans="2:40" ht="9.75" customHeight="1" x14ac:dyDescent="0.15">
      <c r="B109" s="416"/>
      <c r="C109" s="417"/>
      <c r="D109" s="417"/>
      <c r="E109" s="418"/>
      <c r="F109" s="429"/>
      <c r="G109" s="430"/>
      <c r="H109" s="430"/>
      <c r="I109" s="430"/>
      <c r="J109" s="431"/>
      <c r="K109" s="432"/>
      <c r="L109" s="433"/>
      <c r="M109" s="433"/>
      <c r="N109" s="433"/>
      <c r="O109" s="433"/>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row>
    <row r="110" spans="2:40" ht="9.75" customHeight="1" x14ac:dyDescent="0.15">
      <c r="B110" s="419"/>
      <c r="C110" s="420"/>
      <c r="D110" s="420"/>
      <c r="E110" s="421"/>
      <c r="F110" s="435"/>
      <c r="G110" s="436"/>
      <c r="H110" s="436"/>
      <c r="I110" s="436"/>
      <c r="J110" s="437"/>
      <c r="K110" s="454"/>
      <c r="L110" s="455"/>
      <c r="M110" s="455"/>
      <c r="N110" s="455"/>
      <c r="O110" s="455"/>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row>
    <row r="111" spans="2:40" ht="9.75" customHeight="1" x14ac:dyDescent="0.15">
      <c r="B111" s="413" t="s">
        <v>43</v>
      </c>
      <c r="C111" s="414"/>
      <c r="D111" s="414"/>
      <c r="E111" s="415"/>
      <c r="F111" s="407"/>
      <c r="G111" s="408"/>
      <c r="H111" s="408"/>
      <c r="I111" s="408"/>
      <c r="J111" s="409"/>
      <c r="K111" s="410"/>
      <c r="L111" s="411"/>
      <c r="M111" s="411"/>
      <c r="N111" s="411"/>
      <c r="O111" s="411"/>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row>
    <row r="112" spans="2:40" ht="9.75" customHeight="1" x14ac:dyDescent="0.15">
      <c r="B112" s="416"/>
      <c r="C112" s="417"/>
      <c r="D112" s="417"/>
      <c r="E112" s="418"/>
      <c r="F112" s="429"/>
      <c r="G112" s="430"/>
      <c r="H112" s="430"/>
      <c r="I112" s="430"/>
      <c r="J112" s="431"/>
      <c r="K112" s="432"/>
      <c r="L112" s="433"/>
      <c r="M112" s="433"/>
      <c r="N112" s="433"/>
      <c r="O112" s="433"/>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row>
    <row r="113" spans="2:40" ht="9.75" customHeight="1" x14ac:dyDescent="0.15">
      <c r="B113" s="416"/>
      <c r="C113" s="417"/>
      <c r="D113" s="417"/>
      <c r="E113" s="418"/>
      <c r="F113" s="429"/>
      <c r="G113" s="430"/>
      <c r="H113" s="430"/>
      <c r="I113" s="430"/>
      <c r="J113" s="431"/>
      <c r="K113" s="432"/>
      <c r="L113" s="433"/>
      <c r="M113" s="433"/>
      <c r="N113" s="433"/>
      <c r="O113" s="433"/>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row>
    <row r="114" spans="2:40" ht="9.75" customHeight="1" thickBot="1" x14ac:dyDescent="0.2">
      <c r="B114" s="467"/>
      <c r="C114" s="468"/>
      <c r="D114" s="468"/>
      <c r="E114" s="469"/>
      <c r="F114" s="438"/>
      <c r="G114" s="439"/>
      <c r="H114" s="439"/>
      <c r="I114" s="439"/>
      <c r="J114" s="440"/>
      <c r="K114" s="441"/>
      <c r="L114" s="442"/>
      <c r="M114" s="442"/>
      <c r="N114" s="442"/>
      <c r="O114" s="442"/>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row>
    <row r="115" spans="2:40" ht="22.5" customHeight="1" thickTop="1" x14ac:dyDescent="0.15">
      <c r="B115" s="419" t="s">
        <v>53</v>
      </c>
      <c r="C115" s="420"/>
      <c r="D115" s="420"/>
      <c r="E115" s="421"/>
      <c r="F115" s="527"/>
      <c r="G115" s="528"/>
      <c r="H115" s="528"/>
      <c r="I115" s="528"/>
      <c r="J115" s="529"/>
      <c r="K115" s="532">
        <f>SUM(K103:O114)</f>
        <v>0</v>
      </c>
      <c r="L115" s="533"/>
      <c r="M115" s="533"/>
      <c r="N115" s="533"/>
      <c r="O115" s="53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9" t="s">
        <v>178</v>
      </c>
      <c r="D140" s="390"/>
      <c r="E140" s="390"/>
      <c r="F140" s="390"/>
      <c r="G140" s="390"/>
      <c r="H140" s="390"/>
      <c r="I140" s="390"/>
      <c r="J140" s="390"/>
      <c r="K140" s="390"/>
      <c r="L140" s="390"/>
      <c r="M140" s="390"/>
      <c r="N140" s="390"/>
      <c r="O140" s="390"/>
      <c r="P140" s="390"/>
      <c r="Q140" s="390"/>
      <c r="R140" s="390"/>
      <c r="S140" s="390"/>
      <c r="T140" s="391"/>
      <c r="U140" s="395" t="s">
        <v>187</v>
      </c>
      <c r="V140" s="396"/>
      <c r="W140" s="396"/>
      <c r="X140" s="396"/>
      <c r="Y140" s="396"/>
      <c r="Z140" s="396"/>
      <c r="AA140" s="396"/>
      <c r="AB140" s="396"/>
      <c r="AC140" s="396"/>
      <c r="AD140" s="396"/>
      <c r="AE140" s="396"/>
      <c r="AF140" s="396"/>
      <c r="AG140" s="396"/>
      <c r="AH140" s="396"/>
      <c r="AI140" s="396"/>
      <c r="AJ140" s="396"/>
      <c r="AK140" s="396"/>
      <c r="AL140" s="396"/>
      <c r="AM140" s="396"/>
      <c r="AN140" s="397"/>
    </row>
    <row r="141" spans="2:40" ht="17.25" customHeight="1" x14ac:dyDescent="0.15">
      <c r="B141" s="200"/>
      <c r="C141" s="398" t="s">
        <v>237</v>
      </c>
      <c r="D141" s="399"/>
      <c r="E141" s="399"/>
      <c r="F141" s="399"/>
      <c r="G141" s="399"/>
      <c r="H141" s="399"/>
      <c r="I141" s="399"/>
      <c r="J141" s="399"/>
      <c r="K141" s="399"/>
      <c r="L141" s="399"/>
      <c r="M141" s="399"/>
      <c r="N141" s="399"/>
      <c r="O141" s="399"/>
      <c r="P141" s="399"/>
      <c r="Q141" s="399"/>
      <c r="R141" s="399"/>
      <c r="S141" s="399"/>
      <c r="T141" s="400"/>
      <c r="U141" s="398" t="s">
        <v>180</v>
      </c>
      <c r="V141" s="399"/>
      <c r="W141" s="399"/>
      <c r="X141" s="399"/>
      <c r="Y141" s="399"/>
      <c r="Z141" s="399"/>
      <c r="AA141" s="399"/>
      <c r="AB141" s="399"/>
      <c r="AC141" s="399"/>
      <c r="AD141" s="399"/>
      <c r="AE141" s="399"/>
      <c r="AF141" s="399"/>
      <c r="AG141" s="399"/>
      <c r="AH141" s="399"/>
      <c r="AI141" s="399"/>
      <c r="AJ141" s="399"/>
      <c r="AK141" s="399"/>
      <c r="AL141" s="399"/>
      <c r="AM141" s="399"/>
      <c r="AN141" s="400"/>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8" t="s">
        <v>174</v>
      </c>
      <c r="V142" s="399"/>
      <c r="W142" s="399"/>
      <c r="X142" s="399"/>
      <c r="Y142" s="399"/>
      <c r="Z142" s="399"/>
      <c r="AA142" s="399"/>
      <c r="AB142" s="399"/>
      <c r="AC142" s="399"/>
      <c r="AD142" s="399"/>
      <c r="AE142" s="399"/>
      <c r="AF142" s="399"/>
      <c r="AG142" s="399"/>
      <c r="AH142" s="399"/>
      <c r="AI142" s="399"/>
      <c r="AJ142" s="399"/>
      <c r="AK142" s="399"/>
      <c r="AL142" s="399"/>
      <c r="AM142" s="399"/>
      <c r="AN142" s="400"/>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401" t="s">
        <v>176</v>
      </c>
      <c r="V143" s="402"/>
      <c r="W143" s="402"/>
      <c r="X143" s="402"/>
      <c r="Y143" s="402"/>
      <c r="Z143" s="402"/>
      <c r="AA143" s="402"/>
      <c r="AB143" s="402"/>
      <c r="AC143" s="402"/>
      <c r="AD143" s="402"/>
      <c r="AE143" s="402"/>
      <c r="AF143" s="402"/>
      <c r="AG143" s="402"/>
      <c r="AH143" s="402"/>
      <c r="AI143" s="402"/>
      <c r="AJ143" s="402"/>
      <c r="AK143" s="402"/>
      <c r="AL143" s="402"/>
      <c r="AM143" s="402"/>
      <c r="AN143" s="403"/>
    </row>
    <row r="144" spans="2:40" ht="18" customHeight="1" x14ac:dyDescent="0.15">
      <c r="B144" s="204"/>
      <c r="C144" s="392" t="s">
        <v>179</v>
      </c>
      <c r="D144" s="393"/>
      <c r="E144" s="393"/>
      <c r="F144" s="393"/>
      <c r="G144" s="393"/>
      <c r="H144" s="393"/>
      <c r="I144" s="393"/>
      <c r="J144" s="393"/>
      <c r="K144" s="393"/>
      <c r="L144" s="393"/>
      <c r="M144" s="393"/>
      <c r="N144" s="393"/>
      <c r="O144" s="393"/>
      <c r="P144" s="393"/>
      <c r="Q144" s="393"/>
      <c r="R144" s="393"/>
      <c r="S144" s="393"/>
      <c r="T144" s="394"/>
      <c r="U144" s="404" t="s">
        <v>177</v>
      </c>
      <c r="V144" s="405"/>
      <c r="W144" s="405"/>
      <c r="X144" s="405"/>
      <c r="Y144" s="405"/>
      <c r="Z144" s="405"/>
      <c r="AA144" s="405"/>
      <c r="AB144" s="405"/>
      <c r="AC144" s="405"/>
      <c r="AD144" s="405"/>
      <c r="AE144" s="405"/>
      <c r="AF144" s="405"/>
      <c r="AG144" s="405"/>
      <c r="AH144" s="405"/>
      <c r="AI144" s="405"/>
      <c r="AJ144" s="405"/>
      <c r="AK144" s="405"/>
      <c r="AL144" s="405"/>
      <c r="AM144" s="405"/>
      <c r="AN144" s="406"/>
    </row>
    <row r="145" spans="2:40" ht="18" customHeight="1" x14ac:dyDescent="0.15">
      <c r="B145" s="200"/>
      <c r="C145" s="550" t="s">
        <v>238</v>
      </c>
      <c r="D145" s="551"/>
      <c r="E145" s="551"/>
      <c r="F145" s="551"/>
      <c r="G145" s="551"/>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2"/>
    </row>
    <row r="146" spans="2:40" ht="37.5" customHeight="1" x14ac:dyDescent="0.15">
      <c r="B146" s="200"/>
      <c r="C146" s="389" t="s">
        <v>182</v>
      </c>
      <c r="D146" s="390"/>
      <c r="E146" s="390"/>
      <c r="F146" s="390"/>
      <c r="G146" s="390"/>
      <c r="H146" s="390"/>
      <c r="I146" s="390"/>
      <c r="J146" s="390"/>
      <c r="K146" s="390"/>
      <c r="L146" s="390"/>
      <c r="M146" s="390"/>
      <c r="N146" s="390"/>
      <c r="O146" s="390"/>
      <c r="P146" s="390"/>
      <c r="Q146" s="390"/>
      <c r="R146" s="390"/>
      <c r="S146" s="390"/>
      <c r="T146" s="391"/>
      <c r="U146" s="395" t="s">
        <v>175</v>
      </c>
      <c r="V146" s="396"/>
      <c r="W146" s="396"/>
      <c r="X146" s="396"/>
      <c r="Y146" s="396"/>
      <c r="Z146" s="396"/>
      <c r="AA146" s="396"/>
      <c r="AB146" s="396"/>
      <c r="AC146" s="396"/>
      <c r="AD146" s="396"/>
      <c r="AE146" s="396"/>
      <c r="AF146" s="396"/>
      <c r="AG146" s="396"/>
      <c r="AH146" s="396"/>
      <c r="AI146" s="396"/>
      <c r="AJ146" s="396"/>
      <c r="AK146" s="396"/>
      <c r="AL146" s="396"/>
      <c r="AM146" s="396"/>
      <c r="AN146" s="397"/>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8" t="s">
        <v>40</v>
      </c>
      <c r="V147" s="399"/>
      <c r="W147" s="399"/>
      <c r="X147" s="399"/>
      <c r="Y147" s="399"/>
      <c r="Z147" s="399"/>
      <c r="AA147" s="399"/>
      <c r="AB147" s="399"/>
      <c r="AC147" s="399"/>
      <c r="AD147" s="399"/>
      <c r="AE147" s="399"/>
      <c r="AF147" s="399"/>
      <c r="AG147" s="399"/>
      <c r="AH147" s="399"/>
      <c r="AI147" s="399"/>
      <c r="AJ147" s="399"/>
      <c r="AK147" s="399"/>
      <c r="AL147" s="399"/>
      <c r="AM147" s="399"/>
      <c r="AN147" s="400"/>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8" t="s">
        <v>188</v>
      </c>
      <c r="V148" s="399"/>
      <c r="W148" s="399"/>
      <c r="X148" s="399"/>
      <c r="Y148" s="399"/>
      <c r="Z148" s="399"/>
      <c r="AA148" s="399"/>
      <c r="AB148" s="399"/>
      <c r="AC148" s="399"/>
      <c r="AD148" s="399"/>
      <c r="AE148" s="399"/>
      <c r="AF148" s="399"/>
      <c r="AG148" s="399"/>
      <c r="AH148" s="399"/>
      <c r="AI148" s="399"/>
      <c r="AJ148" s="399"/>
      <c r="AK148" s="399"/>
      <c r="AL148" s="399"/>
      <c r="AM148" s="399"/>
      <c r="AN148" s="400"/>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401" t="s">
        <v>189</v>
      </c>
      <c r="V149" s="402"/>
      <c r="W149" s="402"/>
      <c r="X149" s="402"/>
      <c r="Y149" s="402"/>
      <c r="Z149" s="402"/>
      <c r="AA149" s="402"/>
      <c r="AB149" s="402"/>
      <c r="AC149" s="402"/>
      <c r="AD149" s="402"/>
      <c r="AE149" s="402"/>
      <c r="AF149" s="402"/>
      <c r="AG149" s="402"/>
      <c r="AH149" s="402"/>
      <c r="AI149" s="402"/>
      <c r="AJ149" s="402"/>
      <c r="AK149" s="402"/>
      <c r="AL149" s="402"/>
      <c r="AM149" s="402"/>
      <c r="AN149" s="403"/>
    </row>
    <row r="150" spans="2:40" ht="23.25" customHeight="1" x14ac:dyDescent="0.15">
      <c r="B150" s="200"/>
      <c r="C150" s="398" t="s">
        <v>186</v>
      </c>
      <c r="D150" s="399"/>
      <c r="E150" s="399"/>
      <c r="F150" s="399"/>
      <c r="G150" s="399"/>
      <c r="H150" s="399"/>
      <c r="I150" s="399"/>
      <c r="J150" s="399"/>
      <c r="K150" s="399"/>
      <c r="L150" s="399"/>
      <c r="M150" s="399"/>
      <c r="N150" s="399"/>
      <c r="O150" s="399"/>
      <c r="P150" s="399"/>
      <c r="Q150" s="399"/>
      <c r="R150" s="399"/>
      <c r="S150" s="399"/>
      <c r="T150" s="400"/>
      <c r="U150" s="401" t="s">
        <v>191</v>
      </c>
      <c r="V150" s="402"/>
      <c r="W150" s="402"/>
      <c r="X150" s="402"/>
      <c r="Y150" s="402"/>
      <c r="Z150" s="402"/>
      <c r="AA150" s="402"/>
      <c r="AB150" s="402"/>
      <c r="AC150" s="402"/>
      <c r="AD150" s="402"/>
      <c r="AE150" s="402"/>
      <c r="AF150" s="402"/>
      <c r="AG150" s="402"/>
      <c r="AH150" s="402"/>
      <c r="AI150" s="402"/>
      <c r="AJ150" s="402"/>
      <c r="AK150" s="402"/>
      <c r="AL150" s="402"/>
      <c r="AM150" s="402"/>
      <c r="AN150" s="403"/>
    </row>
    <row r="151" spans="2:40" ht="18" customHeight="1" x14ac:dyDescent="0.15">
      <c r="B151" s="204"/>
      <c r="C151" s="392" t="s">
        <v>239</v>
      </c>
      <c r="D151" s="393"/>
      <c r="E151" s="393"/>
      <c r="F151" s="393"/>
      <c r="G151" s="393"/>
      <c r="H151" s="393"/>
      <c r="I151" s="393"/>
      <c r="J151" s="393"/>
      <c r="K151" s="393"/>
      <c r="L151" s="393"/>
      <c r="M151" s="393"/>
      <c r="N151" s="393"/>
      <c r="O151" s="393"/>
      <c r="P151" s="393"/>
      <c r="Q151" s="393"/>
      <c r="R151" s="393"/>
      <c r="S151" s="393"/>
      <c r="T151" s="394"/>
      <c r="U151" s="404" t="s">
        <v>190</v>
      </c>
      <c r="V151" s="405"/>
      <c r="W151" s="405"/>
      <c r="X151" s="405"/>
      <c r="Y151" s="405"/>
      <c r="Z151" s="405"/>
      <c r="AA151" s="405"/>
      <c r="AB151" s="405"/>
      <c r="AC151" s="405"/>
      <c r="AD151" s="405"/>
      <c r="AE151" s="405"/>
      <c r="AF151" s="405"/>
      <c r="AG151" s="405"/>
      <c r="AH151" s="405"/>
      <c r="AI151" s="405"/>
      <c r="AJ151" s="405"/>
      <c r="AK151" s="405"/>
      <c r="AL151" s="405"/>
      <c r="AM151" s="405"/>
      <c r="AN151" s="406"/>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83" t="s">
        <v>240</v>
      </c>
      <c r="D153" s="384"/>
      <c r="E153" s="384"/>
      <c r="F153" s="384"/>
      <c r="G153" s="384"/>
      <c r="H153" s="384"/>
      <c r="I153" s="384"/>
      <c r="J153" s="384"/>
      <c r="K153" s="384"/>
      <c r="L153" s="384"/>
      <c r="M153" s="384"/>
      <c r="N153" s="384"/>
      <c r="O153" s="384"/>
      <c r="P153" s="384"/>
      <c r="Q153" s="384"/>
      <c r="R153" s="384"/>
      <c r="S153" s="384"/>
      <c r="T153" s="385"/>
      <c r="U153" s="553" t="s">
        <v>181</v>
      </c>
      <c r="V153" s="554"/>
      <c r="W153" s="554"/>
      <c r="X153" s="554"/>
      <c r="Y153" s="554"/>
      <c r="Z153" s="554"/>
      <c r="AA153" s="554"/>
      <c r="AB153" s="554"/>
      <c r="AC153" s="554"/>
      <c r="AD153" s="554"/>
      <c r="AE153" s="554"/>
      <c r="AF153" s="554"/>
      <c r="AG153" s="554"/>
      <c r="AH153" s="554"/>
      <c r="AI153" s="554"/>
      <c r="AJ153" s="554"/>
      <c r="AK153" s="554"/>
      <c r="AL153" s="554"/>
      <c r="AM153" s="554"/>
      <c r="AN153" s="555"/>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50" t="s">
        <v>241</v>
      </c>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1"/>
      <c r="AL155" s="551"/>
      <c r="AM155" s="551"/>
      <c r="AN155" s="552"/>
    </row>
    <row r="156" spans="2:40" ht="35.25" customHeight="1" x14ac:dyDescent="0.15">
      <c r="B156" s="208"/>
      <c r="C156" s="389" t="s">
        <v>211</v>
      </c>
      <c r="D156" s="390"/>
      <c r="E156" s="390"/>
      <c r="F156" s="390"/>
      <c r="G156" s="390"/>
      <c r="H156" s="390"/>
      <c r="I156" s="390"/>
      <c r="J156" s="390"/>
      <c r="K156" s="390"/>
      <c r="L156" s="390"/>
      <c r="M156" s="390"/>
      <c r="N156" s="390"/>
      <c r="O156" s="390"/>
      <c r="P156" s="390"/>
      <c r="Q156" s="390"/>
      <c r="R156" s="390"/>
      <c r="S156" s="390"/>
      <c r="T156" s="391"/>
      <c r="U156" s="395" t="s">
        <v>196</v>
      </c>
      <c r="V156" s="396"/>
      <c r="W156" s="396"/>
      <c r="X156" s="396"/>
      <c r="Y156" s="396"/>
      <c r="Z156" s="396"/>
      <c r="AA156" s="396"/>
      <c r="AB156" s="396"/>
      <c r="AC156" s="396"/>
      <c r="AD156" s="396"/>
      <c r="AE156" s="396"/>
      <c r="AF156" s="396"/>
      <c r="AG156" s="396"/>
      <c r="AH156" s="396"/>
      <c r="AI156" s="396"/>
      <c r="AJ156" s="396"/>
      <c r="AK156" s="396"/>
      <c r="AL156" s="396"/>
      <c r="AM156" s="396"/>
      <c r="AN156" s="397"/>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8" t="s">
        <v>197</v>
      </c>
      <c r="V157" s="399"/>
      <c r="W157" s="399"/>
      <c r="X157" s="399"/>
      <c r="Y157" s="399"/>
      <c r="Z157" s="399"/>
      <c r="AA157" s="399"/>
      <c r="AB157" s="399"/>
      <c r="AC157" s="399"/>
      <c r="AD157" s="399"/>
      <c r="AE157" s="399"/>
      <c r="AF157" s="399"/>
      <c r="AG157" s="399"/>
      <c r="AH157" s="399"/>
      <c r="AI157" s="399"/>
      <c r="AJ157" s="399"/>
      <c r="AK157" s="399"/>
      <c r="AL157" s="399"/>
      <c r="AM157" s="399"/>
      <c r="AN157" s="400"/>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8" t="s">
        <v>198</v>
      </c>
      <c r="V158" s="399"/>
      <c r="W158" s="399"/>
      <c r="X158" s="399"/>
      <c r="Y158" s="399"/>
      <c r="Z158" s="399"/>
      <c r="AA158" s="399"/>
      <c r="AB158" s="399"/>
      <c r="AC158" s="399"/>
      <c r="AD158" s="399"/>
      <c r="AE158" s="399"/>
      <c r="AF158" s="399"/>
      <c r="AG158" s="399"/>
      <c r="AH158" s="399"/>
      <c r="AI158" s="399"/>
      <c r="AJ158" s="399"/>
      <c r="AK158" s="399"/>
      <c r="AL158" s="399"/>
      <c r="AM158" s="399"/>
      <c r="AN158" s="400"/>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401" t="s">
        <v>199</v>
      </c>
      <c r="V159" s="402"/>
      <c r="W159" s="402"/>
      <c r="X159" s="402"/>
      <c r="Y159" s="402"/>
      <c r="Z159" s="402"/>
      <c r="AA159" s="402"/>
      <c r="AB159" s="402"/>
      <c r="AC159" s="402"/>
      <c r="AD159" s="402"/>
      <c r="AE159" s="402"/>
      <c r="AF159" s="402"/>
      <c r="AG159" s="402"/>
      <c r="AH159" s="402"/>
      <c r="AI159" s="402"/>
      <c r="AJ159" s="402"/>
      <c r="AK159" s="402"/>
      <c r="AL159" s="402"/>
      <c r="AM159" s="402"/>
      <c r="AN159" s="403"/>
    </row>
    <row r="160" spans="2:40" ht="24" customHeight="1" x14ac:dyDescent="0.15">
      <c r="B160" s="208"/>
      <c r="C160" s="398" t="s">
        <v>195</v>
      </c>
      <c r="D160" s="399"/>
      <c r="E160" s="399"/>
      <c r="F160" s="399"/>
      <c r="G160" s="399"/>
      <c r="H160" s="399"/>
      <c r="I160" s="399"/>
      <c r="J160" s="399"/>
      <c r="K160" s="399"/>
      <c r="L160" s="399"/>
      <c r="M160" s="399"/>
      <c r="N160" s="399"/>
      <c r="O160" s="399"/>
      <c r="P160" s="399"/>
      <c r="Q160" s="399"/>
      <c r="R160" s="399"/>
      <c r="S160" s="399"/>
      <c r="T160" s="400"/>
      <c r="U160" s="401" t="s">
        <v>200</v>
      </c>
      <c r="V160" s="402"/>
      <c r="W160" s="402"/>
      <c r="X160" s="402"/>
      <c r="Y160" s="402"/>
      <c r="Z160" s="402"/>
      <c r="AA160" s="402"/>
      <c r="AB160" s="402"/>
      <c r="AC160" s="402"/>
      <c r="AD160" s="402"/>
      <c r="AE160" s="402"/>
      <c r="AF160" s="402"/>
      <c r="AG160" s="402"/>
      <c r="AH160" s="402"/>
      <c r="AI160" s="402"/>
      <c r="AJ160" s="402"/>
      <c r="AK160" s="402"/>
      <c r="AL160" s="402"/>
      <c r="AM160" s="402"/>
      <c r="AN160" s="403"/>
    </row>
    <row r="161" spans="2:40" ht="15.75" customHeight="1" x14ac:dyDescent="0.15">
      <c r="B161" s="262"/>
      <c r="C161" s="392" t="s">
        <v>242</v>
      </c>
      <c r="D161" s="393"/>
      <c r="E161" s="393"/>
      <c r="F161" s="393"/>
      <c r="G161" s="393"/>
      <c r="H161" s="393"/>
      <c r="I161" s="393"/>
      <c r="J161" s="393"/>
      <c r="K161" s="393"/>
      <c r="L161" s="393"/>
      <c r="M161" s="393"/>
      <c r="N161" s="393"/>
      <c r="O161" s="393"/>
      <c r="P161" s="393"/>
      <c r="Q161" s="393"/>
      <c r="R161" s="393"/>
      <c r="S161" s="393"/>
      <c r="T161" s="394"/>
      <c r="U161" s="404" t="s">
        <v>201</v>
      </c>
      <c r="V161" s="405"/>
      <c r="W161" s="405"/>
      <c r="X161" s="405"/>
      <c r="Y161" s="405"/>
      <c r="Z161" s="405"/>
      <c r="AA161" s="405"/>
      <c r="AB161" s="405"/>
      <c r="AC161" s="405"/>
      <c r="AD161" s="405"/>
      <c r="AE161" s="405"/>
      <c r="AF161" s="405"/>
      <c r="AG161" s="405"/>
      <c r="AH161" s="405"/>
      <c r="AI161" s="405"/>
      <c r="AJ161" s="405"/>
      <c r="AK161" s="405"/>
      <c r="AL161" s="405"/>
      <c r="AM161" s="405"/>
      <c r="AN161" s="406"/>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26"/>
      <c r="V163" s="526"/>
      <c r="W163" s="526"/>
      <c r="X163" s="526"/>
      <c r="Y163" s="526"/>
      <c r="Z163" s="526"/>
      <c r="AA163" s="526"/>
      <c r="AB163" s="526"/>
      <c r="AC163" s="526"/>
      <c r="AD163" s="526"/>
      <c r="AE163" s="526"/>
      <c r="AF163" s="526"/>
      <c r="AG163" s="526"/>
      <c r="AH163" s="526"/>
      <c r="AI163" s="526"/>
      <c r="AJ163" s="526"/>
      <c r="AK163" s="526"/>
      <c r="AL163" s="526"/>
      <c r="AM163" s="526"/>
      <c r="AN163" s="526"/>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92" t="s">
        <v>28</v>
      </c>
      <c r="V164" s="492"/>
      <c r="W164" s="492"/>
      <c r="X164" s="492"/>
      <c r="Y164" s="492"/>
      <c r="Z164" s="492"/>
      <c r="AA164" s="492"/>
      <c r="AB164" s="492"/>
      <c r="AC164" s="492"/>
      <c r="AD164" s="492"/>
      <c r="AE164" s="492"/>
      <c r="AF164" s="492"/>
      <c r="AG164" s="492"/>
      <c r="AH164" s="492"/>
      <c r="AI164" s="492"/>
      <c r="AJ164" s="492"/>
      <c r="AK164" s="492"/>
      <c r="AL164" s="492"/>
      <c r="AM164" s="492"/>
      <c r="AN164" s="493"/>
    </row>
    <row r="165" spans="2:40" ht="37.5" customHeight="1" x14ac:dyDescent="0.15">
      <c r="B165" s="262"/>
      <c r="C165" s="383" t="s">
        <v>209</v>
      </c>
      <c r="D165" s="384"/>
      <c r="E165" s="384"/>
      <c r="F165" s="384"/>
      <c r="G165" s="384"/>
      <c r="H165" s="384"/>
      <c r="I165" s="384"/>
      <c r="J165" s="384"/>
      <c r="K165" s="384"/>
      <c r="L165" s="384"/>
      <c r="M165" s="384"/>
      <c r="N165" s="384"/>
      <c r="O165" s="384"/>
      <c r="P165" s="384"/>
      <c r="Q165" s="384"/>
      <c r="R165" s="384"/>
      <c r="S165" s="384"/>
      <c r="T165" s="385"/>
      <c r="U165" s="494" t="s">
        <v>210</v>
      </c>
      <c r="V165" s="495"/>
      <c r="W165" s="495"/>
      <c r="X165" s="495"/>
      <c r="Y165" s="495"/>
      <c r="Z165" s="495"/>
      <c r="AA165" s="495"/>
      <c r="AB165" s="495"/>
      <c r="AC165" s="495"/>
      <c r="AD165" s="495"/>
      <c r="AE165" s="495"/>
      <c r="AF165" s="495"/>
      <c r="AG165" s="495"/>
      <c r="AH165" s="495"/>
      <c r="AI165" s="495"/>
      <c r="AJ165" s="495"/>
      <c r="AK165" s="495"/>
      <c r="AL165" s="495"/>
      <c r="AM165" s="495"/>
      <c r="AN165" s="496"/>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U163:AN163"/>
    <mergeCell ref="U164:AN164"/>
    <mergeCell ref="C165:T165"/>
    <mergeCell ref="U165:AN165"/>
    <mergeCell ref="U158:AN158"/>
    <mergeCell ref="U159:AN159"/>
    <mergeCell ref="C160:T160"/>
    <mergeCell ref="U160:AN160"/>
    <mergeCell ref="C161:T161"/>
    <mergeCell ref="U161:AN161"/>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B107:E110"/>
    <mergeCell ref="F107:J107"/>
    <mergeCell ref="K94:O94"/>
    <mergeCell ref="P94:AN94"/>
    <mergeCell ref="F109:J109"/>
    <mergeCell ref="K109:O109"/>
    <mergeCell ref="P109:AN109"/>
    <mergeCell ref="F110:J110"/>
    <mergeCell ref="K110:O110"/>
    <mergeCell ref="P110:AN110"/>
    <mergeCell ref="F106:J106"/>
    <mergeCell ref="K107:O107"/>
    <mergeCell ref="P107:AN107"/>
    <mergeCell ref="F108:J10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I49:K49"/>
    <mergeCell ref="L49:AF49"/>
    <mergeCell ref="D50:AN51"/>
    <mergeCell ref="C56:AN56"/>
    <mergeCell ref="B60:AN60"/>
    <mergeCell ref="B62:E62"/>
    <mergeCell ref="F62:J62"/>
    <mergeCell ref="K62:O62"/>
    <mergeCell ref="P62:AN62"/>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35"/>
  <sheetViews>
    <sheetView view="pageBreakPreview" topLeftCell="C1" zoomScale="115" zoomScaleNormal="85" zoomScaleSheetLayoutView="115" workbookViewId="0">
      <selection activeCell="E1" sqref="E1"/>
    </sheetView>
  </sheetViews>
  <sheetFormatPr defaultRowHeight="14.25" x14ac:dyDescent="0.15"/>
  <cols>
    <col min="1" max="1" width="5.5" style="61" customWidth="1"/>
    <col min="2" max="2" width="13.875" style="61" bestFit="1" customWidth="1"/>
    <col min="3" max="3" width="3.5" style="62" bestFit="1" customWidth="1"/>
    <col min="4" max="4" width="33.625" style="63" bestFit="1" customWidth="1"/>
    <col min="5" max="5" width="42.5" style="273" customWidth="1"/>
    <col min="6" max="6" width="28.625" style="273" customWidth="1"/>
    <col min="7" max="7" width="37.875" style="273" customWidth="1"/>
    <col min="8" max="16384" width="9" style="61"/>
  </cols>
  <sheetData>
    <row r="1" spans="1:7" x14ac:dyDescent="0.15">
      <c r="A1" s="61" t="s">
        <v>105</v>
      </c>
    </row>
    <row r="3" spans="1:7" s="76" customFormat="1" x14ac:dyDescent="0.15">
      <c r="A3" s="77" t="s">
        <v>106</v>
      </c>
      <c r="B3" s="78"/>
      <c r="C3" s="79"/>
      <c r="D3" s="64"/>
      <c r="E3" s="274"/>
      <c r="F3" s="274"/>
      <c r="G3" s="275"/>
    </row>
    <row r="4" spans="1:7" s="76" customFormat="1" ht="13.5" x14ac:dyDescent="0.15">
      <c r="A4" s="75"/>
      <c r="B4" s="559" t="s">
        <v>107</v>
      </c>
      <c r="C4" s="560"/>
      <c r="D4" s="561"/>
      <c r="E4" s="568" t="s">
        <v>145</v>
      </c>
      <c r="F4" s="569"/>
      <c r="G4" s="276" t="s">
        <v>144</v>
      </c>
    </row>
    <row r="5" spans="1:7" s="76" customFormat="1" ht="100.5" customHeight="1" x14ac:dyDescent="0.15">
      <c r="A5" s="75"/>
      <c r="B5" s="562"/>
      <c r="C5" s="563"/>
      <c r="D5" s="564"/>
      <c r="E5" s="286" t="s">
        <v>249</v>
      </c>
      <c r="F5" s="287" t="s">
        <v>250</v>
      </c>
      <c r="G5" s="288" t="s">
        <v>251</v>
      </c>
    </row>
    <row r="6" spans="1:7" s="76" customFormat="1" ht="13.5" x14ac:dyDescent="0.15">
      <c r="A6" s="75"/>
      <c r="B6" s="565" t="s">
        <v>108</v>
      </c>
      <c r="C6" s="566"/>
      <c r="D6" s="567"/>
      <c r="E6" s="570" t="s">
        <v>252</v>
      </c>
      <c r="F6" s="570"/>
      <c r="G6" s="570"/>
    </row>
    <row r="7" spans="1:7" ht="13.5" x14ac:dyDescent="0.15">
      <c r="A7" s="65"/>
      <c r="B7" s="556" t="s">
        <v>109</v>
      </c>
      <c r="C7" s="67">
        <v>1</v>
      </c>
      <c r="D7" s="68" t="s">
        <v>110</v>
      </c>
      <c r="E7" s="277">
        <v>1978</v>
      </c>
      <c r="F7" s="278">
        <v>1978</v>
      </c>
      <c r="G7" s="277">
        <v>989</v>
      </c>
    </row>
    <row r="8" spans="1:7" ht="13.5" x14ac:dyDescent="0.15">
      <c r="A8" s="65"/>
      <c r="B8" s="557"/>
      <c r="C8" s="66">
        <v>2</v>
      </c>
      <c r="D8" s="69" t="s">
        <v>111</v>
      </c>
      <c r="E8" s="277">
        <v>631</v>
      </c>
      <c r="F8" s="278">
        <v>631</v>
      </c>
      <c r="G8" s="277">
        <v>316</v>
      </c>
    </row>
    <row r="9" spans="1:7" ht="13.5" x14ac:dyDescent="0.15">
      <c r="A9" s="65"/>
      <c r="B9" s="557"/>
      <c r="C9" s="67">
        <v>3</v>
      </c>
      <c r="D9" s="70" t="s">
        <v>112</v>
      </c>
      <c r="E9" s="277">
        <v>288</v>
      </c>
      <c r="F9" s="278">
        <v>288</v>
      </c>
      <c r="G9" s="277">
        <v>144</v>
      </c>
    </row>
    <row r="10" spans="1:7" ht="13.5" x14ac:dyDescent="0.15">
      <c r="A10" s="65"/>
      <c r="B10" s="557"/>
      <c r="C10" s="66">
        <v>4</v>
      </c>
      <c r="D10" s="70" t="s">
        <v>113</v>
      </c>
      <c r="E10" s="277">
        <v>228</v>
      </c>
      <c r="F10" s="278">
        <v>228</v>
      </c>
      <c r="G10" s="277">
        <v>114</v>
      </c>
    </row>
    <row r="11" spans="1:7" ht="13.5" x14ac:dyDescent="0.15">
      <c r="A11" s="65"/>
      <c r="B11" s="557"/>
      <c r="C11" s="67">
        <v>5</v>
      </c>
      <c r="D11" s="70" t="s">
        <v>114</v>
      </c>
      <c r="E11" s="277">
        <v>221</v>
      </c>
      <c r="F11" s="278">
        <v>221</v>
      </c>
      <c r="G11" s="277">
        <v>110</v>
      </c>
    </row>
    <row r="12" spans="1:7" ht="13.5" x14ac:dyDescent="0.15">
      <c r="A12" s="65"/>
      <c r="B12" s="557"/>
      <c r="C12" s="66">
        <v>6</v>
      </c>
      <c r="D12" s="70" t="s">
        <v>115</v>
      </c>
      <c r="E12" s="277">
        <v>279</v>
      </c>
      <c r="F12" s="278">
        <v>279</v>
      </c>
      <c r="G12" s="277">
        <v>140</v>
      </c>
    </row>
    <row r="13" spans="1:7" ht="13.5" x14ac:dyDescent="0.15">
      <c r="A13" s="65"/>
      <c r="B13" s="557"/>
      <c r="C13" s="67">
        <v>7</v>
      </c>
      <c r="D13" s="70" t="s">
        <v>116</v>
      </c>
      <c r="E13" s="277">
        <v>294</v>
      </c>
      <c r="F13" s="278">
        <v>294</v>
      </c>
      <c r="G13" s="277">
        <v>147</v>
      </c>
    </row>
    <row r="14" spans="1:7" ht="13.5" x14ac:dyDescent="0.15">
      <c r="A14" s="65"/>
      <c r="B14" s="557"/>
      <c r="C14" s="66">
        <v>8</v>
      </c>
      <c r="D14" s="69" t="s">
        <v>117</v>
      </c>
      <c r="E14" s="277">
        <v>271</v>
      </c>
      <c r="F14" s="278">
        <v>271</v>
      </c>
      <c r="G14" s="277">
        <v>136</v>
      </c>
    </row>
    <row r="15" spans="1:7" ht="13.5" x14ac:dyDescent="0.15">
      <c r="A15" s="65"/>
      <c r="B15" s="557"/>
      <c r="C15" s="67">
        <v>9</v>
      </c>
      <c r="D15" s="69" t="s">
        <v>118</v>
      </c>
      <c r="E15" s="277">
        <v>172</v>
      </c>
      <c r="F15" s="278">
        <v>172</v>
      </c>
      <c r="G15" s="277">
        <v>86</v>
      </c>
    </row>
    <row r="16" spans="1:7" ht="13.5" x14ac:dyDescent="0.15">
      <c r="A16" s="65"/>
      <c r="B16" s="558"/>
      <c r="C16" s="66">
        <v>10</v>
      </c>
      <c r="D16" s="69" t="s">
        <v>119</v>
      </c>
      <c r="E16" s="277">
        <v>257</v>
      </c>
      <c r="F16" s="278">
        <v>257</v>
      </c>
      <c r="G16" s="277">
        <v>128</v>
      </c>
    </row>
    <row r="17" spans="1:7" ht="13.5" x14ac:dyDescent="0.15">
      <c r="A17" s="65"/>
      <c r="B17" s="71" t="s">
        <v>120</v>
      </c>
      <c r="C17" s="67">
        <v>11</v>
      </c>
      <c r="D17" s="69" t="s">
        <v>120</v>
      </c>
      <c r="E17" s="277">
        <v>146</v>
      </c>
      <c r="F17" s="279" t="s">
        <v>130</v>
      </c>
      <c r="G17" s="277">
        <v>73</v>
      </c>
    </row>
    <row r="18" spans="1:7" ht="13.5" x14ac:dyDescent="0.15">
      <c r="A18" s="65"/>
      <c r="B18" s="556" t="s">
        <v>121</v>
      </c>
      <c r="C18" s="66">
        <v>12</v>
      </c>
      <c r="D18" s="70" t="s">
        <v>122</v>
      </c>
      <c r="E18" s="280">
        <v>1013</v>
      </c>
      <c r="F18" s="279" t="s">
        <v>130</v>
      </c>
      <c r="G18" s="280">
        <v>506</v>
      </c>
    </row>
    <row r="19" spans="1:7" ht="13.5" x14ac:dyDescent="0.15">
      <c r="A19" s="65"/>
      <c r="B19" s="557"/>
      <c r="C19" s="67">
        <v>13</v>
      </c>
      <c r="D19" s="72" t="s">
        <v>123</v>
      </c>
      <c r="E19" s="277">
        <v>335</v>
      </c>
      <c r="F19" s="279" t="s">
        <v>130</v>
      </c>
      <c r="G19" s="277">
        <v>167</v>
      </c>
    </row>
    <row r="20" spans="1:7" ht="13.5" x14ac:dyDescent="0.15">
      <c r="A20" s="65"/>
      <c r="B20" s="557"/>
      <c r="C20" s="66">
        <v>14</v>
      </c>
      <c r="D20" s="70" t="s">
        <v>124</v>
      </c>
      <c r="E20" s="277">
        <v>259</v>
      </c>
      <c r="F20" s="279" t="s">
        <v>130</v>
      </c>
      <c r="G20" s="277">
        <v>129</v>
      </c>
    </row>
    <row r="21" spans="1:7" ht="13.5" x14ac:dyDescent="0.15">
      <c r="A21" s="65"/>
      <c r="B21" s="557"/>
      <c r="C21" s="67">
        <v>15</v>
      </c>
      <c r="D21" s="70" t="s">
        <v>125</v>
      </c>
      <c r="E21" s="277">
        <v>150</v>
      </c>
      <c r="F21" s="279" t="s">
        <v>130</v>
      </c>
      <c r="G21" s="277">
        <v>75</v>
      </c>
    </row>
    <row r="22" spans="1:7" ht="13.5" x14ac:dyDescent="0.15">
      <c r="A22" s="65"/>
      <c r="B22" s="557"/>
      <c r="C22" s="66">
        <v>16</v>
      </c>
      <c r="D22" s="73" t="s">
        <v>126</v>
      </c>
      <c r="E22" s="280">
        <v>985</v>
      </c>
      <c r="F22" s="279" t="s">
        <v>130</v>
      </c>
      <c r="G22" s="280">
        <v>493</v>
      </c>
    </row>
    <row r="23" spans="1:7" ht="13.5" x14ac:dyDescent="0.15">
      <c r="A23" s="65"/>
      <c r="B23" s="558"/>
      <c r="C23" s="67">
        <v>17</v>
      </c>
      <c r="D23" s="73" t="s">
        <v>127</v>
      </c>
      <c r="E23" s="280">
        <v>529</v>
      </c>
      <c r="F23" s="279" t="s">
        <v>130</v>
      </c>
      <c r="G23" s="280">
        <v>264</v>
      </c>
    </row>
    <row r="24" spans="1:7" ht="13.5" x14ac:dyDescent="0.15">
      <c r="A24" s="65"/>
      <c r="B24" s="556" t="s">
        <v>128</v>
      </c>
      <c r="C24" s="66">
        <v>18</v>
      </c>
      <c r="D24" s="72" t="s">
        <v>129</v>
      </c>
      <c r="E24" s="277">
        <v>107</v>
      </c>
      <c r="F24" s="279" t="s">
        <v>130</v>
      </c>
      <c r="G24" s="277">
        <v>41</v>
      </c>
    </row>
    <row r="25" spans="1:7" ht="13.5" x14ac:dyDescent="0.15">
      <c r="A25" s="65"/>
      <c r="B25" s="557"/>
      <c r="C25" s="67">
        <v>19</v>
      </c>
      <c r="D25" s="72" t="s">
        <v>131</v>
      </c>
      <c r="E25" s="277">
        <v>175</v>
      </c>
      <c r="F25" s="279" t="s">
        <v>132</v>
      </c>
      <c r="G25" s="277">
        <v>67</v>
      </c>
    </row>
    <row r="26" spans="1:7" ht="13.5" x14ac:dyDescent="0.15">
      <c r="A26" s="65"/>
      <c r="B26" s="557"/>
      <c r="C26" s="66">
        <v>20</v>
      </c>
      <c r="D26" s="69" t="s">
        <v>133</v>
      </c>
      <c r="E26" s="277">
        <v>60</v>
      </c>
      <c r="F26" s="279" t="s">
        <v>134</v>
      </c>
      <c r="G26" s="277">
        <v>23</v>
      </c>
    </row>
    <row r="27" spans="1:7" ht="13.5" x14ac:dyDescent="0.15">
      <c r="A27" s="65"/>
      <c r="B27" s="557"/>
      <c r="C27" s="67">
        <v>21</v>
      </c>
      <c r="D27" s="72" t="s">
        <v>135</v>
      </c>
      <c r="E27" s="277">
        <v>106</v>
      </c>
      <c r="F27" s="279" t="s">
        <v>136</v>
      </c>
      <c r="G27" s="277">
        <v>41</v>
      </c>
    </row>
    <row r="28" spans="1:7" ht="13.5" x14ac:dyDescent="0.15">
      <c r="A28" s="65"/>
      <c r="B28" s="557"/>
      <c r="C28" s="66">
        <v>22</v>
      </c>
      <c r="D28" s="72" t="s">
        <v>247</v>
      </c>
      <c r="E28" s="277">
        <v>35</v>
      </c>
      <c r="F28" s="279" t="s">
        <v>130</v>
      </c>
      <c r="G28" s="277">
        <v>17</v>
      </c>
    </row>
    <row r="29" spans="1:7" ht="13.5" x14ac:dyDescent="0.15">
      <c r="A29" s="65"/>
      <c r="B29" s="557"/>
      <c r="C29" s="67">
        <v>23</v>
      </c>
      <c r="D29" s="72" t="s">
        <v>248</v>
      </c>
      <c r="E29" s="277">
        <v>19</v>
      </c>
      <c r="F29" s="279" t="s">
        <v>130</v>
      </c>
      <c r="G29" s="277">
        <v>9</v>
      </c>
    </row>
    <row r="30" spans="1:7" ht="13.5" x14ac:dyDescent="0.15">
      <c r="A30" s="65"/>
      <c r="B30" s="557"/>
      <c r="C30" s="66">
        <v>24</v>
      </c>
      <c r="D30" s="69" t="s">
        <v>137</v>
      </c>
      <c r="E30" s="277">
        <v>30</v>
      </c>
      <c r="F30" s="279" t="s">
        <v>130</v>
      </c>
      <c r="G30" s="277">
        <v>11</v>
      </c>
    </row>
    <row r="31" spans="1:7" ht="13.5" x14ac:dyDescent="0.15">
      <c r="A31" s="65"/>
      <c r="B31" s="558"/>
      <c r="C31" s="67">
        <v>25</v>
      </c>
      <c r="D31" s="69" t="s">
        <v>138</v>
      </c>
      <c r="E31" s="277">
        <v>35</v>
      </c>
      <c r="F31" s="279" t="s">
        <v>134</v>
      </c>
      <c r="G31" s="277">
        <v>13</v>
      </c>
    </row>
    <row r="32" spans="1:7" ht="13.5" x14ac:dyDescent="0.15">
      <c r="A32" s="65"/>
      <c r="B32" s="556" t="s">
        <v>139</v>
      </c>
      <c r="C32" s="66">
        <v>26</v>
      </c>
      <c r="D32" s="72" t="s">
        <v>140</v>
      </c>
      <c r="E32" s="277">
        <v>50</v>
      </c>
      <c r="F32" s="279" t="s">
        <v>132</v>
      </c>
      <c r="G32" s="277">
        <v>25</v>
      </c>
    </row>
    <row r="33" spans="1:7" ht="13.5" x14ac:dyDescent="0.15">
      <c r="A33" s="65"/>
      <c r="B33" s="557"/>
      <c r="C33" s="67">
        <v>27</v>
      </c>
      <c r="D33" s="69" t="s">
        <v>141</v>
      </c>
      <c r="E33" s="277">
        <v>36</v>
      </c>
      <c r="F33" s="279" t="s">
        <v>134</v>
      </c>
      <c r="G33" s="277">
        <v>18</v>
      </c>
    </row>
    <row r="34" spans="1:7" ht="13.5" x14ac:dyDescent="0.15">
      <c r="A34" s="65"/>
      <c r="B34" s="557"/>
      <c r="C34" s="66">
        <v>28</v>
      </c>
      <c r="D34" s="69" t="s">
        <v>142</v>
      </c>
      <c r="E34" s="277">
        <v>38</v>
      </c>
      <c r="F34" s="279" t="s">
        <v>134</v>
      </c>
      <c r="G34" s="277">
        <v>19</v>
      </c>
    </row>
    <row r="35" spans="1:7" ht="13.5" x14ac:dyDescent="0.15">
      <c r="A35" s="74"/>
      <c r="B35" s="558"/>
      <c r="C35" s="67">
        <v>29</v>
      </c>
      <c r="D35" s="69" t="s">
        <v>143</v>
      </c>
      <c r="E35" s="277">
        <v>37</v>
      </c>
      <c r="F35" s="279" t="s">
        <v>132</v>
      </c>
      <c r="G35" s="277">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（はじめにお読みください）本申請書の使い方</vt:lpstr>
      <vt:lpstr>総括表</vt:lpstr>
      <vt:lpstr>総括表 (2)</vt:lpstr>
      <vt:lpstr>総括表 (精算)</vt:lpstr>
      <vt:lpstr>申請額一覧 </vt:lpstr>
      <vt:lpstr>個票１</vt:lpstr>
      <vt:lpstr>個票２</vt:lpstr>
      <vt:lpstr>個票３</vt:lpstr>
      <vt:lpstr>個票４</vt:lpstr>
      <vt:lpstr>個票５</vt:lpstr>
      <vt:lpstr>基準単価</vt:lpstr>
      <vt:lpstr>基準単価!Print_Area</vt:lpstr>
      <vt:lpstr>個票１!Print_Area</vt:lpstr>
      <vt:lpstr>個票２!Print_Area</vt:lpstr>
      <vt:lpstr>個票３!Print_Area</vt:lpstr>
      <vt:lpstr>個票４!Print_Area</vt:lpstr>
      <vt:lpstr>個票５!Print_Area</vt:lpstr>
      <vt:lpstr>'申請額一覧 '!Print_Area</vt:lpstr>
      <vt:lpstr>総括表!Print_Area</vt:lpstr>
      <vt:lpstr>'総括表 (2)'!Print_Area</vt:lpstr>
      <vt:lpstr>'総括表 (精算)'!Print_Area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2021-09-17T12:36:21Z</cp:lastPrinted>
  <dcterms:created xsi:type="dcterms:W3CDTF">2018-06-19T01:27:02Z</dcterms:created>
  <dcterms:modified xsi:type="dcterms:W3CDTF">2021-12-03T08:49:54Z</dcterms:modified>
</cp:coreProperties>
</file>