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6" l="1"/>
  <c r="L17" i="6"/>
  <c r="C6" i="6" l="1"/>
  <c r="B6" i="6" s="1"/>
  <c r="G6" i="6"/>
  <c r="L6" i="6"/>
  <c r="C7" i="6"/>
  <c r="B7" i="6" s="1"/>
  <c r="G7" i="6"/>
  <c r="L7" i="6"/>
  <c r="C8" i="6"/>
  <c r="B8" i="6" s="1"/>
  <c r="G8" i="6"/>
  <c r="L8" i="6"/>
  <c r="C9" i="6"/>
  <c r="B9" i="6" s="1"/>
  <c r="G9" i="6"/>
  <c r="L9" i="6"/>
  <c r="C10" i="6"/>
  <c r="B10" i="6" s="1"/>
  <c r="G10" i="6"/>
  <c r="L10" i="6"/>
  <c r="C11" i="6"/>
  <c r="B11" i="6" s="1"/>
  <c r="G11" i="6"/>
  <c r="L11" i="6"/>
  <c r="C12" i="6"/>
  <c r="B12" i="6" s="1"/>
  <c r="G12" i="6"/>
  <c r="L12" i="6"/>
  <c r="C13" i="6"/>
  <c r="B13" i="6" s="1"/>
  <c r="G13" i="6"/>
  <c r="L13" i="6"/>
  <c r="C14" i="6"/>
  <c r="B14" i="6" s="1"/>
  <c r="G14" i="6"/>
  <c r="L14" i="6"/>
  <c r="D16" i="6"/>
  <c r="D19" i="6" s="1"/>
  <c r="C19" i="6" s="1"/>
  <c r="E16" i="6"/>
  <c r="F16" i="6"/>
  <c r="H16" i="6"/>
  <c r="I16" i="6"/>
  <c r="J16" i="6"/>
  <c r="G16" i="6" s="1"/>
  <c r="K16" i="6"/>
  <c r="M16" i="6"/>
  <c r="L16" i="6" s="1"/>
  <c r="N16" i="6"/>
  <c r="O16" i="6"/>
  <c r="P16" i="6"/>
  <c r="Q16" i="6"/>
  <c r="D17" i="6"/>
  <c r="C17" i="6" s="1"/>
  <c r="B17" i="6" s="1"/>
  <c r="E17" i="6"/>
  <c r="E19" i="6" s="1"/>
  <c r="F17" i="6"/>
  <c r="H17" i="6"/>
  <c r="I17" i="6"/>
  <c r="J17" i="6"/>
  <c r="G17" i="6" s="1"/>
  <c r="K17" i="6"/>
  <c r="M17" i="6"/>
  <c r="N17" i="6"/>
  <c r="O17" i="6"/>
  <c r="Q17" i="6"/>
  <c r="F19" i="6"/>
  <c r="H19" i="6"/>
  <c r="I19" i="6"/>
  <c r="J19" i="6"/>
  <c r="G19" i="6" s="1"/>
  <c r="K19" i="6"/>
  <c r="M19" i="6"/>
  <c r="L19" i="6" s="1"/>
  <c r="N19" i="6"/>
  <c r="O19" i="6"/>
  <c r="P19" i="6"/>
  <c r="Q19" i="6"/>
  <c r="Q17" i="7"/>
  <c r="P17" i="7"/>
  <c r="O17" i="7"/>
  <c r="N17" i="7"/>
  <c r="M17" i="7"/>
  <c r="L17" i="7" s="1"/>
  <c r="K17" i="7"/>
  <c r="J17" i="7"/>
  <c r="I17" i="7"/>
  <c r="H17" i="7"/>
  <c r="G17" i="7" s="1"/>
  <c r="B17" i="7" s="1"/>
  <c r="F17" i="7"/>
  <c r="E17" i="7"/>
  <c r="D17" i="7"/>
  <c r="C17" i="7"/>
  <c r="Q16" i="7"/>
  <c r="Q19" i="7" s="1"/>
  <c r="P16" i="7"/>
  <c r="P19" i="7" s="1"/>
  <c r="O16" i="7"/>
  <c r="O19" i="7" s="1"/>
  <c r="N16" i="7"/>
  <c r="N19" i="7" s="1"/>
  <c r="M16" i="7"/>
  <c r="M19" i="7" s="1"/>
  <c r="K16" i="7"/>
  <c r="K19" i="7" s="1"/>
  <c r="J16" i="7"/>
  <c r="J19" i="7" s="1"/>
  <c r="I16" i="7"/>
  <c r="I19" i="7" s="1"/>
  <c r="H16" i="7"/>
  <c r="H19" i="7" s="1"/>
  <c r="G19" i="7" s="1"/>
  <c r="F16" i="7"/>
  <c r="F19" i="7" s="1"/>
  <c r="E16" i="7"/>
  <c r="E19" i="7" s="1"/>
  <c r="D16" i="7"/>
  <c r="D19" i="7" s="1"/>
  <c r="C16" i="7"/>
  <c r="L14" i="7"/>
  <c r="G14" i="7"/>
  <c r="C14" i="7"/>
  <c r="B14" i="7" s="1"/>
  <c r="L13" i="7"/>
  <c r="G13" i="7"/>
  <c r="C13" i="7"/>
  <c r="B13" i="7"/>
  <c r="L12" i="7"/>
  <c r="G12" i="7"/>
  <c r="C12" i="7"/>
  <c r="B12" i="7" s="1"/>
  <c r="L11" i="7"/>
  <c r="G11" i="7"/>
  <c r="C11" i="7"/>
  <c r="B11" i="7"/>
  <c r="L10" i="7"/>
  <c r="G10" i="7"/>
  <c r="C10" i="7"/>
  <c r="B10" i="7" s="1"/>
  <c r="L9" i="7"/>
  <c r="G9" i="7"/>
  <c r="C9" i="7"/>
  <c r="B9" i="7"/>
  <c r="L8" i="7"/>
  <c r="G8" i="7"/>
  <c r="C8" i="7"/>
  <c r="B8" i="7" s="1"/>
  <c r="L7" i="7"/>
  <c r="G7" i="7"/>
  <c r="C7" i="7"/>
  <c r="B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9" i="6" l="1"/>
  <c r="C16" i="6"/>
  <c r="B16" i="6" s="1"/>
  <c r="L19" i="7"/>
  <c r="C19" i="7"/>
  <c r="B19" i="7" s="1"/>
  <c r="L16" i="7"/>
  <c r="G16" i="7"/>
  <c r="B16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<sst xmlns="http://schemas.openxmlformats.org/spreadsheetml/2006/main" count="149" uniqueCount="99">
  <si>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</si>
  <si>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</si>
  <si>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</si>
  <si>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</si>
  <si>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</si>
  <si>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</si>
  <si>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</si>
  <si>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</si>
  <si>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</si>
  <si>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</si>
  <si>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</si>
  <si>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</si>
  <si>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</si>
  <si>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</si>
  <si>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</si>
  <si>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</si>
  <si>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</si>
  <si>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</si>
  <si>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</si>
  <si>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</si>
  <si>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</si>
  <si>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</si>
  <si>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</si>
  <si>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</si>
  <si>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</si>
  <si>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</si>
  <si>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</si>
  <si>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</si>
  <si>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</si>
  <si>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</si>
  <si>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</si>
  <si>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</si>
  <si>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</si>
  <si>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</si>
  <si>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</si>
  <si>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</si>
  <si>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</si>
  <si>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</si>
  <si>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</si>
  <si>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</si>
  <si>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</si>
  <si>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</si>
  <si>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</si>
  <si>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</si>
  <si>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</si>
  <si>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</si>
  <si>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</si>
  <si>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</si>
  <si>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</si>
  <si>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</si>
  <si>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</si>
  <si>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</si>
  <si>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</si>
  <si>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</si>
  <si>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</si>
  <si>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</si>
  <si>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</si>
  <si>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</si>
  <si>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</si>
  <si>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</si>
  <si>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</si>
  <si>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</si>
  <si>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</si>
  <si>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</si>
  <si>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</si>
  <si>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</si>
  <si>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</si>
  <si>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</si>
  <si>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</si>
  <si>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</si>
  <si>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</si>
  <si>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</si>
  <si>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</si>
  <si>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</si>
  <si>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</si>
  <si>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</si>
  <si>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</si>
  <si>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</si>
  <si>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</si>
  <si>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</si>
  <si>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</si>
  <si>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</si>
  <si>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</si>
  <si>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</si>
  <si>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</si>
  <si>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</si>
  <si>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</si>
  <si>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</si>
  <si>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</si>
  <si>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</si>
  <si>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</si>
  <si>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</si>
  <si>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</si>
  <si>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</si>
  <si>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</si>
  <si>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</si>
  <si>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</si>
  <si>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3年  10月分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</si>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</sst>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176" fontId="2" fillId="0" borderId="0" xfId="0" applyNumberFormat="1" applyFont="1" applyAlignment="1">
      <alignment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97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9" t="s">
        <v>90</v>
      </c>
      <c r="D3" s="60"/>
      <c r="E3" s="60"/>
      <c r="F3" s="60"/>
      <c r="G3" s="60"/>
      <c r="H3" s="60"/>
      <c r="I3" s="60"/>
      <c r="J3" s="60"/>
      <c r="K3" s="61"/>
      <c r="L3" s="59" t="s">
        <v>89</v>
      </c>
      <c r="M3" s="62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33784</v>
      </c>
      <c r="C5" s="15">
        <v>25146</v>
      </c>
      <c r="D5" s="15">
        <v>406</v>
      </c>
      <c r="E5" s="15">
        <v>379</v>
      </c>
      <c r="F5" s="15">
        <v>909</v>
      </c>
      <c r="G5" s="15">
        <v>733</v>
      </c>
      <c r="H5" s="15">
        <v>623</v>
      </c>
      <c r="I5" s="15">
        <v>1219</v>
      </c>
      <c r="J5" s="15">
        <v>3321</v>
      </c>
      <c r="K5" s="15">
        <v>1048</v>
      </c>
      <c r="L5" s="15">
        <v>20273</v>
      </c>
      <c r="M5" s="16">
        <v>13511</v>
      </c>
    </row>
    <row r="6" spans="1:13" ht="15" customHeight="1" x14ac:dyDescent="0.15">
      <c r="A6" s="18" t="s">
        <v>85</v>
      </c>
      <c r="B6" s="19">
        <f t="shared" si="0"/>
        <v>11602</v>
      </c>
      <c r="C6" s="20">
        <v>8771</v>
      </c>
      <c r="D6" s="20">
        <v>0</v>
      </c>
      <c r="E6" s="20">
        <v>0</v>
      </c>
      <c r="F6" s="20">
        <v>265</v>
      </c>
      <c r="G6" s="20">
        <v>667</v>
      </c>
      <c r="H6" s="20">
        <v>483</v>
      </c>
      <c r="I6" s="20">
        <v>0</v>
      </c>
      <c r="J6" s="20">
        <v>630</v>
      </c>
      <c r="K6" s="20">
        <v>786</v>
      </c>
      <c r="L6" s="20">
        <v>7028</v>
      </c>
      <c r="M6" s="21">
        <v>4574</v>
      </c>
    </row>
    <row r="7" spans="1:13" ht="15" customHeight="1" x14ac:dyDescent="0.15">
      <c r="A7" s="18" t="s">
        <v>84</v>
      </c>
      <c r="B7" s="19">
        <f t="shared" si="0"/>
        <v>4831</v>
      </c>
      <c r="C7" s="20">
        <v>3008</v>
      </c>
      <c r="D7" s="20">
        <v>0</v>
      </c>
      <c r="E7" s="20">
        <v>358</v>
      </c>
      <c r="F7" s="20">
        <v>675</v>
      </c>
      <c r="G7" s="20">
        <v>0</v>
      </c>
      <c r="H7" s="20">
        <v>0</v>
      </c>
      <c r="I7" s="20">
        <v>211</v>
      </c>
      <c r="J7" s="20">
        <v>579</v>
      </c>
      <c r="K7" s="20">
        <v>0</v>
      </c>
      <c r="L7" s="20">
        <v>2888</v>
      </c>
      <c r="M7" s="21">
        <v>1943</v>
      </c>
    </row>
    <row r="8" spans="1:13" ht="15" customHeight="1" x14ac:dyDescent="0.15">
      <c r="A8" s="18" t="s">
        <v>83</v>
      </c>
      <c r="B8" s="19">
        <f t="shared" si="0"/>
        <v>28680</v>
      </c>
      <c r="C8" s="20">
        <v>3673</v>
      </c>
      <c r="D8" s="20">
        <v>142</v>
      </c>
      <c r="E8" s="20">
        <v>0</v>
      </c>
      <c r="F8" s="20">
        <v>505</v>
      </c>
      <c r="G8" s="20">
        <v>0</v>
      </c>
      <c r="H8" s="20">
        <v>0</v>
      </c>
      <c r="I8" s="20">
        <v>24129</v>
      </c>
      <c r="J8" s="20">
        <v>0</v>
      </c>
      <c r="K8" s="20">
        <v>231</v>
      </c>
      <c r="L8" s="20">
        <v>3173</v>
      </c>
      <c r="M8" s="21">
        <v>25507</v>
      </c>
    </row>
    <row r="9" spans="1:13" ht="15" customHeight="1" x14ac:dyDescent="0.15">
      <c r="A9" s="18" t="s">
        <v>82</v>
      </c>
      <c r="B9" s="19">
        <f t="shared" si="0"/>
        <v>4784</v>
      </c>
      <c r="C9" s="20">
        <v>2745</v>
      </c>
      <c r="D9" s="20">
        <v>0</v>
      </c>
      <c r="E9" s="20">
        <v>21</v>
      </c>
      <c r="F9" s="20">
        <v>597</v>
      </c>
      <c r="G9" s="20">
        <v>0</v>
      </c>
      <c r="H9" s="20">
        <v>697</v>
      </c>
      <c r="I9" s="20">
        <v>0</v>
      </c>
      <c r="J9" s="20">
        <v>455</v>
      </c>
      <c r="K9" s="20">
        <v>269</v>
      </c>
      <c r="L9" s="20">
        <v>3431</v>
      </c>
      <c r="M9" s="21">
        <v>1353</v>
      </c>
    </row>
    <row r="10" spans="1:13" ht="15" customHeight="1" x14ac:dyDescent="0.15">
      <c r="A10" s="18" t="s">
        <v>81</v>
      </c>
      <c r="B10" s="19">
        <f t="shared" si="0"/>
        <v>6334</v>
      </c>
      <c r="C10" s="20">
        <v>3853</v>
      </c>
      <c r="D10" s="20">
        <v>0</v>
      </c>
      <c r="E10" s="20">
        <v>0</v>
      </c>
      <c r="F10" s="20">
        <v>847</v>
      </c>
      <c r="G10" s="20">
        <v>0</v>
      </c>
      <c r="H10" s="20">
        <v>0</v>
      </c>
      <c r="I10" s="20">
        <v>570</v>
      </c>
      <c r="J10" s="20">
        <v>154</v>
      </c>
      <c r="K10" s="20">
        <v>910</v>
      </c>
      <c r="L10" s="20">
        <v>4385</v>
      </c>
      <c r="M10" s="21">
        <v>1949</v>
      </c>
    </row>
    <row r="11" spans="1:13" ht="15" customHeight="1" x14ac:dyDescent="0.15">
      <c r="A11" s="18" t="s">
        <v>80</v>
      </c>
      <c r="B11" s="19">
        <f t="shared" si="0"/>
        <v>1864</v>
      </c>
      <c r="C11" s="20">
        <v>274</v>
      </c>
      <c r="D11" s="20">
        <v>0</v>
      </c>
      <c r="E11" s="20">
        <v>27</v>
      </c>
      <c r="F11" s="20">
        <v>0</v>
      </c>
      <c r="G11" s="20">
        <v>1383</v>
      </c>
      <c r="H11" s="20">
        <v>180</v>
      </c>
      <c r="I11" s="20">
        <v>0</v>
      </c>
      <c r="J11" s="20">
        <v>0</v>
      </c>
      <c r="K11" s="20">
        <v>0</v>
      </c>
      <c r="L11" s="20">
        <v>246</v>
      </c>
      <c r="M11" s="21">
        <v>1618</v>
      </c>
    </row>
    <row r="12" spans="1:13" ht="15" customHeight="1" x14ac:dyDescent="0.15">
      <c r="A12" s="18" t="s">
        <v>79</v>
      </c>
      <c r="B12" s="19">
        <f t="shared" si="0"/>
        <v>5385</v>
      </c>
      <c r="C12" s="20">
        <v>1422</v>
      </c>
      <c r="D12" s="20">
        <v>0</v>
      </c>
      <c r="E12" s="20">
        <v>0</v>
      </c>
      <c r="F12" s="20">
        <v>3814</v>
      </c>
      <c r="G12" s="20">
        <v>0</v>
      </c>
      <c r="H12" s="20">
        <v>68</v>
      </c>
      <c r="I12" s="20">
        <v>81</v>
      </c>
      <c r="J12" s="20">
        <v>0</v>
      </c>
      <c r="K12" s="20">
        <v>0</v>
      </c>
      <c r="L12" s="20">
        <v>1554</v>
      </c>
      <c r="M12" s="21">
        <v>3831</v>
      </c>
    </row>
    <row r="13" spans="1:13" ht="15" customHeight="1" x14ac:dyDescent="0.15">
      <c r="A13" s="18" t="s">
        <v>78</v>
      </c>
      <c r="B13" s="19">
        <f t="shared" si="0"/>
        <v>6736</v>
      </c>
      <c r="C13" s="20">
        <v>6215</v>
      </c>
      <c r="D13" s="20">
        <v>0</v>
      </c>
      <c r="E13" s="20">
        <v>0</v>
      </c>
      <c r="F13" s="20">
        <v>0</v>
      </c>
      <c r="G13" s="20">
        <v>0</v>
      </c>
      <c r="H13" s="20">
        <v>405</v>
      </c>
      <c r="I13" s="20">
        <v>0</v>
      </c>
      <c r="J13" s="20">
        <v>116</v>
      </c>
      <c r="K13" s="20">
        <v>0</v>
      </c>
      <c r="L13" s="20">
        <v>6207</v>
      </c>
      <c r="M13" s="21">
        <v>529</v>
      </c>
    </row>
    <row r="14" spans="1:13" ht="15" customHeight="1" x14ac:dyDescent="0.15">
      <c r="A14" s="18" t="s">
        <v>77</v>
      </c>
      <c r="B14" s="19">
        <f t="shared" si="0"/>
        <v>4996</v>
      </c>
      <c r="C14" s="20">
        <v>1787</v>
      </c>
      <c r="D14" s="20">
        <v>0</v>
      </c>
      <c r="E14" s="20">
        <v>0</v>
      </c>
      <c r="F14" s="20">
        <v>433</v>
      </c>
      <c r="G14" s="20">
        <v>0</v>
      </c>
      <c r="H14" s="20">
        <v>2731</v>
      </c>
      <c r="I14" s="20">
        <v>0</v>
      </c>
      <c r="J14" s="20">
        <v>0</v>
      </c>
      <c r="K14" s="20">
        <v>45</v>
      </c>
      <c r="L14" s="20">
        <v>1853</v>
      </c>
      <c r="M14" s="21">
        <v>3143</v>
      </c>
    </row>
    <row r="15" spans="1:13" ht="15" customHeight="1" x14ac:dyDescent="0.15">
      <c r="A15" s="18" t="s">
        <v>76</v>
      </c>
      <c r="B15" s="19">
        <f t="shared" si="0"/>
        <v>8963</v>
      </c>
      <c r="C15" s="20">
        <v>3656</v>
      </c>
      <c r="D15" s="20">
        <v>126</v>
      </c>
      <c r="E15" s="20">
        <v>50</v>
      </c>
      <c r="F15" s="20">
        <v>499</v>
      </c>
      <c r="G15" s="20">
        <v>0</v>
      </c>
      <c r="H15" s="20">
        <v>17</v>
      </c>
      <c r="I15" s="20">
        <v>87</v>
      </c>
      <c r="J15" s="20">
        <v>4367</v>
      </c>
      <c r="K15" s="20">
        <v>161</v>
      </c>
      <c r="L15" s="20">
        <v>3862</v>
      </c>
      <c r="M15" s="21">
        <v>5101</v>
      </c>
    </row>
    <row r="16" spans="1:13" ht="15" customHeight="1" x14ac:dyDescent="0.15">
      <c r="A16" s="18" t="s">
        <v>75</v>
      </c>
      <c r="B16" s="19">
        <f t="shared" si="0"/>
        <v>4708</v>
      </c>
      <c r="C16" s="20">
        <v>2630</v>
      </c>
      <c r="D16" s="20">
        <v>0</v>
      </c>
      <c r="E16" s="20">
        <v>0</v>
      </c>
      <c r="F16" s="20">
        <v>972</v>
      </c>
      <c r="G16" s="20">
        <v>0</v>
      </c>
      <c r="H16" s="20">
        <v>435</v>
      </c>
      <c r="I16" s="20">
        <v>469</v>
      </c>
      <c r="J16" s="20">
        <v>0</v>
      </c>
      <c r="K16" s="20">
        <v>202</v>
      </c>
      <c r="L16" s="20">
        <v>2934</v>
      </c>
      <c r="M16" s="21">
        <v>1774</v>
      </c>
    </row>
    <row r="17" spans="1:13" ht="15" customHeight="1" x14ac:dyDescent="0.15">
      <c r="A17" s="18" t="s">
        <v>74</v>
      </c>
      <c r="B17" s="19">
        <f t="shared" si="0"/>
        <v>9706</v>
      </c>
      <c r="C17" s="20">
        <v>8529</v>
      </c>
      <c r="D17" s="20">
        <v>0</v>
      </c>
      <c r="E17" s="20">
        <v>0</v>
      </c>
      <c r="F17" s="20">
        <v>54</v>
      </c>
      <c r="G17" s="20">
        <v>0</v>
      </c>
      <c r="H17" s="20">
        <v>61</v>
      </c>
      <c r="I17" s="20">
        <v>559</v>
      </c>
      <c r="J17" s="20">
        <v>466</v>
      </c>
      <c r="K17" s="20">
        <v>37</v>
      </c>
      <c r="L17" s="20">
        <v>8917</v>
      </c>
      <c r="M17" s="21">
        <v>789</v>
      </c>
    </row>
    <row r="18" spans="1:13" ht="15" customHeight="1" x14ac:dyDescent="0.15">
      <c r="A18" s="18" t="s">
        <v>73</v>
      </c>
      <c r="B18" s="19">
        <f t="shared" si="0"/>
        <v>8426</v>
      </c>
      <c r="C18" s="20">
        <v>6290</v>
      </c>
      <c r="D18" s="20">
        <v>0</v>
      </c>
      <c r="E18" s="20">
        <v>0</v>
      </c>
      <c r="F18" s="20">
        <v>1519</v>
      </c>
      <c r="G18" s="20">
        <v>0</v>
      </c>
      <c r="H18" s="20">
        <v>0</v>
      </c>
      <c r="I18" s="20">
        <v>0</v>
      </c>
      <c r="J18" s="20">
        <v>0</v>
      </c>
      <c r="K18" s="20">
        <v>617</v>
      </c>
      <c r="L18" s="20">
        <v>4768</v>
      </c>
      <c r="M18" s="21">
        <v>3658</v>
      </c>
    </row>
    <row r="19" spans="1:13" ht="15" customHeight="1" x14ac:dyDescent="0.15">
      <c r="A19" s="18" t="s">
        <v>72</v>
      </c>
      <c r="B19" s="19">
        <f t="shared" si="0"/>
        <v>968</v>
      </c>
      <c r="C19" s="20">
        <v>968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968</v>
      </c>
      <c r="M19" s="21">
        <v>0</v>
      </c>
    </row>
    <row r="20" spans="1:13" ht="15" customHeight="1" x14ac:dyDescent="0.15">
      <c r="A20" s="18" t="s">
        <v>71</v>
      </c>
      <c r="B20" s="19">
        <f t="shared" si="0"/>
        <v>4125</v>
      </c>
      <c r="C20" s="20">
        <v>3855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127</v>
      </c>
      <c r="J20" s="20">
        <v>0</v>
      </c>
      <c r="K20" s="20">
        <v>143</v>
      </c>
      <c r="L20" s="20">
        <v>3988</v>
      </c>
      <c r="M20" s="21">
        <v>137</v>
      </c>
    </row>
    <row r="21" spans="1:13" ht="15" customHeight="1" x14ac:dyDescent="0.15">
      <c r="A21" s="18" t="s">
        <v>70</v>
      </c>
      <c r="B21" s="19">
        <f t="shared" si="0"/>
        <v>996</v>
      </c>
      <c r="C21" s="20">
        <v>584</v>
      </c>
      <c r="D21" s="20">
        <v>0</v>
      </c>
      <c r="E21" s="20">
        <v>0</v>
      </c>
      <c r="F21" s="20">
        <v>0</v>
      </c>
      <c r="G21" s="20">
        <v>0</v>
      </c>
      <c r="H21" s="20">
        <v>318</v>
      </c>
      <c r="I21" s="20">
        <v>94</v>
      </c>
      <c r="J21" s="20">
        <v>0</v>
      </c>
      <c r="K21" s="20">
        <v>0</v>
      </c>
      <c r="L21" s="20">
        <v>846</v>
      </c>
      <c r="M21" s="21">
        <v>150</v>
      </c>
    </row>
    <row r="22" spans="1:13" ht="15" customHeight="1" x14ac:dyDescent="0.15">
      <c r="A22" s="18" t="s">
        <v>69</v>
      </c>
      <c r="B22" s="19">
        <f t="shared" si="0"/>
        <v>3308</v>
      </c>
      <c r="C22" s="20">
        <v>1613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1695</v>
      </c>
      <c r="L22" s="20">
        <v>1430</v>
      </c>
      <c r="M22" s="21">
        <v>1878</v>
      </c>
    </row>
    <row r="23" spans="1:13" ht="15" customHeight="1" x14ac:dyDescent="0.15">
      <c r="A23" s="18" t="s">
        <v>68</v>
      </c>
      <c r="B23" s="19">
        <f t="shared" si="0"/>
        <v>2537</v>
      </c>
      <c r="C23" s="20">
        <v>1553</v>
      </c>
      <c r="D23" s="20">
        <v>0</v>
      </c>
      <c r="E23" s="20">
        <v>505</v>
      </c>
      <c r="F23" s="20">
        <v>479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1015</v>
      </c>
      <c r="M23" s="21">
        <v>1522</v>
      </c>
    </row>
    <row r="24" spans="1:13" ht="15" customHeight="1" x14ac:dyDescent="0.15">
      <c r="A24" s="18" t="s">
        <v>67</v>
      </c>
      <c r="B24" s="19">
        <f t="shared" si="0"/>
        <v>949</v>
      </c>
      <c r="C24" s="20">
        <v>792</v>
      </c>
      <c r="D24" s="20">
        <v>0</v>
      </c>
      <c r="E24" s="20">
        <v>0</v>
      </c>
      <c r="F24" s="20">
        <v>0</v>
      </c>
      <c r="G24" s="20">
        <v>0</v>
      </c>
      <c r="H24" s="20">
        <v>35</v>
      </c>
      <c r="I24" s="20">
        <v>122</v>
      </c>
      <c r="J24" s="20">
        <v>0</v>
      </c>
      <c r="K24" s="20">
        <v>0</v>
      </c>
      <c r="L24" s="20">
        <v>914</v>
      </c>
      <c r="M24" s="21">
        <v>35</v>
      </c>
    </row>
    <row r="25" spans="1:13" ht="15" customHeight="1" x14ac:dyDescent="0.15">
      <c r="A25" s="23" t="s">
        <v>66</v>
      </c>
      <c r="B25" s="24">
        <f t="shared" si="0"/>
        <v>3579</v>
      </c>
      <c r="C25" s="25">
        <v>789</v>
      </c>
      <c r="D25" s="25">
        <v>0</v>
      </c>
      <c r="E25" s="25">
        <v>138</v>
      </c>
      <c r="F25" s="25">
        <v>0</v>
      </c>
      <c r="G25" s="25">
        <v>0</v>
      </c>
      <c r="H25" s="25">
        <v>0</v>
      </c>
      <c r="I25" s="25">
        <v>0</v>
      </c>
      <c r="J25" s="25">
        <v>31</v>
      </c>
      <c r="K25" s="25">
        <v>2621</v>
      </c>
      <c r="L25" s="25">
        <v>624</v>
      </c>
      <c r="M25" s="26">
        <v>2955</v>
      </c>
    </row>
    <row r="26" spans="1:13" ht="15" customHeight="1" x14ac:dyDescent="0.15">
      <c r="A26" s="27" t="s">
        <v>96</v>
      </c>
      <c r="B26" s="28">
        <f t="shared" si="0"/>
        <v>157261</v>
      </c>
      <c r="C26" s="29">
        <v>88153</v>
      </c>
      <c r="D26" s="29">
        <v>674</v>
      </c>
      <c r="E26" s="29">
        <v>1478</v>
      </c>
      <c r="F26" s="29">
        <v>11568</v>
      </c>
      <c r="G26" s="29">
        <v>2783</v>
      </c>
      <c r="H26" s="29">
        <v>6053</v>
      </c>
      <c r="I26" s="29">
        <v>27668</v>
      </c>
      <c r="J26" s="29">
        <v>10119</v>
      </c>
      <c r="K26" s="29">
        <v>8765</v>
      </c>
      <c r="L26" s="29">
        <v>81304</v>
      </c>
      <c r="M26" s="30">
        <v>75957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2504</v>
      </c>
      <c r="C28" s="20">
        <v>1824</v>
      </c>
      <c r="D28" s="20">
        <v>0</v>
      </c>
      <c r="E28" s="20">
        <v>0</v>
      </c>
      <c r="F28" s="20">
        <v>680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1317</v>
      </c>
      <c r="M28" s="21">
        <v>1187</v>
      </c>
    </row>
    <row r="29" spans="1:13" ht="15" customHeight="1" x14ac:dyDescent="0.15">
      <c r="A29" s="23" t="s">
        <v>64</v>
      </c>
      <c r="B29" s="24">
        <f>SUM( C29:K29)</f>
        <v>1850</v>
      </c>
      <c r="C29" s="25">
        <v>1792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58</v>
      </c>
      <c r="J29" s="25">
        <v>0</v>
      </c>
      <c r="K29" s="25">
        <v>0</v>
      </c>
      <c r="L29" s="25">
        <v>1671</v>
      </c>
      <c r="M29" s="26">
        <v>179</v>
      </c>
    </row>
    <row r="30" spans="1:13" ht="15" customHeight="1" x14ac:dyDescent="0.15">
      <c r="A30" s="27" t="s">
        <v>63</v>
      </c>
      <c r="B30" s="28">
        <f>SUM( C30:K30)</f>
        <v>4354</v>
      </c>
      <c r="C30" s="29">
        <v>3616</v>
      </c>
      <c r="D30" s="29">
        <v>0</v>
      </c>
      <c r="E30" s="29">
        <v>0</v>
      </c>
      <c r="F30" s="29">
        <v>680</v>
      </c>
      <c r="G30" s="29">
        <v>0</v>
      </c>
      <c r="H30" s="29">
        <v>0</v>
      </c>
      <c r="I30" s="29">
        <v>58</v>
      </c>
      <c r="J30" s="29">
        <v>0</v>
      </c>
      <c r="K30" s="29">
        <v>0</v>
      </c>
      <c r="L30" s="29">
        <v>2988</v>
      </c>
      <c r="M30" s="30">
        <v>1366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493</v>
      </c>
      <c r="C32" s="25">
        <v>493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493</v>
      </c>
      <c r="M32" s="26">
        <v>0</v>
      </c>
    </row>
    <row r="33" spans="1:13" ht="15" customHeight="1" x14ac:dyDescent="0.15">
      <c r="A33" s="27" t="s">
        <v>95</v>
      </c>
      <c r="B33" s="28">
        <f>SUM( C33:K33)</f>
        <v>493</v>
      </c>
      <c r="C33" s="29">
        <v>493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493</v>
      </c>
      <c r="M33" s="30">
        <v>0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1285</v>
      </c>
      <c r="C35" s="20">
        <v>1231</v>
      </c>
      <c r="D35" s="20">
        <v>0</v>
      </c>
      <c r="E35" s="20">
        <v>0</v>
      </c>
      <c r="F35" s="20">
        <v>54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1231</v>
      </c>
      <c r="M35" s="21">
        <v>54</v>
      </c>
    </row>
    <row r="36" spans="1:13" ht="15" customHeight="1" x14ac:dyDescent="0.15">
      <c r="A36" s="23" t="s">
        <v>60</v>
      </c>
      <c r="B36" s="24">
        <f>SUM( C36:K36)</f>
        <v>79</v>
      </c>
      <c r="C36" s="25">
        <v>79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79</v>
      </c>
    </row>
    <row r="37" spans="1:13" ht="15" customHeight="1" x14ac:dyDescent="0.15">
      <c r="A37" s="27" t="s">
        <v>94</v>
      </c>
      <c r="B37" s="28">
        <f>SUM( C37:K37)</f>
        <v>1364</v>
      </c>
      <c r="C37" s="29">
        <v>1310</v>
      </c>
      <c r="D37" s="29">
        <v>0</v>
      </c>
      <c r="E37" s="29">
        <v>0</v>
      </c>
      <c r="F37" s="29">
        <v>54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1231</v>
      </c>
      <c r="M37" s="30">
        <v>133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650</v>
      </c>
      <c r="C39" s="20">
        <v>449</v>
      </c>
      <c r="D39" s="20">
        <v>84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117</v>
      </c>
      <c r="L39" s="20">
        <v>533</v>
      </c>
      <c r="M39" s="21">
        <v>117</v>
      </c>
    </row>
    <row r="40" spans="1:13" ht="15" customHeight="1" x14ac:dyDescent="0.15">
      <c r="A40" s="18" t="s">
        <v>58</v>
      </c>
      <c r="B40" s="19">
        <f>SUM( C40:K40)</f>
        <v>4564</v>
      </c>
      <c r="C40" s="20">
        <v>340</v>
      </c>
      <c r="D40" s="20">
        <v>0</v>
      </c>
      <c r="E40" s="20">
        <v>85</v>
      </c>
      <c r="F40" s="20">
        <v>4139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240</v>
      </c>
      <c r="M40" s="21">
        <v>4324</v>
      </c>
    </row>
    <row r="41" spans="1:13" ht="15" customHeight="1" x14ac:dyDescent="0.15">
      <c r="A41" s="23" t="s">
        <v>57</v>
      </c>
      <c r="B41" s="24">
        <f>SUM( C41:K41)</f>
        <v>1675</v>
      </c>
      <c r="C41" s="25">
        <v>551</v>
      </c>
      <c r="D41" s="25">
        <v>0</v>
      </c>
      <c r="E41" s="25">
        <v>0</v>
      </c>
      <c r="F41" s="25">
        <v>1124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551</v>
      </c>
      <c r="M41" s="26">
        <v>1124</v>
      </c>
    </row>
    <row r="42" spans="1:13" ht="15" customHeight="1" x14ac:dyDescent="0.15">
      <c r="A42" s="27" t="s">
        <v>56</v>
      </c>
      <c r="B42" s="28">
        <f>SUM( C42:K42)</f>
        <v>6889</v>
      </c>
      <c r="C42" s="29">
        <v>1340</v>
      </c>
      <c r="D42" s="29">
        <v>84</v>
      </c>
      <c r="E42" s="29">
        <v>85</v>
      </c>
      <c r="F42" s="29">
        <v>5263</v>
      </c>
      <c r="G42" s="29">
        <v>0</v>
      </c>
      <c r="H42" s="29">
        <v>0</v>
      </c>
      <c r="I42" s="29">
        <v>0</v>
      </c>
      <c r="J42" s="29">
        <v>0</v>
      </c>
      <c r="K42" s="29">
        <v>117</v>
      </c>
      <c r="L42" s="29">
        <v>1324</v>
      </c>
      <c r="M42" s="30">
        <v>5565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455</v>
      </c>
      <c r="C44" s="20">
        <v>455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418</v>
      </c>
      <c r="M44" s="21">
        <v>37</v>
      </c>
    </row>
    <row r="45" spans="1:13" ht="15" customHeight="1" x14ac:dyDescent="0.15">
      <c r="A45" s="18" t="s">
        <v>54</v>
      </c>
      <c r="B45" s="19">
        <f>SUM( C45:K45)</f>
        <v>903</v>
      </c>
      <c r="C45" s="20">
        <v>903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803</v>
      </c>
      <c r="M45" s="21">
        <v>100</v>
      </c>
    </row>
    <row r="46" spans="1:13" ht="15" customHeight="1" x14ac:dyDescent="0.15">
      <c r="A46" s="23" t="s">
        <v>53</v>
      </c>
      <c r="B46" s="24">
        <f>SUM( C46:K46)</f>
        <v>392</v>
      </c>
      <c r="C46" s="25">
        <v>291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101</v>
      </c>
      <c r="K46" s="25">
        <v>0</v>
      </c>
      <c r="L46" s="25">
        <v>291</v>
      </c>
      <c r="M46" s="26">
        <v>101</v>
      </c>
    </row>
    <row r="47" spans="1:13" ht="15" customHeight="1" x14ac:dyDescent="0.15">
      <c r="A47" s="27" t="s">
        <v>93</v>
      </c>
      <c r="B47" s="28">
        <f>SUM( C47:K47)</f>
        <v>1750</v>
      </c>
      <c r="C47" s="29">
        <v>1649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101</v>
      </c>
      <c r="K47" s="29">
        <v>0</v>
      </c>
      <c r="L47" s="29">
        <v>1512</v>
      </c>
      <c r="M47" s="30">
        <v>238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3922</v>
      </c>
      <c r="C49" s="25">
        <v>3718</v>
      </c>
      <c r="D49" s="25">
        <v>0</v>
      </c>
      <c r="E49" s="25">
        <v>0</v>
      </c>
      <c r="F49" s="25">
        <v>0</v>
      </c>
      <c r="G49" s="25">
        <v>0</v>
      </c>
      <c r="H49" s="25">
        <v>204</v>
      </c>
      <c r="I49" s="25">
        <v>0</v>
      </c>
      <c r="J49" s="25">
        <v>0</v>
      </c>
      <c r="K49" s="25">
        <v>0</v>
      </c>
      <c r="L49" s="25">
        <v>3627</v>
      </c>
      <c r="M49" s="26">
        <v>295</v>
      </c>
    </row>
    <row r="50" spans="1:13" ht="15" customHeight="1" x14ac:dyDescent="0.15">
      <c r="A50" s="27" t="s">
        <v>51</v>
      </c>
      <c r="B50" s="28">
        <f>SUM( C50:K50)</f>
        <v>3922</v>
      </c>
      <c r="C50" s="29">
        <v>3718</v>
      </c>
      <c r="D50" s="29">
        <v>0</v>
      </c>
      <c r="E50" s="29">
        <v>0</v>
      </c>
      <c r="F50" s="29">
        <v>0</v>
      </c>
      <c r="G50" s="29">
        <v>0</v>
      </c>
      <c r="H50" s="29">
        <v>204</v>
      </c>
      <c r="I50" s="29">
        <v>0</v>
      </c>
      <c r="J50" s="29">
        <v>0</v>
      </c>
      <c r="K50" s="29">
        <v>0</v>
      </c>
      <c r="L50" s="29">
        <v>3627</v>
      </c>
      <c r="M50" s="30">
        <v>295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754</v>
      </c>
      <c r="C52" s="20">
        <v>754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754</v>
      </c>
      <c r="M52" s="21">
        <v>0</v>
      </c>
    </row>
    <row r="53" spans="1:13" ht="15" customHeight="1" x14ac:dyDescent="0.15">
      <c r="A53" s="18" t="s">
        <v>49</v>
      </c>
      <c r="B53" s="19">
        <f>SUM( C53:K53)</f>
        <v>1121</v>
      </c>
      <c r="C53" s="20">
        <v>630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491</v>
      </c>
      <c r="L53" s="20">
        <v>630</v>
      </c>
      <c r="M53" s="21">
        <v>491</v>
      </c>
    </row>
    <row r="54" spans="1:13" ht="15" customHeight="1" x14ac:dyDescent="0.15">
      <c r="A54" s="18" t="s">
        <v>48</v>
      </c>
      <c r="B54" s="19">
        <f>SUM( C54:K54)</f>
        <v>903</v>
      </c>
      <c r="C54" s="20">
        <v>557</v>
      </c>
      <c r="D54" s="20">
        <v>0</v>
      </c>
      <c r="E54" s="20">
        <v>0</v>
      </c>
      <c r="F54" s="20">
        <v>346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436</v>
      </c>
      <c r="M54" s="21">
        <v>467</v>
      </c>
    </row>
    <row r="55" spans="1:13" ht="15" customHeight="1" x14ac:dyDescent="0.15">
      <c r="A55" s="18" t="s">
        <v>47</v>
      </c>
      <c r="B55" s="19">
        <f>SUM( C55:K55)</f>
        <v>53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53</v>
      </c>
      <c r="J55" s="20">
        <v>0</v>
      </c>
      <c r="K55" s="20">
        <v>0</v>
      </c>
      <c r="L55" s="20">
        <v>53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1579</v>
      </c>
      <c r="C56" s="20">
        <v>266</v>
      </c>
      <c r="D56" s="20">
        <v>0</v>
      </c>
      <c r="E56" s="20">
        <v>0</v>
      </c>
      <c r="F56" s="20">
        <v>1313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102</v>
      </c>
      <c r="M56" s="21">
        <v>1477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4410</v>
      </c>
      <c r="C59" s="29">
        <v>2207</v>
      </c>
      <c r="D59" s="29">
        <v>0</v>
      </c>
      <c r="E59" s="29">
        <v>0</v>
      </c>
      <c r="F59" s="29">
        <v>1659</v>
      </c>
      <c r="G59" s="29">
        <v>0</v>
      </c>
      <c r="H59" s="29">
        <v>0</v>
      </c>
      <c r="I59" s="29">
        <v>53</v>
      </c>
      <c r="J59" s="29">
        <v>0</v>
      </c>
      <c r="K59" s="29">
        <v>491</v>
      </c>
      <c r="L59" s="29">
        <v>1975</v>
      </c>
      <c r="M59" s="30">
        <v>2435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591</v>
      </c>
      <c r="C61" s="25">
        <v>323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268</v>
      </c>
      <c r="L61" s="25">
        <v>241</v>
      </c>
      <c r="M61" s="26">
        <v>350</v>
      </c>
    </row>
    <row r="62" spans="1:13" ht="15" customHeight="1" x14ac:dyDescent="0.15">
      <c r="A62" s="27" t="s">
        <v>41</v>
      </c>
      <c r="B62" s="28">
        <f>SUM( C62:K62)</f>
        <v>591</v>
      </c>
      <c r="C62" s="29">
        <v>323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268</v>
      </c>
      <c r="L62" s="29">
        <v>241</v>
      </c>
      <c r="M62" s="30">
        <v>350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98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23773</v>
      </c>
      <c r="C67" s="20">
        <v>14656</v>
      </c>
      <c r="D67" s="20">
        <v>84</v>
      </c>
      <c r="E67" s="20">
        <v>85</v>
      </c>
      <c r="F67" s="20">
        <v>7656</v>
      </c>
      <c r="G67" s="20">
        <v>0</v>
      </c>
      <c r="H67" s="20">
        <v>204</v>
      </c>
      <c r="I67" s="20">
        <v>111</v>
      </c>
      <c r="J67" s="20">
        <v>101</v>
      </c>
      <c r="K67" s="20">
        <v>876</v>
      </c>
      <c r="L67" s="20">
        <v>13391</v>
      </c>
      <c r="M67" s="21">
        <v>10382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181034</v>
      </c>
      <c r="C69" s="33">
        <v>102809</v>
      </c>
      <c r="D69" s="33">
        <v>758</v>
      </c>
      <c r="E69" s="33">
        <v>1563</v>
      </c>
      <c r="F69" s="33">
        <v>19224</v>
      </c>
      <c r="G69" s="33">
        <v>2783</v>
      </c>
      <c r="H69" s="33">
        <v>6257</v>
      </c>
      <c r="I69" s="33">
        <v>27779</v>
      </c>
      <c r="J69" s="33">
        <v>10220</v>
      </c>
      <c r="K69" s="33">
        <v>9641</v>
      </c>
      <c r="L69" s="33">
        <v>94695</v>
      </c>
      <c r="M69" s="34">
        <v>86339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97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9" t="s">
        <v>35</v>
      </c>
      <c r="D3" s="60"/>
      <c r="E3" s="60"/>
      <c r="F3" s="60"/>
      <c r="G3" s="60"/>
      <c r="H3" s="60"/>
      <c r="I3" s="60"/>
      <c r="J3" s="61"/>
      <c r="K3" s="59" t="s">
        <v>34</v>
      </c>
      <c r="L3" s="60"/>
      <c r="M3" s="60"/>
      <c r="N3" s="60"/>
      <c r="O3" s="60"/>
      <c r="P3" s="60"/>
      <c r="Q3" s="62"/>
    </row>
    <row r="4" spans="1:17" s="6" customFormat="1" ht="15" customHeight="1" x14ac:dyDescent="0.15">
      <c r="A4" s="7"/>
      <c r="B4" s="36" t="s">
        <v>0</v>
      </c>
      <c r="C4" s="63" t="s">
        <v>29</v>
      </c>
      <c r="D4" s="64"/>
      <c r="E4" s="64"/>
      <c r="F4" s="65"/>
      <c r="G4" s="63" t="s">
        <v>28</v>
      </c>
      <c r="H4" s="64"/>
      <c r="I4" s="64"/>
      <c r="J4" s="65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102809</v>
      </c>
      <c r="C6" s="43">
        <f>SUM(D6:F6)</f>
        <v>73</v>
      </c>
      <c r="D6" s="43">
        <v>0</v>
      </c>
      <c r="E6" s="43">
        <v>0</v>
      </c>
      <c r="F6" s="43">
        <v>73</v>
      </c>
      <c r="G6" s="43">
        <f>SUM(H6:J6)</f>
        <v>102736</v>
      </c>
      <c r="H6" s="43">
        <v>31363</v>
      </c>
      <c r="I6" s="43">
        <v>0</v>
      </c>
      <c r="J6" s="43">
        <v>71373</v>
      </c>
      <c r="K6" s="43">
        <v>87104</v>
      </c>
      <c r="L6" s="43">
        <f>SUM(M6:Q6)</f>
        <v>15705</v>
      </c>
      <c r="M6" s="43">
        <v>0</v>
      </c>
      <c r="N6" s="43">
        <v>5538</v>
      </c>
      <c r="O6" s="43">
        <v>9538</v>
      </c>
      <c r="P6" s="43">
        <v>0</v>
      </c>
      <c r="Q6" s="44">
        <v>629</v>
      </c>
    </row>
    <row r="7" spans="1:17" ht="15" customHeight="1" x14ac:dyDescent="0.15">
      <c r="A7" s="45" t="s">
        <v>10</v>
      </c>
      <c r="B7" s="46">
        <f>+C7+G7</f>
        <v>758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758</v>
      </c>
      <c r="H7" s="47">
        <v>0</v>
      </c>
      <c r="I7" s="47">
        <v>0</v>
      </c>
      <c r="J7" s="47">
        <v>758</v>
      </c>
      <c r="K7" s="47">
        <v>758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1563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1563</v>
      </c>
      <c r="H8" s="47">
        <v>652</v>
      </c>
      <c r="I8" s="47">
        <v>840</v>
      </c>
      <c r="J8" s="47">
        <v>71</v>
      </c>
      <c r="K8" s="47">
        <v>27</v>
      </c>
      <c r="L8" s="47">
        <f t="shared" ref="L8:L17" si="3">SUM(M8:Q8)</f>
        <v>1536</v>
      </c>
      <c r="M8" s="47">
        <v>0</v>
      </c>
      <c r="N8" s="47">
        <v>0</v>
      </c>
      <c r="O8" s="47">
        <v>1536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19224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19224</v>
      </c>
      <c r="H9" s="47">
        <v>17875</v>
      </c>
      <c r="I9" s="47">
        <v>1313</v>
      </c>
      <c r="J9" s="47">
        <v>36</v>
      </c>
      <c r="K9" s="47">
        <v>280</v>
      </c>
      <c r="L9" s="47">
        <f t="shared" si="3"/>
        <v>18944</v>
      </c>
      <c r="M9" s="47">
        <v>0</v>
      </c>
      <c r="N9" s="47">
        <v>0</v>
      </c>
      <c r="O9" s="47">
        <v>17918</v>
      </c>
      <c r="P9" s="47">
        <v>0</v>
      </c>
      <c r="Q9" s="48">
        <v>1026</v>
      </c>
    </row>
    <row r="10" spans="1:17" ht="15" customHeight="1" x14ac:dyDescent="0.15">
      <c r="A10" s="45" t="s">
        <v>7</v>
      </c>
      <c r="B10" s="46">
        <f t="shared" si="0"/>
        <v>2783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2783</v>
      </c>
      <c r="H10" s="47">
        <v>2288</v>
      </c>
      <c r="I10" s="47">
        <v>495</v>
      </c>
      <c r="J10" s="47">
        <v>0</v>
      </c>
      <c r="K10" s="47">
        <v>0</v>
      </c>
      <c r="L10" s="47">
        <f t="shared" si="3"/>
        <v>2783</v>
      </c>
      <c r="M10" s="47">
        <v>0</v>
      </c>
      <c r="N10" s="47">
        <v>0</v>
      </c>
      <c r="O10" s="47">
        <v>2768</v>
      </c>
      <c r="P10" s="47">
        <v>0</v>
      </c>
      <c r="Q10" s="48">
        <v>15</v>
      </c>
    </row>
    <row r="11" spans="1:17" ht="15" customHeight="1" x14ac:dyDescent="0.15">
      <c r="A11" s="45" t="s">
        <v>6</v>
      </c>
      <c r="B11" s="46">
        <f t="shared" si="0"/>
        <v>6257</v>
      </c>
      <c r="C11" s="47">
        <f t="shared" si="1"/>
        <v>318</v>
      </c>
      <c r="D11" s="47">
        <v>0</v>
      </c>
      <c r="E11" s="47">
        <v>0</v>
      </c>
      <c r="F11" s="47">
        <v>318</v>
      </c>
      <c r="G11" s="47">
        <f t="shared" si="2"/>
        <v>5939</v>
      </c>
      <c r="H11" s="47">
        <v>5063</v>
      </c>
      <c r="I11" s="47">
        <v>410</v>
      </c>
      <c r="J11" s="47">
        <v>466</v>
      </c>
      <c r="K11" s="47">
        <v>1486</v>
      </c>
      <c r="L11" s="47">
        <f t="shared" si="3"/>
        <v>4771</v>
      </c>
      <c r="M11" s="47">
        <v>204</v>
      </c>
      <c r="N11" s="47">
        <v>0</v>
      </c>
      <c r="O11" s="47">
        <v>4567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27779</v>
      </c>
      <c r="C12" s="47">
        <f t="shared" si="1"/>
        <v>24129</v>
      </c>
      <c r="D12" s="47">
        <v>0</v>
      </c>
      <c r="E12" s="47">
        <v>24129</v>
      </c>
      <c r="F12" s="47">
        <v>0</v>
      </c>
      <c r="G12" s="47">
        <f t="shared" si="2"/>
        <v>3650</v>
      </c>
      <c r="H12" s="47">
        <v>2226</v>
      </c>
      <c r="I12" s="47">
        <v>327</v>
      </c>
      <c r="J12" s="47">
        <v>1097</v>
      </c>
      <c r="K12" s="47">
        <v>1904</v>
      </c>
      <c r="L12" s="47">
        <f t="shared" si="3"/>
        <v>25875</v>
      </c>
      <c r="M12" s="47">
        <v>47</v>
      </c>
      <c r="N12" s="47">
        <v>195</v>
      </c>
      <c r="O12" s="47">
        <v>25615</v>
      </c>
      <c r="P12" s="47">
        <v>18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10220</v>
      </c>
      <c r="C13" s="47">
        <f t="shared" si="1"/>
        <v>5680</v>
      </c>
      <c r="D13" s="47">
        <v>0</v>
      </c>
      <c r="E13" s="47">
        <v>4613</v>
      </c>
      <c r="F13" s="47">
        <v>1067</v>
      </c>
      <c r="G13" s="47">
        <f t="shared" si="2"/>
        <v>4540</v>
      </c>
      <c r="H13" s="47">
        <v>3126</v>
      </c>
      <c r="I13" s="47">
        <v>1414</v>
      </c>
      <c r="J13" s="47">
        <v>0</v>
      </c>
      <c r="K13" s="47">
        <v>2654</v>
      </c>
      <c r="L13" s="47">
        <f t="shared" si="3"/>
        <v>7566</v>
      </c>
      <c r="M13" s="47">
        <v>249</v>
      </c>
      <c r="N13" s="47">
        <v>4158</v>
      </c>
      <c r="O13" s="47">
        <v>3076</v>
      </c>
      <c r="P13" s="47">
        <v>0</v>
      </c>
      <c r="Q13" s="48">
        <v>83</v>
      </c>
    </row>
    <row r="14" spans="1:17" ht="15" customHeight="1" x14ac:dyDescent="0.15">
      <c r="A14" s="45" t="s">
        <v>3</v>
      </c>
      <c r="B14" s="46">
        <f t="shared" si="0"/>
        <v>9641</v>
      </c>
      <c r="C14" s="47">
        <f t="shared" si="1"/>
        <v>893</v>
      </c>
      <c r="D14" s="47">
        <v>0</v>
      </c>
      <c r="E14" s="47">
        <v>0</v>
      </c>
      <c r="F14" s="47">
        <v>893</v>
      </c>
      <c r="G14" s="47">
        <f t="shared" si="2"/>
        <v>8748</v>
      </c>
      <c r="H14" s="47">
        <v>5240</v>
      </c>
      <c r="I14" s="47">
        <v>2823</v>
      </c>
      <c r="J14" s="47">
        <v>685</v>
      </c>
      <c r="K14" s="47">
        <v>482</v>
      </c>
      <c r="L14" s="47">
        <f t="shared" si="3"/>
        <v>9159</v>
      </c>
      <c r="M14" s="47">
        <v>0</v>
      </c>
      <c r="N14" s="47">
        <v>916</v>
      </c>
      <c r="O14" s="47">
        <v>7965</v>
      </c>
      <c r="P14" s="47">
        <v>0</v>
      </c>
      <c r="Q14" s="48">
        <v>278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103567</v>
      </c>
      <c r="C16" s="47">
        <f t="shared" si="1"/>
        <v>73</v>
      </c>
      <c r="D16" s="47">
        <f>SUM(D6:D7)</f>
        <v>0</v>
      </c>
      <c r="E16" s="47">
        <f>SUM(E6:E7)</f>
        <v>0</v>
      </c>
      <c r="F16" s="47">
        <f>SUM(F6:F7)</f>
        <v>73</v>
      </c>
      <c r="G16" s="47">
        <f t="shared" si="2"/>
        <v>103494</v>
      </c>
      <c r="H16" s="47">
        <f>SUM(H6:H7)</f>
        <v>31363</v>
      </c>
      <c r="I16" s="47">
        <f>SUM(I6:I7)</f>
        <v>0</v>
      </c>
      <c r="J16" s="47">
        <f>SUM(J6:J7)</f>
        <v>72131</v>
      </c>
      <c r="K16" s="47">
        <f>SUM(K6:K7)</f>
        <v>87862</v>
      </c>
      <c r="L16" s="47">
        <f t="shared" si="3"/>
        <v>15705</v>
      </c>
      <c r="M16" s="47">
        <f>SUM(M6:M7)</f>
        <v>0</v>
      </c>
      <c r="N16" s="47">
        <f>SUM(N6:N7)</f>
        <v>5538</v>
      </c>
      <c r="O16" s="47">
        <f>SUM(O6:O7)</f>
        <v>9538</v>
      </c>
      <c r="P16" s="47">
        <f>SUM(P6:P7)</f>
        <v>0</v>
      </c>
      <c r="Q16" s="48">
        <f>SUM(Q6:Q7)</f>
        <v>629</v>
      </c>
    </row>
    <row r="17" spans="1:17" ht="15" customHeight="1" x14ac:dyDescent="0.15">
      <c r="A17" s="45" t="s">
        <v>1</v>
      </c>
      <c r="B17" s="46">
        <f t="shared" si="0"/>
        <v>77467</v>
      </c>
      <c r="C17" s="47">
        <f t="shared" si="1"/>
        <v>31020</v>
      </c>
      <c r="D17" s="47">
        <f>SUM(D8:D14)</f>
        <v>0</v>
      </c>
      <c r="E17" s="47">
        <f>SUM(E8:E14)</f>
        <v>28742</v>
      </c>
      <c r="F17" s="47">
        <f>SUM(F8:F14)</f>
        <v>2278</v>
      </c>
      <c r="G17" s="47">
        <f t="shared" si="2"/>
        <v>46447</v>
      </c>
      <c r="H17" s="47">
        <f>SUM(H8:H14)</f>
        <v>36470</v>
      </c>
      <c r="I17" s="47">
        <f>SUM(I8:I14)</f>
        <v>7622</v>
      </c>
      <c r="J17" s="47">
        <f>SUM(J8:J14)</f>
        <v>2355</v>
      </c>
      <c r="K17" s="47">
        <f>SUM(K8:K14)</f>
        <v>6833</v>
      </c>
      <c r="L17" s="47">
        <f t="shared" si="3"/>
        <v>70634</v>
      </c>
      <c r="M17" s="47">
        <f>SUM(M8:M14)</f>
        <v>500</v>
      </c>
      <c r="N17" s="47">
        <f>SUM(N8:N14)</f>
        <v>5269</v>
      </c>
      <c r="O17" s="47">
        <f>SUM(O8:O14)</f>
        <v>63445</v>
      </c>
      <c r="P17" s="47">
        <f>SUM(P8:P14)</f>
        <v>18</v>
      </c>
      <c r="Q17" s="48">
        <f>SUM(Q8:Q14)</f>
        <v>1402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181034</v>
      </c>
      <c r="C19" s="55">
        <f t="shared" si="1"/>
        <v>31093</v>
      </c>
      <c r="D19" s="54">
        <f>SUM(D16:D17)</f>
        <v>0</v>
      </c>
      <c r="E19" s="54">
        <f>SUM(E16:E17)</f>
        <v>28742</v>
      </c>
      <c r="F19" s="54">
        <f>SUM(F16:F17)</f>
        <v>2351</v>
      </c>
      <c r="G19" s="55">
        <f t="shared" si="2"/>
        <v>149941</v>
      </c>
      <c r="H19" s="54">
        <f>SUM(H16:H17)</f>
        <v>67833</v>
      </c>
      <c r="I19" s="54">
        <f>SUM(I16:I17)</f>
        <v>7622</v>
      </c>
      <c r="J19" s="54">
        <f>SUM(J16:J17)</f>
        <v>74486</v>
      </c>
      <c r="K19" s="55">
        <f>SUM(K16:K17)</f>
        <v>94695</v>
      </c>
      <c r="L19" s="54">
        <f>SUM(M19:Q19)</f>
        <v>86339</v>
      </c>
      <c r="M19" s="54">
        <f>SUM(M16:M17)</f>
        <v>500</v>
      </c>
      <c r="N19" s="54">
        <f>SUM(N16:N17)</f>
        <v>10807</v>
      </c>
      <c r="O19" s="54">
        <f>SUM(O16:O17)</f>
        <v>72983</v>
      </c>
      <c r="P19" s="54">
        <f>SUM(P16:P17)</f>
        <v>18</v>
      </c>
      <c r="Q19" s="56">
        <f>SUM(Q16:Q17)</f>
        <v>2031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9" t="s">
        <v>31</v>
      </c>
      <c r="D3" s="60"/>
      <c r="E3" s="60"/>
      <c r="F3" s="60"/>
      <c r="G3" s="60"/>
      <c r="H3" s="60"/>
      <c r="I3" s="60"/>
      <c r="J3" s="61"/>
      <c r="K3" s="59" t="s">
        <v>30</v>
      </c>
      <c r="L3" s="60"/>
      <c r="M3" s="60"/>
      <c r="N3" s="60"/>
      <c r="O3" s="60"/>
      <c r="P3" s="60"/>
      <c r="Q3" s="62"/>
    </row>
    <row r="4" spans="1:17" s="57" customFormat="1" ht="15" customHeight="1" x14ac:dyDescent="0.15">
      <c r="A4" s="7"/>
      <c r="B4" s="36" t="s">
        <v>0</v>
      </c>
      <c r="C4" s="63" t="s">
        <v>29</v>
      </c>
      <c r="D4" s="64"/>
      <c r="E4" s="64"/>
      <c r="F4" s="65"/>
      <c r="G4" s="63" t="s">
        <v>28</v>
      </c>
      <c r="H4" s="64"/>
      <c r="I4" s="64"/>
      <c r="J4" s="65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1953314</v>
      </c>
      <c r="C6" s="43">
        <f>SUM(D6:F6)</f>
        <v>3000</v>
      </c>
      <c r="D6" s="43">
        <v>0</v>
      </c>
      <c r="E6" s="43">
        <v>0</v>
      </c>
      <c r="F6" s="43">
        <v>3000</v>
      </c>
      <c r="G6" s="43">
        <f>SUM(H6:J6)</f>
        <v>1950314</v>
      </c>
      <c r="H6" s="43">
        <v>478586</v>
      </c>
      <c r="I6" s="43">
        <v>0</v>
      </c>
      <c r="J6" s="43">
        <v>1471728</v>
      </c>
      <c r="K6" s="43">
        <v>1583725</v>
      </c>
      <c r="L6" s="43">
        <f>SUM(M6:Q6)</f>
        <v>369589</v>
      </c>
      <c r="M6" s="43">
        <v>0</v>
      </c>
      <c r="N6" s="43">
        <v>126380</v>
      </c>
      <c r="O6" s="43">
        <v>240704</v>
      </c>
      <c r="P6" s="43">
        <v>0</v>
      </c>
      <c r="Q6" s="44">
        <v>2505</v>
      </c>
    </row>
    <row r="7" spans="1:17" ht="15" customHeight="1" x14ac:dyDescent="0.15">
      <c r="A7" s="45" t="s">
        <v>10</v>
      </c>
      <c r="B7" s="46">
        <f>+C7+G7</f>
        <v>15400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15400</v>
      </c>
      <c r="H7" s="47">
        <v>0</v>
      </c>
      <c r="I7" s="47">
        <v>0</v>
      </c>
      <c r="J7" s="47">
        <v>15400</v>
      </c>
      <c r="K7" s="47">
        <v>15400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14950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14950</v>
      </c>
      <c r="H8" s="47">
        <v>7000</v>
      </c>
      <c r="I8" s="47">
        <v>7500</v>
      </c>
      <c r="J8" s="47">
        <v>450</v>
      </c>
      <c r="K8" s="47">
        <v>500</v>
      </c>
      <c r="L8" s="47">
        <f t="shared" ref="L8:L17" si="3">SUM(M8:Q8)</f>
        <v>14450</v>
      </c>
      <c r="M8" s="47">
        <v>0</v>
      </c>
      <c r="N8" s="47">
        <v>0</v>
      </c>
      <c r="O8" s="47">
        <v>14450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264535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264535</v>
      </c>
      <c r="H9" s="47">
        <v>247935</v>
      </c>
      <c r="I9" s="47">
        <v>16000</v>
      </c>
      <c r="J9" s="47">
        <v>600</v>
      </c>
      <c r="K9" s="47">
        <v>5600</v>
      </c>
      <c r="L9" s="47">
        <f t="shared" si="3"/>
        <v>258935</v>
      </c>
      <c r="M9" s="47">
        <v>0</v>
      </c>
      <c r="N9" s="47">
        <v>0</v>
      </c>
      <c r="O9" s="47">
        <v>256035</v>
      </c>
      <c r="P9" s="47">
        <v>0</v>
      </c>
      <c r="Q9" s="48">
        <v>2900</v>
      </c>
    </row>
    <row r="10" spans="1:17" ht="15" customHeight="1" x14ac:dyDescent="0.15">
      <c r="A10" s="45" t="s">
        <v>7</v>
      </c>
      <c r="B10" s="46">
        <f t="shared" si="0"/>
        <v>49289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49289</v>
      </c>
      <c r="H10" s="47">
        <v>39289</v>
      </c>
      <c r="I10" s="47">
        <v>10000</v>
      </c>
      <c r="J10" s="47">
        <v>0</v>
      </c>
      <c r="K10" s="47">
        <v>0</v>
      </c>
      <c r="L10" s="47">
        <f t="shared" si="3"/>
        <v>49289</v>
      </c>
      <c r="M10" s="47">
        <v>0</v>
      </c>
      <c r="N10" s="47">
        <v>0</v>
      </c>
      <c r="O10" s="47">
        <v>49092</v>
      </c>
      <c r="P10" s="47">
        <v>0</v>
      </c>
      <c r="Q10" s="48">
        <v>197</v>
      </c>
    </row>
    <row r="11" spans="1:17" ht="15" customHeight="1" x14ac:dyDescent="0.15">
      <c r="A11" s="45" t="s">
        <v>6</v>
      </c>
      <c r="B11" s="46">
        <f t="shared" si="0"/>
        <v>102512</v>
      </c>
      <c r="C11" s="47">
        <f t="shared" si="1"/>
        <v>8800</v>
      </c>
      <c r="D11" s="47">
        <v>0</v>
      </c>
      <c r="E11" s="47">
        <v>0</v>
      </c>
      <c r="F11" s="47">
        <v>8800</v>
      </c>
      <c r="G11" s="47">
        <f t="shared" si="2"/>
        <v>93712</v>
      </c>
      <c r="H11" s="47">
        <v>73042</v>
      </c>
      <c r="I11" s="47">
        <v>13620</v>
      </c>
      <c r="J11" s="47">
        <v>7050</v>
      </c>
      <c r="K11" s="47">
        <v>36765</v>
      </c>
      <c r="L11" s="47">
        <f t="shared" si="3"/>
        <v>65747</v>
      </c>
      <c r="M11" s="47">
        <v>3000</v>
      </c>
      <c r="N11" s="47">
        <v>0</v>
      </c>
      <c r="O11" s="47">
        <v>62747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1434948</v>
      </c>
      <c r="C12" s="47">
        <f t="shared" si="1"/>
        <v>1345000</v>
      </c>
      <c r="D12" s="47">
        <v>0</v>
      </c>
      <c r="E12" s="47">
        <v>1345000</v>
      </c>
      <c r="F12" s="47">
        <v>0</v>
      </c>
      <c r="G12" s="47">
        <f t="shared" si="2"/>
        <v>89948</v>
      </c>
      <c r="H12" s="47">
        <v>52800</v>
      </c>
      <c r="I12" s="47">
        <v>9900</v>
      </c>
      <c r="J12" s="47">
        <v>27248</v>
      </c>
      <c r="K12" s="47">
        <v>45448</v>
      </c>
      <c r="L12" s="47">
        <f>SUM(M12:Q12)</f>
        <v>1389500</v>
      </c>
      <c r="M12" s="47">
        <v>2500</v>
      </c>
      <c r="N12" s="47">
        <v>40000</v>
      </c>
      <c r="O12" s="47">
        <v>1346600</v>
      </c>
      <c r="P12" s="47">
        <v>400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251224</v>
      </c>
      <c r="C13" s="47">
        <f t="shared" si="1"/>
        <v>150924</v>
      </c>
      <c r="D13" s="47">
        <v>0</v>
      </c>
      <c r="E13" s="47">
        <v>130060</v>
      </c>
      <c r="F13" s="47">
        <v>20864</v>
      </c>
      <c r="G13" s="47">
        <f t="shared" si="2"/>
        <v>100300</v>
      </c>
      <c r="H13" s="47">
        <v>54300</v>
      </c>
      <c r="I13" s="47">
        <v>46000</v>
      </c>
      <c r="J13" s="47">
        <v>0</v>
      </c>
      <c r="K13" s="47">
        <v>65900</v>
      </c>
      <c r="L13" s="47">
        <f t="shared" si="3"/>
        <v>185324</v>
      </c>
      <c r="M13" s="47">
        <v>10000</v>
      </c>
      <c r="N13" s="47">
        <v>118200</v>
      </c>
      <c r="O13" s="47">
        <v>56424</v>
      </c>
      <c r="P13" s="47">
        <v>0</v>
      </c>
      <c r="Q13" s="48">
        <v>700</v>
      </c>
    </row>
    <row r="14" spans="1:17" ht="15" customHeight="1" x14ac:dyDescent="0.15">
      <c r="A14" s="45" t="s">
        <v>3</v>
      </c>
      <c r="B14" s="46">
        <f t="shared" si="0"/>
        <v>182876</v>
      </c>
      <c r="C14" s="47">
        <f t="shared" si="1"/>
        <v>40000</v>
      </c>
      <c r="D14" s="47">
        <v>0</v>
      </c>
      <c r="E14" s="47">
        <v>0</v>
      </c>
      <c r="F14" s="47">
        <v>40000</v>
      </c>
      <c r="G14" s="47">
        <f t="shared" si="2"/>
        <v>142876</v>
      </c>
      <c r="H14" s="47">
        <v>79800</v>
      </c>
      <c r="I14" s="47">
        <v>52011</v>
      </c>
      <c r="J14" s="47">
        <v>11065</v>
      </c>
      <c r="K14" s="47">
        <v>10050</v>
      </c>
      <c r="L14" s="47">
        <f t="shared" si="3"/>
        <v>172826</v>
      </c>
      <c r="M14" s="47">
        <v>0</v>
      </c>
      <c r="N14" s="47">
        <v>40600</v>
      </c>
      <c r="O14" s="47">
        <v>131315</v>
      </c>
      <c r="P14" s="47">
        <v>0</v>
      </c>
      <c r="Q14" s="48">
        <v>911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1968714</v>
      </c>
      <c r="C16" s="47">
        <f t="shared" si="1"/>
        <v>3000</v>
      </c>
      <c r="D16" s="47">
        <f>SUM(D6:D7)</f>
        <v>0</v>
      </c>
      <c r="E16" s="47">
        <f>SUM(E6:E7)</f>
        <v>0</v>
      </c>
      <c r="F16" s="47">
        <f>SUM(F6:F7)</f>
        <v>3000</v>
      </c>
      <c r="G16" s="47">
        <f t="shared" si="2"/>
        <v>1965714</v>
      </c>
      <c r="H16" s="47">
        <f>SUM(H6:H7)</f>
        <v>478586</v>
      </c>
      <c r="I16" s="47">
        <f>SUM(I6:I7)</f>
        <v>0</v>
      </c>
      <c r="J16" s="47">
        <f>SUM(J6:J7)</f>
        <v>1487128</v>
      </c>
      <c r="K16" s="47">
        <f>SUM(K6:K7)</f>
        <v>1599125</v>
      </c>
      <c r="L16" s="47">
        <f t="shared" si="3"/>
        <v>369589</v>
      </c>
      <c r="M16" s="47">
        <f>SUM(M6:M7)</f>
        <v>0</v>
      </c>
      <c r="N16" s="47">
        <f>SUM(N6:N7)</f>
        <v>126380</v>
      </c>
      <c r="O16" s="47">
        <f>SUM(O6:O7)</f>
        <v>240704</v>
      </c>
      <c r="P16" s="47">
        <f>SUM(P6:P7)</f>
        <v>0</v>
      </c>
      <c r="Q16" s="48">
        <f>SUM(Q6:Q7)</f>
        <v>2505</v>
      </c>
    </row>
    <row r="17" spans="1:17" ht="15" customHeight="1" x14ac:dyDescent="0.15">
      <c r="A17" s="45" t="s">
        <v>1</v>
      </c>
      <c r="B17" s="46">
        <f t="shared" si="0"/>
        <v>2300334</v>
      </c>
      <c r="C17" s="47">
        <f t="shared" si="1"/>
        <v>1544724</v>
      </c>
      <c r="D17" s="47">
        <f>SUM(D8:D14)</f>
        <v>0</v>
      </c>
      <c r="E17" s="47">
        <f>SUM(E8:E14)</f>
        <v>1475060</v>
      </c>
      <c r="F17" s="47">
        <f>SUM(F8:F14)</f>
        <v>69664</v>
      </c>
      <c r="G17" s="47">
        <f t="shared" si="2"/>
        <v>755610</v>
      </c>
      <c r="H17" s="47">
        <f>SUM(H8:H14)</f>
        <v>554166</v>
      </c>
      <c r="I17" s="47">
        <f>SUM(I8:I14)</f>
        <v>155031</v>
      </c>
      <c r="J17" s="47">
        <f>SUM(J8:J14)</f>
        <v>46413</v>
      </c>
      <c r="K17" s="47">
        <f>SUM(K8:K14)</f>
        <v>164263</v>
      </c>
      <c r="L17" s="47">
        <f>SUM(M17:Q17)</f>
        <v>2136071</v>
      </c>
      <c r="M17" s="47">
        <f>SUM(M8:M14)</f>
        <v>15500</v>
      </c>
      <c r="N17" s="47">
        <f>SUM(N8:N14)</f>
        <v>198800</v>
      </c>
      <c r="O17" s="47">
        <f>SUM(O8:O14)</f>
        <v>1916663</v>
      </c>
      <c r="P17" s="47">
        <f>SUM(P8:P14)</f>
        <v>400</v>
      </c>
      <c r="Q17" s="48">
        <f>SUM(Q8:Q14)</f>
        <v>4708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4269048</v>
      </c>
      <c r="C19" s="55">
        <f t="shared" si="1"/>
        <v>1547724</v>
      </c>
      <c r="D19" s="54">
        <f>SUM(D16:D17)</f>
        <v>0</v>
      </c>
      <c r="E19" s="54">
        <f>SUM(E16:E17)</f>
        <v>1475060</v>
      </c>
      <c r="F19" s="54">
        <f>SUM(F16:F17)</f>
        <v>72664</v>
      </c>
      <c r="G19" s="55">
        <f t="shared" si="2"/>
        <v>2721324</v>
      </c>
      <c r="H19" s="54">
        <f>SUM(H16:H17)</f>
        <v>1032752</v>
      </c>
      <c r="I19" s="54">
        <f>SUM(I16:I17)</f>
        <v>155031</v>
      </c>
      <c r="J19" s="54">
        <f>SUM(J16:J17)</f>
        <v>1533541</v>
      </c>
      <c r="K19" s="55">
        <f>SUM(K16:K17)</f>
        <v>1763388</v>
      </c>
      <c r="L19" s="54">
        <f>SUM(M19:Q19)</f>
        <v>2505660</v>
      </c>
      <c r="M19" s="54">
        <f>SUM(M16:M17)</f>
        <v>15500</v>
      </c>
      <c r="N19" s="54">
        <f>SUM(N16:N17)</f>
        <v>325180</v>
      </c>
      <c r="O19" s="54">
        <f>SUM(O16:O17)</f>
        <v>2157367</v>
      </c>
      <c r="P19" s="54">
        <f>SUM(P16:P17)</f>
        <v>400</v>
      </c>
      <c r="Q19" s="56">
        <f>SUM(Q16:Q17)</f>
        <v>7213</v>
      </c>
    </row>
    <row r="21" spans="1:17" ht="15" customHeight="1" x14ac:dyDescent="0.15">
      <c r="L21" s="58"/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2021-11-16T08:04:18Z</dcterms:modified>
</cp:coreProperties>
</file>