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0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O34" i="10"/>
  <c r="BW34" i="10"/>
  <c r="BW35" i="10" s="1"/>
  <c r="BW36" i="10" s="1"/>
  <c r="BW37" i="10" s="1"/>
  <c r="BW38" i="10" s="1"/>
  <c r="BW39" i="10" s="1"/>
  <c r="BW40" i="10" s="1"/>
  <c r="BW41" i="10" s="1"/>
  <c r="BW42" i="10" s="1"/>
  <c r="BW43" i="10" s="1"/>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<sst xmlns="http://schemas.openxmlformats.org/spreadsheetml/2006/main" count="1212" uniqueCount="623">
  <si>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</si>
  <si>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</si>
  <si>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</si>
  <si>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</si>
  <si>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</si>
  <si>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</si>
  <si>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</si>
  <si>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</si>
  <si>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</si>
  <si>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</si>
  <si>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</si>
  <si>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</si>
  <si>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</si>
  <si>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</si>
  <si>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</si>
  <si>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</si>
  <si>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</si>
  <si>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</si>
  <si>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</si>
  <si>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</si>
  <si>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</si>
  <si>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</si>
  <si>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</si>
  <si>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</si>
  <si>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</si>
  <si>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</si>
  <si>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</si>
  <si>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</si>
  <si>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</si>
  <si>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</si>
  <si>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</si>
  <si>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</si>
  <si>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</si>
  <si>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</si>
  <si>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</si>
  <si>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</si>
  <si>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</si>
  <si>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</si>
  <si>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</si>
  <si>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</si>
  <si>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</si>
  <si>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</si>
  <si>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</si>
  <si>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</si>
  <si>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</si>
  <si>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</si>
  <si>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</si>
  <si>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</si>
  <si>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</si>
  <si>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</si>
  <si>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</si>
  <si>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</si>
  <si>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</si>
  <si>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</si>
  <si>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</si>
  <si>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</si>
  <si>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</si>
  <si>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</si>
  <si>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</si>
  <si>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</si>
  <si>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</si>
  <si>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</si>
  <si>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</si>
  <si>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</si>
  <si>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</si>
  <si>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</si>
  <si>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</si>
  <si>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</si>
  <si>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</si>
  <si>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</si>
  <si>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</si>
  <si>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</si>
  <si>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</si>
  <si>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</si>
  <si>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</si>
  <si>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</si>
  <si>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</si>
  <si>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</si>
  <si>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</si>
  <si>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</si>
  <si>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</si>
  <si>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</si>
  <si>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</si>
  <si>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</si>
  <si>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</si>
  <si>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</si>
  <si>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</si>
  <si>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</si>
  <si>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</si>
  <si>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</si>
  <si>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</si>
  <si>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</si>
  <si>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</si>
  <si>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</si>
  <si>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</si>
  <si>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</si>
  <si>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</si>
  <si>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</si>
  <si>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</si>
  <si>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</si>
  <si>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</si>
  <si>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</si>
  <si>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</si>
  <si>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</si>
  <si>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</si>
  <si>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</si>
  <si>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</si>
  <si>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</si>
  <si>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</si>
  <si>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</si>
  <si>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</si>
  <si>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</si>
  <si>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</si>
  <si>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</si>
  <si>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</si>
  <si>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</si>
  <si>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</si>
  <si>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</si>
  <si>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</si>
  <si>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</si>
  <si>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</si>
  <si>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</si>
  <si>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</si>
  <si>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</si>
  <si>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</si>
  <si>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</si>
  <si>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</si>
  <si>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</si>
  <si>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</si>
  <si>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</si>
  <si>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</si>
  <si>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</si>
  <si>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</si>
  <si>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</si>
  <si>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</si>
  <si>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</si>
  <si>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</si>
  <si>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</si>
  <si>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</si>
  <si>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</si>
  <si>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</si>
  <si>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</si>
  <si>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</si>
  <si>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</si>
  <si>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</si>
  <si>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</si>
  <si>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</si>
  <si>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</si>
  <si>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</si>
  <si>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</si>
  <si>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</si>
  <si>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</si>
  <si>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</si>
  <si>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</si>
  <si>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</si>
  <si>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</si>
  <si>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</si>
  <si>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</si>
  <si>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</si>
  <si>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</si>
  <si>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</si>
  <si>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</si>
  <si>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</si>
  <si>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</si>
  <si>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</si>
  <si>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</si>
  <si>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</si>
  <si>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</si>
  <si>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</si>
  <si>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</si>
  <si>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</si>
  <si>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</si>
  <si>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</si>
  <si>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</si>
  <si>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</si>
  <si>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</si>
  <si>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</si>
  <si>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</si>
  <si>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</si>
  <si>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</si>
  <si>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</si>
  <si>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</si>
  <si>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</si>
  <si>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</si>
  <si>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</si>
  <si>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</si>
  <si>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</si>
  <si>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</si>
  <si>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</si>
  <si>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</si>
  <si>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</si>
  <si>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</si>
  <si>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</si>
  <si>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</si>
  <si>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</si>
  <si>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</si>
  <si>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</si>
  <si>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</si>
  <si>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</si>
  <si>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</si>
  <si>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</si>
  <si>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</si>
  <si>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</si>
  <si>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</si>
  <si>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</si>
  <si>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</si>
  <si>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</si>
  <si>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</si>
  <si>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</si>
  <si>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</si>
  <si>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岐阜県神戸町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</si>
  <si>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</si>
  <si>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</si>
  <si>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</si>
  <si>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</si>
  <si>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</si>
  <si>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</si>
  <si>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</si>
  <si>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</si>
  <si>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</si>
  <si>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</si>
  <si>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</si>
  <si>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</si>
  <si>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</si>
  <si>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</si>
  <si>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</si>
  <si>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</si>
  <si>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</si>
  <si>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</si>
  <si>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</si>
  <si>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</si>
  <si>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</si>
  <si>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</si>
  <si>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</si>
  <si>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</si>
  <si>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</si>
  <si>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</si>
  <si>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</si>
  <si>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</si>
  <si>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</si>
  <si>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</si>
  <si>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</si>
  <si>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</si>
  <si>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</si>
  <si>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</si>
  <si>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</si>
  <si>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</si>
  <si>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</si>
  <si>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</si>
  <si>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</si>
  <si>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</si>
  <si>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</si>
  <si>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</si>
  <si>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</si>
  <si>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</si>
  <si>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</si>
  <si>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</si>
  <si>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</si>
  <si>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</si>
  <si>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</si>
  <si>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</si>
  <si>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</si>
  <si>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</si>
  <si>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</si>
  <si>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</si>
  <si>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</si>
  <si>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</si>
  <si>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</si>
  <si>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</si>
  <si>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</si>
  <si>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</si>
  <si>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</si>
  <si>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</si>
  <si>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</si>
  <si>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</si>
  <si>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</si>
  <si>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</si>
  <si>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</si>
  <si>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</si>
  <si>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</si>
  <si>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</si>
  <si>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</si>
  <si>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</si>
  <si>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</si>
  <si>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</si>
  <si>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</si>
  <si>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</si>
  <si>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</si>
  <si>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</si>
  <si>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</si>
  <si>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</si>
  <si>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</si>
  <si>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</si>
  <si>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</si>
  <si>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</si>
  <si>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</si>
  <si>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</si>
  <si>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</si>
  <si>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</si>
  <si>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</si>
  <si>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</si>
  <si>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</si>
  <si>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</si>
  <si>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</si>
  <si>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</si>
  <si>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</si>
  <si>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</si>
  <si>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</si>
  <si>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</si>
  <si>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</si>
  <si>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</si>
  <si>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</si>
  <si>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</si>
  <si>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</si>
  <si>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</si>
  <si>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</si>
  <si>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</si>
  <si>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</si>
  <si>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</si>
  <si>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</si>
  <si>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</si>
  <si>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</si>
  <si>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</si>
  <si>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</si>
  <si>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</si>
  <si>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</si>
  <si>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</si>
  <si>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</si>
  <si>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</si>
  <si>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</si>
  <si>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</si>
  <si>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</si>
  <si>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</si>
  <si>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</si>
  <si>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</si>
  <si>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</si>
  <si>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</si>
  <si>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</si>
  <si>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</si>
  <si>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</si>
  <si>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</si>
  <si>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</si>
  <si>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</si>
  <si>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</si>
  <si>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</si>
  <si>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</si>
  <si>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</si>
  <si>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</si>
  <si>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</si>
  <si>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</si>
  <si>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</si>
  <si>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</si>
  <si>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</si>
  <si>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</si>
  <si>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</si>
  <si>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</si>
  <si>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</si>
  <si>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</si>
  <si>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</si>
  <si>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</si>
  <si>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</si>
  <si>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</si>
  <si>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</si>
  <si>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</si>
  <si>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岐阜県神戸町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</si>
  <si>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</si>
  <si>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</si>
  <si>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</si>
  <si>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</si>
  <si>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</si>
  <si>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</si>
  <si>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</si>
  <si>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</si>
  <si>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</si>
  <si>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</si>
  <si>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</si>
  <si>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</si>
  <si>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</si>
  <si>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</si>
  <si>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</si>
  <si>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</si>
  <si>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</si>
  <si>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</si>
  <si>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</si>
  <si>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</si>
  <si>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</si>
  <si>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</si>
  <si>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</si>
  <si>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</si>
  <si>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</si>
  <si>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</si>
  <si>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</si>
  <si>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</si>
  <si>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</si>
  <si>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</si>
  <si>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</si>
  <si>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</si>
  <si>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</si>
  <si>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</si>
  <si>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</si>
  <si>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</si>
  <si>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神戸町国民健康保険特別会計</t>
    <phoneticPr fontId="5"/>
  </si>
  <si>
    <t>神戸町後期高齢者医療特別会計</t>
    <phoneticPr fontId="5"/>
  </si>
  <si>
    <t>神戸町水道事業会計</t>
    <phoneticPr fontId="5"/>
  </si>
  <si>
    <t>法適用企業</t>
    <phoneticPr fontId="5"/>
  </si>
  <si>
    <t>神戸町公共下水道事業特別会計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</si>
  <si>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</si>
  <si>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</si>
  <si>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</si>
  <si>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</si>
  <si>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</si>
  <si>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</si>
  <si>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</si>
  <si>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</si>
  <si>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</si>
  <si>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</si>
  <si>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</si>
  <si>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</si>
  <si>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</si>
  <si>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</si>
  <si>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</si>
  <si>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</si>
  <si>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</si>
  <si>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</si>
  <si>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</si>
  <si>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</si>
  <si>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</si>
  <si>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</si>
  <si>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</si>
  <si>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</si>
  <si>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</si>
  <si>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</si>
  <si>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</si>
  <si>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</si>
  <si>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</si>
  <si>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</si>
  <si>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</si>
  <si>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</si>
  <si>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</si>
  <si>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</si>
  <si>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</si>
  <si>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</si>
  <si>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</si>
  <si>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</si>
  <si>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</si>
  <si>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</si>
  <si>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</si>
  <si>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</si>
  <si>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</si>
  <si>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</si>
  <si>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</si>
  <si>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</si>
  <si>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</si>
  <si>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</si>
  <si>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</si>
  <si>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</si>
  <si>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</si>
  <si>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</si>
  <si>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</si>
  <si>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</si>
  <si>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</si>
  <si>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</si>
  <si>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</si>
  <si>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</si>
  <si>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</si>
  <si>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</si>
  <si>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</si>
  <si>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</si>
  <si>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</si>
  <si>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</si>
  <si>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</si>
  <si>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</si>
  <si>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神戸町公共下水道事業特別会計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</si>
  <si>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</si>
  <si>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</si>
  <si>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神戸町後期高齢者医療特別会計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</si>
  <si>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</si>
  <si>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神戸町国民健康保険特別会計</t>
    <phoneticPr fontId="5"/>
  </si>
  <si>
    <t>(Ｆ)</t>
    <phoneticPr fontId="5"/>
  </si>
  <si>
    <t>神戸町水道事業会計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</si>
  <si>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</si>
  <si>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</si>
  <si>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</si>
  <si>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</si>
  <si>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</si>
  <si>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</si>
  <si>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</si>
  <si>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</si>
  <si>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</si>
  <si>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</si>
  <si>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</si>
  <si>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</si>
  <si>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</si>
  <si>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</si>
  <si>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</si>
  <si>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</si>
  <si>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</si>
  <si>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</si>
  <si>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</si>
  <si>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</si>
  <si>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</si>
  <si>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</si>
  <si>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</si>
  <si>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</si>
  <si>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</si>
  <si>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</si>
  <si>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</si>
  <si>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</si>
  <si>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</si>
  <si>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</si>
  <si>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</si>
  <si>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</si>
  <si>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</si>
  <si>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</si>
  <si>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</si>
  <si>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</si>
  <si>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</si>
  <si>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</si>
  <si>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</si>
  <si>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</si>
  <si>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</si>
  <si>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</si>
  <si>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</si>
  <si>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</si>
  <si>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</si>
  <si>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</si>
  <si>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</si>
  <si>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</si>
  <si>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</si>
  <si>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</si>
  <si>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</si>
  <si>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</si>
  <si>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</si>
  <si>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</si>
  <si>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</si>
  <si>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</si>
  <si>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</si>
  <si>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</si>
  <si>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</si>
  <si>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</si>
  <si>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</si>
  <si>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</si>
  <si>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</si>
  <si>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</si>
  <si>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</si>
  <si>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</si>
  <si>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</si>
  <si>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</si>
  <si>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</si>
  <si>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</si>
  <si>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</si>
  <si>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</si>
  <si>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</si>
  <si>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</si>
  <si>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</si>
  <si>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</si>
  <si>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</si>
  <si>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</si>
  <si>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</si>
  <si>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</si>
  <si>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</si>
  <si>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</si>
  <si>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</si>
  <si>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</si>
  <si>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</si>
  <si>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9.46</t>
  </si>
  <si>
    <t>▲ 2.92</t>
  </si>
  <si>
    <t>神戸町水道事業会計</t>
  </si>
  <si>
    <t>一般会計</t>
  </si>
  <si>
    <t>神戸町国民健康保険特別会計</t>
  </si>
  <si>
    <t>神戸町公共下水道事業特別会計</t>
  </si>
  <si>
    <t>神戸町後期高齢者医療特別会計</t>
  </si>
  <si>
    <t>学校給食事業特別会計</t>
  </si>
  <si>
    <t>障がい福祉サービス事業特別会計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</si>
  <si>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</si>
  <si>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</si>
  <si>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</si>
  <si>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</si>
  <si>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</si>
  <si>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</si>
  <si>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</si>
  <si>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</si>
  <si>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ふるさと納税基金</t>
    <rPh sb="4" eb="6">
      <t>ノウゼイ</t>
    </rPh>
    <rPh sb="6" eb="8">
      <t>キキン</t>
    </rPh>
    <phoneticPr fontId="5"/>
  </si>
  <si>
    <t>公共施設整備基金</t>
    <rPh sb="0" eb="8">
      <t>コウキョウシセツセイビキキン</t>
    </rPh>
    <phoneticPr fontId="5"/>
  </si>
  <si>
    <t>ふるさと振興地域福祉基金</t>
    <rPh sb="4" eb="8">
      <t>シンコウチイキ</t>
    </rPh>
    <rPh sb="8" eb="10">
      <t>フクシ</t>
    </rPh>
    <rPh sb="10" eb="12">
      <t>キキン</t>
    </rPh>
    <phoneticPr fontId="5"/>
  </si>
  <si>
    <t>社会福祉活動基金</t>
    <rPh sb="0" eb="8">
      <t>シャカイフクシカツドウキキン</t>
    </rPh>
    <phoneticPr fontId="5"/>
  </si>
  <si>
    <t>文化施設運営基金</t>
    <rPh sb="0" eb="8">
      <t>ブンカシセツウンエイキキン</t>
    </rPh>
    <phoneticPr fontId="2"/>
  </si>
  <si>
    <t>大垣衛生施設組合</t>
    <rPh sb="0" eb="2">
      <t>オオガキ</t>
    </rPh>
    <rPh sb="2" eb="4">
      <t>エイセイ</t>
    </rPh>
    <rPh sb="4" eb="6">
      <t>シセツ</t>
    </rPh>
    <rPh sb="6" eb="8">
      <t>クミアイ</t>
    </rPh>
    <phoneticPr fontId="19"/>
  </si>
  <si>
    <t>大垣輪中水防事務組合</t>
    <rPh sb="0" eb="2">
      <t>オオガキ</t>
    </rPh>
    <rPh sb="2" eb="4">
      <t>ワジュウ</t>
    </rPh>
    <rPh sb="4" eb="6">
      <t>スイボウ</t>
    </rPh>
    <rPh sb="6" eb="8">
      <t>ジム</t>
    </rPh>
    <rPh sb="8" eb="10">
      <t>クミアイ</t>
    </rPh>
    <phoneticPr fontId="19"/>
  </si>
  <si>
    <t>岐阜県市町村会館組合</t>
    <rPh sb="0" eb="3">
      <t>ギフケン</t>
    </rPh>
    <rPh sb="3" eb="6">
      <t>シチョウソン</t>
    </rPh>
    <rPh sb="6" eb="8">
      <t>カイカン</t>
    </rPh>
    <rPh sb="8" eb="10">
      <t>クミアイ</t>
    </rPh>
    <phoneticPr fontId="19"/>
  </si>
  <si>
    <t>岐阜県市町村職員退職手当組合</t>
    <rPh sb="0" eb="3">
      <t>ギフケン</t>
    </rPh>
    <rPh sb="3" eb="6">
      <t>シチョウソン</t>
    </rPh>
    <rPh sb="6" eb="8">
      <t>ショクイン</t>
    </rPh>
    <rPh sb="8" eb="10">
      <t>タイショク</t>
    </rPh>
    <rPh sb="10" eb="12">
      <t>テアテ</t>
    </rPh>
    <rPh sb="12" eb="14">
      <t>クミアイ</t>
    </rPh>
    <phoneticPr fontId="19"/>
  </si>
  <si>
    <t>大垣消防組合</t>
    <rPh sb="0" eb="2">
      <t>オオガキ</t>
    </rPh>
    <rPh sb="2" eb="4">
      <t>ショウボウ</t>
    </rPh>
    <rPh sb="4" eb="6">
      <t>クミアイ</t>
    </rPh>
    <phoneticPr fontId="19"/>
  </si>
  <si>
    <t>揖斐川水防事務組合</t>
    <rPh sb="0" eb="3">
      <t>イビガワ</t>
    </rPh>
    <rPh sb="3" eb="5">
      <t>スイボウ</t>
    </rPh>
    <rPh sb="5" eb="7">
      <t>ジム</t>
    </rPh>
    <rPh sb="7" eb="9">
      <t>クミアイ</t>
    </rPh>
    <phoneticPr fontId="19"/>
  </si>
  <si>
    <t>西濃環境整備組合</t>
    <rPh sb="0" eb="2">
      <t>セイノウ</t>
    </rPh>
    <rPh sb="2" eb="4">
      <t>カンキョウ</t>
    </rPh>
    <rPh sb="4" eb="6">
      <t>セイビ</t>
    </rPh>
    <rPh sb="6" eb="8">
      <t>クミアイ</t>
    </rPh>
    <phoneticPr fontId="19"/>
  </si>
  <si>
    <t>西南濃老人福祉施設事務組合</t>
    <rPh sb="0" eb="2">
      <t>セイナン</t>
    </rPh>
    <rPh sb="2" eb="3">
      <t>ノウ</t>
    </rPh>
    <rPh sb="3" eb="5">
      <t>ロウジン</t>
    </rPh>
    <rPh sb="5" eb="7">
      <t>フクシ</t>
    </rPh>
    <rPh sb="7" eb="9">
      <t>シセツ</t>
    </rPh>
    <rPh sb="9" eb="11">
      <t>ジム</t>
    </rPh>
    <rPh sb="11" eb="13">
      <t>クミアイ</t>
    </rPh>
    <phoneticPr fontId="19"/>
  </si>
  <si>
    <t>西南濃粗大廃棄物処理組合</t>
    <rPh sb="0" eb="2">
      <t>セイナン</t>
    </rPh>
    <rPh sb="2" eb="3">
      <t>ノウ</t>
    </rPh>
    <rPh sb="3" eb="5">
      <t>ソダイ</t>
    </rPh>
    <rPh sb="5" eb="8">
      <t>ハイキブツ</t>
    </rPh>
    <rPh sb="8" eb="10">
      <t>ショリ</t>
    </rPh>
    <rPh sb="10" eb="12">
      <t>クミアイ</t>
    </rPh>
    <phoneticPr fontId="19"/>
  </si>
  <si>
    <t>安八郡広域連合（一般会計）</t>
    <rPh sb="0" eb="2">
      <t>アンパチ</t>
    </rPh>
    <rPh sb="2" eb="3">
      <t>グン</t>
    </rPh>
    <rPh sb="3" eb="5">
      <t>コウイキ</t>
    </rPh>
    <rPh sb="5" eb="7">
      <t>レンゴウ</t>
    </rPh>
    <rPh sb="8" eb="10">
      <t>イッパン</t>
    </rPh>
    <rPh sb="10" eb="12">
      <t>カイケイ</t>
    </rPh>
    <phoneticPr fontId="19"/>
  </si>
  <si>
    <t>安八郡広域連合（特別会計）</t>
    <rPh sb="0" eb="2">
      <t>アンパチ</t>
    </rPh>
    <rPh sb="2" eb="3">
      <t>グン</t>
    </rPh>
    <rPh sb="3" eb="5">
      <t>コウイキ</t>
    </rPh>
    <rPh sb="5" eb="7">
      <t>レンゴウ</t>
    </rPh>
    <rPh sb="8" eb="10">
      <t>トクベツ</t>
    </rPh>
    <rPh sb="10" eb="12">
      <t>カイケイ</t>
    </rPh>
    <phoneticPr fontId="19"/>
  </si>
  <si>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19"/>
  </si>
  <si>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19"/>
  </si>
  <si>
    <t>西美濃さくら苑老人保健施設事務組合</t>
    <rPh sb="0" eb="1">
      <t>ニシ</t>
    </rPh>
    <rPh sb="1" eb="3">
      <t>ミノ</t>
    </rPh>
    <rPh sb="6" eb="7">
      <t>エン</t>
    </rPh>
    <rPh sb="7" eb="9">
      <t>ロウジン</t>
    </rPh>
    <rPh sb="9" eb="11">
      <t>ホケン</t>
    </rPh>
    <rPh sb="11" eb="13">
      <t>シセツ</t>
    </rPh>
    <rPh sb="13" eb="15">
      <t>ジム</t>
    </rPh>
    <rPh sb="15" eb="17">
      <t>クミアイ</t>
    </rPh>
    <phoneticPr fontId="19"/>
  </si>
  <si>
    <t>神戸町土地開発公社</t>
    <rPh sb="0" eb="3">
      <t>ゴウドチョウ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</si>
  <si>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</si>
  <si>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</si>
  <si>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</si>
  <si>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</si>
  <si>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</si>
  <si>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</si>
  <si>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</si>
  <si>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</si>
  <si>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</si>
  <si>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</si>
  <si>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</si>
  <si>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</si>
  <si>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将来負担比率は増加傾向にあり、類似団体と比較して高い水準である。将来負担比率が高くなっている要因としては、公共下水道事業に対して多額の地方債を発行したことによるものである。
　有形固定資産減価償却率は前年度より1.9%増加しているが、類似団体よりも低い水準である。今後も資産老朽化が進み、水準が高くなることが予想されるため、個別施設計画及び公共施設等総合管理計画に基づき、老朽化した施設の対策に積極的に取り組んでいく。</t>
    <rPh sb="21" eb="23">
      <t>ヒカク</t>
    </rPh>
    <rPh sb="101" eb="104">
      <t>ゼンネンド</t>
    </rPh>
    <rPh sb="110" eb="112">
      <t>ゾウカ</t>
    </rPh>
    <rPh sb="133" eb="135">
      <t>コンゴ</t>
    </rPh>
    <rPh sb="136" eb="138">
      <t>シサン</t>
    </rPh>
    <rPh sb="138" eb="141">
      <t>ロウキュウカ</t>
    </rPh>
    <rPh sb="142" eb="143">
      <t>スス</t>
    </rPh>
    <rPh sb="148" eb="149">
      <t>タカ</t>
    </rPh>
    <rPh sb="163" eb="170">
      <t>コベツシセツケイカクオヨ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</si>
  <si>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</si>
  <si>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</si>
  <si>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</si>
  <si>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</si>
  <si>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</si>
  <si>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</si>
  <si>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傾向にあり、類似団体と比較して低い水準にある一方、将来負担比率は類似団体と比較して高くなっている。将来負担比率が高くなっている主な要因としては、公共下水道事業に対して多額の地方債を発行したことによるものである。
　実質公債費比率について現在は低い水準であるが、今後一般財源等の減少や地方債発行などにより上昇していくことが考えられるため、これまで以上に公債費の適正化に取り組んでいく必要がある。</t>
    <rPh sb="9" eb="13">
      <t>ゲンショウケイコウ</t>
    </rPh>
    <rPh sb="134" eb="136">
      <t>スイジュン</t>
    </rPh>
    <rPh sb="141" eb="143">
      <t>コンゴ</t>
    </rPh>
    <rPh sb="143" eb="145">
      <t>イッパン</t>
    </rPh>
    <rPh sb="145" eb="147">
      <t>ザイゲン</t>
    </rPh>
    <rPh sb="147" eb="148">
      <t>ナド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</si>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</sst>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537A-4E5D-88EB-0615200849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83232</c:v>
                </c:pt>
                <c:pt idx="1">
                  <c:v>64071</c:v>
                </c:pt>
                <c:pt idx="2">
                  <c:v>79208</c:v>
                </c:pt>
                <c:pt idx="3">
                  <c:v>48166</c:v>
                </c:pt>
                <c:pt idx="4">
                  <c:v>28619</c:v>
                </c:pt>
              </c:numCache>
            </c:numRef>
          </c:val>
          <c:smooth val="0"/>
          <c:extLst>
            <c:ext xmlns:c16="http://schemas.microsoft.com/office/drawing/2014/chart" uri="{C3380CC4-5D6E-409C-BE32-E72D297353CC}">
              <c16:uniqueId val="{00000001-537A-4E5D-88EB-0615200849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11.5</c:v>
                </c:pt>
                <c:pt idx="1">
                  <c:v>6.97</c:v>
                </c:pt>
                <c:pt idx="2">
                  <c:v>6.44</c:v>
                </c:pt>
                <c:pt idx="3">
                  <c:v>9.77</c:v>
                </c:pt>
                <c:pt idx="4">
                  <c:v>9.48</c:v>
                </c:pt>
              </c:numCache>
            </c:numRef>
          </c:val>
          <c:extLst>
            <c:ext xmlns:c16="http://schemas.microsoft.com/office/drawing/2014/chart" uri="{C3380CC4-5D6E-409C-BE32-E72D297353CC}">
              <c16:uniqueId val="{00000000-2D2F-495A-AD5C-7B6C259CA2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27.7</c:v>
                </c:pt>
                <c:pt idx="1">
                  <c:v>22.57</c:v>
                </c:pt>
                <c:pt idx="2">
                  <c:v>20</c:v>
                </c:pt>
                <c:pt idx="3">
                  <c:v>16.54</c:v>
                </c:pt>
                <c:pt idx="4">
                  <c:v>19.86</c:v>
                </c:pt>
              </c:numCache>
            </c:numRef>
          </c:val>
          <c:extLst>
            <c:ext xmlns:c16="http://schemas.microsoft.com/office/drawing/2014/chart" uri="{C3380CC4-5D6E-409C-BE32-E72D297353CC}">
              <c16:uniqueId val="{00000001-2D2F-495A-AD5C-7B6C259CA2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3.15</c:v>
                </c:pt>
                <c:pt idx="1">
                  <c:v>-9.4600000000000009</c:v>
                </c:pt>
                <c:pt idx="2">
                  <c:v>-2.92</c:v>
                </c:pt>
                <c:pt idx="3">
                  <c:v>0.08</c:v>
                </c:pt>
                <c:pt idx="4">
                  <c:v>2.96</c:v>
                </c:pt>
              </c:numCache>
            </c:numRef>
          </c:val>
          <c:smooth val="0"/>
          <c:extLst>
            <c:ext xmlns:c16="http://schemas.microsoft.com/office/drawing/2014/chart" uri="{C3380CC4-5D6E-409C-BE32-E72D297353CC}">
              <c16:uniqueId val="{00000002-2D2F-495A-AD5C-7B6C259CA2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1E-4C10-AF90-167C984493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1E-4C10-AF90-167C984493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1E-4C10-AF90-167C9844936C}"/>
            </c:ext>
          </c:extLst>
        </c:ser>
        <c:ser>
          <c:idx val="3"/>
          <c:order val="3"/>
          <c:tx>
            <c:strRef>
              <c:f>データシート!$A$30</c:f>
              <c:strCache>
                <c:ptCount val="1"/>
                <c:pt idx="0">
                  <c:v>障がい福祉サービス事業特別会計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0.01</c:v>
                </c:pt>
                <c:pt idx="6">
                  <c:v>#N/A</c:v>
                </c:pt>
                <c:pt idx="7">
                  <c:v>0.03</c:v>
                </c:pt>
                <c:pt idx="8">
                  <c:v>#N/A</c:v>
                </c:pt>
                <c:pt idx="9">
                  <c:v>0.03</c:v>
                </c:pt>
              </c:numCache>
            </c:numRef>
          </c:val>
          <c:extLst>
            <c:ext xmlns:c16="http://schemas.microsoft.com/office/drawing/2014/chart" uri="{C3380CC4-5D6E-409C-BE32-E72D297353CC}">
              <c16:uniqueId val="{00000003-181E-4C10-AF90-167C9844936C}"/>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0.03</c:v>
                </c:pt>
                <c:pt idx="8">
                  <c:v>#N/A</c:v>
                </c:pt>
                <c:pt idx="9">
                  <c:v>0.04</c:v>
                </c:pt>
              </c:numCache>
            </c:numRef>
          </c:val>
          <c:extLst>
            <c:ext xmlns:c16="http://schemas.microsoft.com/office/drawing/2014/chart" uri="{C3380CC4-5D6E-409C-BE32-E72D297353CC}">
              <c16:uniqueId val="{00000004-181E-4C10-AF90-167C9844936C}"/>
            </c:ext>
          </c:extLst>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0.15</c:v>
                </c:pt>
                <c:pt idx="4">
                  <c:v>#N/A</c:v>
                </c:pt>
                <c:pt idx="5">
                  <c:v>0.14000000000000001</c:v>
                </c:pt>
                <c:pt idx="6">
                  <c:v>#N/A</c:v>
                </c:pt>
                <c:pt idx="7">
                  <c:v>0.18</c:v>
                </c:pt>
                <c:pt idx="8">
                  <c:v>#N/A</c:v>
                </c:pt>
                <c:pt idx="9">
                  <c:v>0.13</c:v>
                </c:pt>
              </c:numCache>
            </c:numRef>
          </c:val>
          <c:extLst>
            <c:ext xmlns:c16="http://schemas.microsoft.com/office/drawing/2014/chart" uri="{C3380CC4-5D6E-409C-BE32-E72D297353CC}">
              <c16:uniqueId val="{00000005-181E-4C10-AF90-167C9844936C}"/>
            </c:ext>
          </c:extLst>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0.64</c:v>
                </c:pt>
                <c:pt idx="2">
                  <c:v>#N/A</c:v>
                </c:pt>
                <c:pt idx="3">
                  <c:v>0.37</c:v>
                </c:pt>
                <c:pt idx="4">
                  <c:v>#N/A</c:v>
                </c:pt>
                <c:pt idx="5">
                  <c:v>1.2</c:v>
                </c:pt>
                <c:pt idx="6">
                  <c:v>#N/A</c:v>
                </c:pt>
                <c:pt idx="7">
                  <c:v>0.99</c:v>
                </c:pt>
                <c:pt idx="8">
                  <c:v>#N/A</c:v>
                </c:pt>
                <c:pt idx="9">
                  <c:v>0.73</c:v>
                </c:pt>
              </c:numCache>
            </c:numRef>
          </c:val>
          <c:extLst>
            <c:ext xmlns:c16="http://schemas.microsoft.com/office/drawing/2014/chart" uri="{C3380CC4-5D6E-409C-BE32-E72D297353CC}">
              <c16:uniqueId val="{00000006-181E-4C10-AF90-167C9844936C}"/>
            </c:ext>
          </c:extLst>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c:v>
                </c:pt>
                <c:pt idx="2">
                  <c:v>#N/A</c:v>
                </c:pt>
                <c:pt idx="3">
                  <c:v>4.5</c:v>
                </c:pt>
                <c:pt idx="4">
                  <c:v>#N/A</c:v>
                </c:pt>
                <c:pt idx="5">
                  <c:v>3.98</c:v>
                </c:pt>
                <c:pt idx="6">
                  <c:v>#N/A</c:v>
                </c:pt>
                <c:pt idx="7">
                  <c:v>1.42</c:v>
                </c:pt>
                <c:pt idx="8">
                  <c:v>#N/A</c:v>
                </c:pt>
                <c:pt idx="9">
                  <c:v>1.33</c:v>
                </c:pt>
              </c:numCache>
            </c:numRef>
          </c:val>
          <c:extLst>
            <c:ext xmlns:c16="http://schemas.microsoft.com/office/drawing/2014/chart" uri="{C3380CC4-5D6E-409C-BE32-E72D297353CC}">
              <c16:uniqueId val="{00000007-181E-4C10-AF90-167C984493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11.41</c:v>
                </c:pt>
                <c:pt idx="2">
                  <c:v>#N/A</c:v>
                </c:pt>
                <c:pt idx="3">
                  <c:v>6.87</c:v>
                </c:pt>
                <c:pt idx="4">
                  <c:v>#N/A</c:v>
                </c:pt>
                <c:pt idx="5">
                  <c:v>6.35</c:v>
                </c:pt>
                <c:pt idx="6">
                  <c:v>#N/A</c:v>
                </c:pt>
                <c:pt idx="7">
                  <c:v>9.6999999999999993</c:v>
                </c:pt>
                <c:pt idx="8">
                  <c:v>#N/A</c:v>
                </c:pt>
                <c:pt idx="9">
                  <c:v>9.4</c:v>
                </c:pt>
              </c:numCache>
            </c:numRef>
          </c:val>
          <c:extLst>
            <c:ext xmlns:c16="http://schemas.microsoft.com/office/drawing/2014/chart" uri="{C3380CC4-5D6E-409C-BE32-E72D297353CC}">
              <c16:uniqueId val="{00000008-181E-4C10-AF90-167C9844936C}"/>
            </c:ext>
          </c:extLst>
        </c:ser>
        <c:ser>
          <c:idx val="9"/>
          <c:order val="9"/>
          <c:tx>
            <c:strRef>
              <c:f>データシート!$A$36</c:f>
              <c:strCache>
                <c:ptCount val="1"/>
                <c:pt idx="0">
                  <c:v>神戸町水道事業会計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16.02</c:v>
                </c:pt>
                <c:pt idx="2">
                  <c:v>#N/A</c:v>
                </c:pt>
                <c:pt idx="3">
                  <c:v>16.510000000000002</c:v>
                </c:pt>
                <c:pt idx="4">
                  <c:v>#N/A</c:v>
                </c:pt>
                <c:pt idx="5">
                  <c:v>14.78</c:v>
                </c:pt>
                <c:pt idx="6">
                  <c:v>#N/A</c:v>
                </c:pt>
                <c:pt idx="7">
                  <c:v>14.35</c:v>
                </c:pt>
                <c:pt idx="8">
                  <c:v>#N/A</c:v>
                </c:pt>
                <c:pt idx="9">
                  <c:v>14.04</c:v>
                </c:pt>
              </c:numCache>
            </c:numRef>
          </c:val>
          <c:extLst>
            <c:ext xmlns:c16="http://schemas.microsoft.com/office/drawing/2014/chart" uri="{C3380CC4-5D6E-409C-BE32-E72D297353CC}">
              <c16:uniqueId val="{00000009-181E-4C10-AF90-167C984493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491</c:v>
                </c:pt>
                <c:pt idx="5">
                  <c:v>508</c:v>
                </c:pt>
                <c:pt idx="8">
                  <c:v>580</c:v>
                </c:pt>
                <c:pt idx="11">
                  <c:v>534</c:v>
                </c:pt>
                <c:pt idx="14">
                  <c:v>542</c:v>
                </c:pt>
              </c:numCache>
            </c:numRef>
          </c:val>
          <c:extLst>
            <c:ext xmlns:c16="http://schemas.microsoft.com/office/drawing/2014/chart" uri="{C3380CC4-5D6E-409C-BE32-E72D297353CC}">
              <c16:uniqueId val="{00000000-4165-44B0-BE95-1DB34947AA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65-44B0-BE95-1DB34947AA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65-44B0-BE95-1DB34947AA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46</c:v>
                </c:pt>
                <c:pt idx="3">
                  <c:v>32</c:v>
                </c:pt>
                <c:pt idx="6">
                  <c:v>34</c:v>
                </c:pt>
                <c:pt idx="9">
                  <c:v>35</c:v>
                </c:pt>
                <c:pt idx="12">
                  <c:v>0</c:v>
                </c:pt>
              </c:numCache>
            </c:numRef>
          </c:val>
          <c:extLst>
            <c:ext xmlns:c16="http://schemas.microsoft.com/office/drawing/2014/chart" uri="{C3380CC4-5D6E-409C-BE32-E72D297353CC}">
              <c16:uniqueId val="{00000003-4165-44B0-BE95-1DB34947AA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178</c:v>
                </c:pt>
                <c:pt idx="3">
                  <c:v>190</c:v>
                </c:pt>
                <c:pt idx="6">
                  <c:v>216</c:v>
                </c:pt>
                <c:pt idx="9">
                  <c:v>217</c:v>
                </c:pt>
                <c:pt idx="12">
                  <c:v>227</c:v>
                </c:pt>
              </c:numCache>
            </c:numRef>
          </c:val>
          <c:extLst>
            <c:ext xmlns:c16="http://schemas.microsoft.com/office/drawing/2014/chart" uri="{C3380CC4-5D6E-409C-BE32-E72D297353CC}">
              <c16:uniqueId val="{00000004-4165-44B0-BE95-1DB34947AA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65-44B0-BE95-1DB34947AA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65-44B0-BE95-1DB34947AA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507</c:v>
                </c:pt>
                <c:pt idx="3">
                  <c:v>474</c:v>
                </c:pt>
                <c:pt idx="6">
                  <c:v>451</c:v>
                </c:pt>
                <c:pt idx="9">
                  <c:v>439</c:v>
                </c:pt>
                <c:pt idx="12">
                  <c:v>447</c:v>
                </c:pt>
              </c:numCache>
            </c:numRef>
          </c:val>
          <c:extLst>
            <c:ext xmlns:c16="http://schemas.microsoft.com/office/drawing/2014/chart" uri="{C3380CC4-5D6E-409C-BE32-E72D297353CC}">
              <c16:uniqueId val="{00000007-4165-44B0-BE95-1DB34947AA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240</c:v>
                </c:pt>
                <c:pt idx="2">
                  <c:v>#N/A</c:v>
                </c:pt>
                <c:pt idx="3">
                  <c:v>#N/A</c:v>
                </c:pt>
                <c:pt idx="4">
                  <c:v>188</c:v>
                </c:pt>
                <c:pt idx="5">
                  <c:v>#N/A</c:v>
                </c:pt>
                <c:pt idx="6">
                  <c:v>#N/A</c:v>
                </c:pt>
                <c:pt idx="7">
                  <c:v>121</c:v>
                </c:pt>
                <c:pt idx="8">
                  <c:v>#N/A</c:v>
                </c:pt>
                <c:pt idx="9">
                  <c:v>#N/A</c:v>
                </c:pt>
                <c:pt idx="10">
                  <c:v>157</c:v>
                </c:pt>
                <c:pt idx="11">
                  <c:v>#N/A</c:v>
                </c:pt>
                <c:pt idx="12">
                  <c:v>#N/A</c:v>
                </c:pt>
                <c:pt idx="13">
                  <c:v>132</c:v>
                </c:pt>
                <c:pt idx="14">
                  <c:v>#N/A</c:v>
                </c:pt>
              </c:numCache>
            </c:numRef>
          </c:val>
          <c:smooth val="0"/>
          <c:extLst>
            <c:ext xmlns:c16="http://schemas.microsoft.com/office/drawing/2014/chart" uri="{C3380CC4-5D6E-409C-BE32-E72D297353CC}">
              <c16:uniqueId val="{00000008-4165-44B0-BE95-1DB34947AA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6848</c:v>
                </c:pt>
                <c:pt idx="5">
                  <c:v>6986</c:v>
                </c:pt>
                <c:pt idx="8">
                  <c:v>7055</c:v>
                </c:pt>
                <c:pt idx="11">
                  <c:v>7078</c:v>
                </c:pt>
                <c:pt idx="14">
                  <c:v>6991</c:v>
                </c:pt>
              </c:numCache>
            </c:numRef>
          </c:val>
          <c:extLst>
            <c:ext xmlns:c16="http://schemas.microsoft.com/office/drawing/2014/chart" uri="{C3380CC4-5D6E-409C-BE32-E72D297353CC}">
              <c16:uniqueId val="{00000000-991F-4C44-849D-2C3430D947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91F-4C44-849D-2C3430D947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2563</c:v>
                </c:pt>
                <c:pt idx="5">
                  <c:v>2660</c:v>
                </c:pt>
                <c:pt idx="8">
                  <c:v>2493</c:v>
                </c:pt>
                <c:pt idx="11">
                  <c:v>2540</c:v>
                </c:pt>
                <c:pt idx="14">
                  <c:v>2579</c:v>
                </c:pt>
              </c:numCache>
            </c:numRef>
          </c:val>
          <c:extLst>
            <c:ext xmlns:c16="http://schemas.microsoft.com/office/drawing/2014/chart" uri="{C3380CC4-5D6E-409C-BE32-E72D297353CC}">
              <c16:uniqueId val="{00000002-991F-4C44-849D-2C3430D947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1F-4C44-849D-2C3430D947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1F-4C44-849D-2C3430D947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1F-4C44-849D-2C3430D947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1103</c:v>
                </c:pt>
                <c:pt idx="3">
                  <c:v>1153</c:v>
                </c:pt>
                <c:pt idx="6">
                  <c:v>1090</c:v>
                </c:pt>
                <c:pt idx="9">
                  <c:v>1055</c:v>
                </c:pt>
                <c:pt idx="12">
                  <c:v>1050</c:v>
                </c:pt>
              </c:numCache>
            </c:numRef>
          </c:val>
          <c:extLst>
            <c:ext xmlns:c16="http://schemas.microsoft.com/office/drawing/2014/chart" uri="{C3380CC4-5D6E-409C-BE32-E72D297353CC}">
              <c16:uniqueId val="{00000006-991F-4C44-849D-2C3430D947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238</c:v>
                </c:pt>
                <c:pt idx="3">
                  <c:v>303</c:v>
                </c:pt>
                <c:pt idx="6">
                  <c:v>329</c:v>
                </c:pt>
                <c:pt idx="9">
                  <c:v>316</c:v>
                </c:pt>
                <c:pt idx="12">
                  <c:v>313</c:v>
                </c:pt>
              </c:numCache>
            </c:numRef>
          </c:val>
          <c:extLst>
            <c:ext xmlns:c16="http://schemas.microsoft.com/office/drawing/2014/chart" uri="{C3380CC4-5D6E-409C-BE32-E72D297353CC}">
              <c16:uniqueId val="{00000007-991F-4C44-849D-2C3430D947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4705</c:v>
                </c:pt>
                <c:pt idx="3">
                  <c:v>4958</c:v>
                </c:pt>
                <c:pt idx="6">
                  <c:v>5075</c:v>
                </c:pt>
                <c:pt idx="9">
                  <c:v>5358</c:v>
                </c:pt>
                <c:pt idx="12">
                  <c:v>5621</c:v>
                </c:pt>
              </c:numCache>
            </c:numRef>
          </c:val>
          <c:extLst>
            <c:ext xmlns:c16="http://schemas.microsoft.com/office/drawing/2014/chart" uri="{C3380CC4-5D6E-409C-BE32-E72D297353CC}">
              <c16:uniqueId val="{00000008-991F-4C44-849D-2C3430D947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1F-4C44-849D-2C3430D947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5239</c:v>
                </c:pt>
                <c:pt idx="3">
                  <c:v>5216</c:v>
                </c:pt>
                <c:pt idx="6">
                  <c:v>5391</c:v>
                </c:pt>
                <c:pt idx="9">
                  <c:v>5312</c:v>
                </c:pt>
                <c:pt idx="12">
                  <c:v>5255</c:v>
                </c:pt>
              </c:numCache>
            </c:numRef>
          </c:val>
          <c:extLst>
            <c:ext xmlns:c16="http://schemas.microsoft.com/office/drawing/2014/chart" uri="{C3380CC4-5D6E-409C-BE32-E72D297353CC}">
              <c16:uniqueId val="{0000000A-991F-4C44-849D-2C3430D947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1874</c:v>
                </c:pt>
                <c:pt idx="2">
                  <c:v>#N/A</c:v>
                </c:pt>
                <c:pt idx="3">
                  <c:v>#N/A</c:v>
                </c:pt>
                <c:pt idx="4">
                  <c:v>1984</c:v>
                </c:pt>
                <c:pt idx="5">
                  <c:v>#N/A</c:v>
                </c:pt>
                <c:pt idx="6">
                  <c:v>#N/A</c:v>
                </c:pt>
                <c:pt idx="7">
                  <c:v>2338</c:v>
                </c:pt>
                <c:pt idx="8">
                  <c:v>#N/A</c:v>
                </c:pt>
                <c:pt idx="9">
                  <c:v>#N/A</c:v>
                </c:pt>
                <c:pt idx="10">
                  <c:v>2423</c:v>
                </c:pt>
                <c:pt idx="11">
                  <c:v>#N/A</c:v>
                </c:pt>
                <c:pt idx="12">
                  <c:v>#N/A</c:v>
                </c:pt>
                <c:pt idx="13">
                  <c:v>2668</c:v>
                </c:pt>
                <c:pt idx="14">
                  <c:v>#N/A</c:v>
                </c:pt>
              </c:numCache>
            </c:numRef>
          </c:val>
          <c:smooth val="0"/>
          <c:extLst>
            <c:ext xmlns:c16="http://schemas.microsoft.com/office/drawing/2014/chart" uri="{C3380CC4-5D6E-409C-BE32-E72D297353CC}">
              <c16:uniqueId val="{0000000B-991F-4C44-849D-2C3430D947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900</c:v>
                </c:pt>
                <c:pt idx="1">
                  <c:v>750</c:v>
                </c:pt>
                <c:pt idx="2">
                  <c:v>899</c:v>
                </c:pt>
              </c:numCache>
            </c:numRef>
          </c:val>
          <c:extLst>
            <c:ext xmlns:c16="http://schemas.microsoft.com/office/drawing/2014/chart" uri="{C3380CC4-5D6E-409C-BE32-E72D297353CC}">
              <c16:uniqueId val="{00000000-BF3A-427C-B723-11C7685E68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326</c:v>
                </c:pt>
                <c:pt idx="1">
                  <c:v>211</c:v>
                </c:pt>
                <c:pt idx="2">
                  <c:v>211</c:v>
                </c:pt>
              </c:numCache>
            </c:numRef>
          </c:val>
          <c:extLst>
            <c:ext xmlns:c16="http://schemas.microsoft.com/office/drawing/2014/chart" uri="{C3380CC4-5D6E-409C-BE32-E72D297353CC}">
              <c16:uniqueId val="{00000001-BF3A-427C-B723-11C7685E68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974</c:v>
                </c:pt>
                <c:pt idx="1">
                  <c:v>1134</c:v>
                </c:pt>
                <c:pt idx="2">
                  <c:v>1201</c:v>
                </c:pt>
              </c:numCache>
            </c:numRef>
          </c:val>
          <c:extLst>
            <c:ext xmlns:c16="http://schemas.microsoft.com/office/drawing/2014/chart" uri="{C3380CC4-5D6E-409C-BE32-E72D297353CC}">
              <c16:uniqueId val="{00000002-BF3A-427C-B723-11C7685E68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{8F22927B-8DE7-40F5-936C-7D73F01E8FC4}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7B-4DA7-A1E2-CF289A613E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{09F71927-CB7B-4DF9-A156-96A86B753952}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7B-4DA7-A1E2-CF289A613E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{797CFB8F-7A1F-4722-A37F-9981BA528FA9}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7B-4DA7-A1E2-CF289A613E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{3348297E-6846-40CB-8FFD-6BA078765A36}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7B-4DA7-A1E2-CF289A613E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{8F188BC0-CC1F-4BC1-A0F2-088808C467FB}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7B-4DA7-A1E2-CF289A613E6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{7FE638AE-1457-415C-BAA4-0DCB89F773EC}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7B-4DA7-A1E2-CF289A613E6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{DE0594BC-278D-4175-9944-A5A705149A3F}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7B-4DA7-A1E2-CF289A613E6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{3F62C859-3FC2-4FA0-B54B-D6FB2754EE66}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7B-4DA7-A1E2-CF289A613E6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{D05CF130-44DE-4F7F-AE69-612EDCFAE881}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7B-4DA7-A1E2-CF289A613E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54.5</c:v>
                </c:pt>
                <c:pt idx="16">
                  <c:v>56.3</c:v>
                </c:pt>
                <c:pt idx="24">
                  <c:v>55.3</c:v>
                </c:pt>
                <c:pt idx="32">
                  <c:v>57.2</c:v>
                </c:pt>
              </c:numCache>
            </c:numRef>
          </c:xVal>
          <c:yVal>
            <c:numRef>
              <c:f>公会計指標分析・財政指標組合せ分析表!$BP$51:$DC$51</c:f>
              <c:numCache>
                <c:formatCode>#,##0.0;"▲ "#,##0.0</c:formatCode>
                <c:ptCount val="40"/>
                <c:pt idx="0">
                  <c:v>47.3</c:v>
                </c:pt>
                <c:pt idx="8">
                  <c:v>50</c:v>
                </c:pt>
                <c:pt idx="16">
                  <c:v>58.8</c:v>
                </c:pt>
                <c:pt idx="24">
                  <c:v>60.5</c:v>
                </c:pt>
                <c:pt idx="32">
                  <c:v>66.900000000000006</c:v>
                </c:pt>
              </c:numCache>
            </c:numRef>
          </c:yVal>
          <c:smooth val="0"/>
          <c:extLst>
            <c:ext xmlns:c16="http://schemas.microsoft.com/office/drawing/2014/chart" uri="{C3380CC4-5D6E-409C-BE32-E72D297353CC}">
              <c16:uniqueId val="{00000009-5D7B-4DA7-A1E2-CF289A613E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{4DE380E0-F140-40A0-B63F-5C886D09EE95}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7B-4DA7-A1E2-CF289A613E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{72E04C48-8AFC-427F-8262-19ABD953DF4D}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7B-4DA7-A1E2-CF289A613E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{68F3E438-859E-4D93-87F0-9CD8265494E8}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7B-4DA7-A1E2-CF289A613E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{933ECC27-A8AE-4DA4-ABD6-79347E6360DB}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7B-4DA7-A1E2-CF289A613E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{AC2BCBD0-5D4D-4D2E-8ED1-5DE3F08933E9}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7B-4DA7-A1E2-CF289A613E6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{49A9C74B-57B9-46E4-9BC7-FAA5631C6704}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7B-4DA7-A1E2-CF289A613E6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{2FD3BDF5-F03E-46DC-83ED-D53275632047}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7B-4DA7-A1E2-CF289A613E6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{171889BE-4C0A-4AB3-9BBC-A4C351920DF6}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7B-4DA7-A1E2-CF289A613E6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{B4BA179F-F7EC-4422-8F74-E5B5EEF06B76}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7B-4DA7-A1E2-CF289A613E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5D7B-4DA7-A1E2-CF289A613E65}"/>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{F4B669C9-FA31-468F-B7B6-5FB5EFF96CF5}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746-4327-894E-851B16EA8A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{0332E8D7-5B6B-419E-A6FB-C803F4774502}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46-4327-894E-851B16EA8A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{3DC6EC2F-400E-48AC-88F4-1B239DD86D5D}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46-4327-894E-851B16EA8A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{7CDC02E2-C095-412A-8559-8D47A67625E6}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46-4327-894E-851B16EA8A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{E4292413-ABDE-4690-964D-00D23BBD1885}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46-4327-894E-851B16EA8AC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{7350E587-0BDF-4A42-8155-D0018C7B9F7D}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746-4327-894E-851B16EA8AC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{8C1B84F0-10B1-4D58-90E2-8951344EFFC3}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746-4327-894E-851B16EA8AC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{4BFB18ED-48A5-40D4-8FE3-8A9AA45A3804}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746-4327-894E-851B16EA8AC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{636B539C-6B6A-4538-A165-E536B44BB3AE}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746-4327-894E-851B16EA8A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6.4</c:v>
                </c:pt>
                <c:pt idx="16">
                  <c:v>4.5999999999999996</c:v>
                </c:pt>
                <c:pt idx="24">
                  <c:v>3.8</c:v>
                </c:pt>
                <c:pt idx="32">
                  <c:v>3.4</c:v>
                </c:pt>
              </c:numCache>
            </c:numRef>
          </c:xVal>
          <c:yVal>
            <c:numRef>
              <c:f>公会計指標分析・財政指標組合せ分析表!$BP$73:$DC$73</c:f>
              <c:numCache>
                <c:formatCode>#,##0.0;"▲ "#,##0.0</c:formatCode>
                <c:ptCount val="40"/>
                <c:pt idx="0">
                  <c:v>47.3</c:v>
                </c:pt>
                <c:pt idx="8">
                  <c:v>50</c:v>
                </c:pt>
                <c:pt idx="16">
                  <c:v>58.8</c:v>
                </c:pt>
                <c:pt idx="24">
                  <c:v>60.5</c:v>
                </c:pt>
                <c:pt idx="32">
                  <c:v>66.900000000000006</c:v>
                </c:pt>
              </c:numCache>
            </c:numRef>
          </c:yVal>
          <c:smooth val="0"/>
          <c:extLst>
            <c:ext xmlns:c16="http://schemas.microsoft.com/office/drawing/2014/chart" uri="{C3380CC4-5D6E-409C-BE32-E72D297353CC}">
              <c16:uniqueId val="{00000009-6746-4327-894E-851B16EA8A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{F353C8E8-7BEF-48F4-8B09-FCDB0055AFE3}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746-4327-894E-851B16EA8A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{4374474C-1FC6-4315-8FB4-9452196AA301}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46-4327-894E-851B16EA8A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{E3F01634-F091-4443-86F2-4B757E4C77EA}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46-4327-894E-851B16EA8A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{71BA0BFD-AAF4-4EEA-A56A-CFE83A358B89}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46-4327-894E-851B16EA8A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{71734153-A75B-45F8-B9C3-FF3DA88ECA37}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46-4327-894E-851B16EA8AC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{98375962-A984-4ED6-A9AB-5CB13F1B69DC}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746-4327-894E-851B16EA8AC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{4AE3228F-E711-4458-B48B-078B52420907}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746-4327-894E-851B16EA8AC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{764F8B16-DF5C-4FBA-A367-352B033E9AD0}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746-4327-894E-851B16EA8AC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{BB6653B5-68CD-4D92-9CA8-F4EB681BE4DA}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746-4327-894E-851B16EA8A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6746-4327-894E-851B16EA8AC3}"/>
            </c:ext>
          </c:extLst>
        </c:ser>
        <c:dLbls>
          <c:showLegendKey val="0"/>
          <c:showVal val="1"/>
          <c:showCatName val="0"/>
          <c:showSerName val="0"/>
          <c:showPercent val="0"/>
          <c:showBubbleSize val="0"/>
        </c:dLbls>
        <c:axId val="84219776"/>
        <c:axId val="84234240"/>
      </c:scatterChart>
      <c:valAx>
        <c:axId val="84219776"/>
        <c:scaling>
          <c:orientation val="minMax"/>
          <c:max val="9.6"/>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19,183
18,744
18.78
6,933,843
6,398,246
429,094
4,524,626
5,254,809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緩やかな景気回復等による市町村民税所得割、法人税割等の増収により、全国平均を上回る数値を維持することができた。 しかし、今後も人口減少、特に少子高齢化による生産年齢人口の減少が予想されることや社会保障関連経費の増高も懸念されるため、これらを見据えた自主財源確保の施策の実施や公共施設マネジメントの取組みを進めながら、健全な財政運営に努める必要があ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92528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大型事業所の集中等により、類似団体平均を上回る税収があることや、過去から 義務的経費の削減に努めてきたことにより、昨年度を上回ったが、類似団体平均 を大きく下回る数値となった。 引き続きすべての事務事業において評価を実施し、より一層事務の再点検や見直 しを進め、費用対効果の小さい事務事業については計画的に廃止・縮小するなど、事業の取捨選択を行い、健全かつ適切な財政運営の堅持に努めていく。 </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62</xdr:row>
      <xdr:rowOff>10668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3922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80772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1240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51816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240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61</xdr:row>
      <xdr:rowOff>51816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930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1016</xdr:rowOff>
    </xdr:from>
    <xdr:to>
      <xdr:col>11</xdr:col>
      <xdr:colOff>82550</xdr:colOff>
      <xdr:row>61</xdr:row>
      <xdr:rowOff>102616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112793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決算額が低くなっているのは、ゴミ処理業務や消防業務を一部事務組合で行っていることが挙げられる。一部事務組合の負担金を加算した場合、人口１人あたりの金額は大幅に上昇することになる。しかし、少しずつではあるが決算額の上昇が見られ、財政の硬直化の要因とならないよう細心の注意を払う必要がある。 今後も引き続き人事管理や事務の適正化を見直すこと、その一方で業務が増加している中、職員の定員管理も見直す必要があるため、バランスを保ちながら一層の適正化を図っ ていくよう努めていく。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36401</xdr:rowOff>
    </xdr:from>
    <xdr:to>
      <xdr:col>23</xdr:col>
      <xdr:colOff>133350</xdr:colOff>
      <xdr:row>81</xdr:row>
      <xdr:rowOff>38909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23851"/>
          <a:ext cx="8382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38909</xdr:rowOff>
    </xdr:from>
    <xdr:to>
      <xdr:col>19</xdr:col>
      <xdr:colOff>133350</xdr:colOff>
      <xdr:row>81</xdr:row>
      <xdr:rowOff>40970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26359"/>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14660</xdr:rowOff>
    </xdr:from>
    <xdr:to>
      <xdr:col>15</xdr:col>
      <xdr:colOff>82550</xdr:colOff>
      <xdr:row>81</xdr:row>
      <xdr:rowOff>40970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02110"/>
          <a:ext cx="889000" cy="2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109472</xdr:rowOff>
    </xdr:from>
    <xdr:to>
      <xdr:col>11</xdr:col>
      <xdr:colOff>31750</xdr:colOff>
      <xdr:row>81</xdr:row>
      <xdr:rowOff>14660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25472"/>
          <a:ext cx="8890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157051</xdr:rowOff>
    </xdr:from>
    <xdr:to>
      <xdr:col>23</xdr:col>
      <xdr:colOff>184150</xdr:colOff>
      <xdr:row>81</xdr:row>
      <xdr:rowOff>87201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78328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159559</xdr:rowOff>
    </xdr:from>
    <xdr:to>
      <xdr:col>19</xdr:col>
      <xdr:colOff>184150</xdr:colOff>
      <xdr:row>81</xdr:row>
      <xdr:rowOff>89709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99886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44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161620</xdr:rowOff>
    </xdr:from>
    <xdr:to>
      <xdr:col>15</xdr:col>
      <xdr:colOff>133350</xdr:colOff>
      <xdr:row>81</xdr:row>
      <xdr:rowOff>91770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101947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135310</xdr:rowOff>
    </xdr:from>
    <xdr:to>
      <xdr:col>11</xdr:col>
      <xdr:colOff>82550</xdr:colOff>
      <xdr:row>81</xdr:row>
      <xdr:rowOff>65460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58672</xdr:rowOff>
    </xdr:from>
    <xdr:to>
      <xdr:col>7</xdr:col>
      <xdr:colOff>31750</xdr:colOff>
      <xdr:row>80</xdr:row>
      <xdr:rowOff>160272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170449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となっている。 人件費の増加は財政硬直化の主要因の一つであるため、今後も引き続き適正な給与水準の維持に努めていく。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2922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150586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99786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ポイント少なくなっている。 今後も、事務事業及び事務処理体制の見直し、公務能力の向上等により定員の適正な管理に努めていく。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41728</xdr:rowOff>
    </xdr:from>
    <xdr:to>
      <xdr:col>81</xdr:col>
      <xdr:colOff>44450</xdr:colOff>
      <xdr:row>59</xdr:row>
      <xdr:rowOff>48623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5727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48623</xdr:rowOff>
    </xdr:from>
    <xdr:to>
      <xdr:col>77</xdr:col>
      <xdr:colOff>44450</xdr:colOff>
      <xdr:row>59</xdr:row>
      <xdr:rowOff>64135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16417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57241</xdr:rowOff>
    </xdr:from>
    <xdr:to>
      <xdr:col>72</xdr:col>
      <xdr:colOff>203200</xdr:colOff>
      <xdr:row>59</xdr:row>
      <xdr:rowOff>64135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727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22769</xdr:rowOff>
    </xdr:from>
    <xdr:to>
      <xdr:col>68</xdr:col>
      <xdr:colOff>152400</xdr:colOff>
      <xdr:row>59</xdr:row>
      <xdr:rowOff>57241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38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162378</xdr:rowOff>
    </xdr:from>
    <xdr:to>
      <xdr:col>81</xdr:col>
      <xdr:colOff>95250</xdr:colOff>
      <xdr:row>59</xdr:row>
      <xdr:rowOff>92528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83655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2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169273</xdr:rowOff>
    </xdr:from>
    <xdr:to>
      <xdr:col>77</xdr:col>
      <xdr:colOff>95250</xdr:colOff>
      <xdr:row>59</xdr:row>
      <xdr:rowOff>99423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109600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8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13335</xdr:rowOff>
    </xdr:from>
    <xdr:to>
      <xdr:col>73</xdr:col>
      <xdr:colOff>44450</xdr:colOff>
      <xdr:row>59</xdr:row>
      <xdr:rowOff>114935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125112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6441</xdr:rowOff>
    </xdr:from>
    <xdr:to>
      <xdr:col>68</xdr:col>
      <xdr:colOff>203200</xdr:colOff>
      <xdr:row>59</xdr:row>
      <xdr:rowOff>108041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118218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143419</xdr:rowOff>
    </xdr:from>
    <xdr:to>
      <xdr:col>64</xdr:col>
      <xdr:colOff>152400</xdr:colOff>
      <xdr:row>59</xdr:row>
      <xdr:rowOff>73569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83746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％）であり、当町においては </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ポイントの減となった。過去からの起債抑制策により元利償還金の額が減少していること等が主な要因である。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のごうど中央スポーツ公園再整備事業に係る起債の償還等に伴い、今後上昇が見込まれるが、緊急性や住民ニーズを的確に把握した事業の選択をし、持続可能な財政運営を実現するため、公債費減少に向けた取組みを進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112776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5892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39</xdr:row>
      <xdr:rowOff>18542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6278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40</xdr:row>
      <xdr:rowOff>20828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7050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165608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87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ポイント増加した。 主な要因として、公営企業債等繰入見込額が増加したことによるものである。 今後は施設の老朽化に伴う、改修や修繕が見込まれるが公共施設総合管理計画により、財政の健全化に努める。 </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93738</xdr:rowOff>
    </xdr:from>
    <xdr:to>
      <xdr:col>81</xdr:col>
      <xdr:colOff>44450</xdr:colOff>
      <xdr:row>17</xdr:row>
      <xdr:rowOff>167277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008388"/>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74204</xdr:rowOff>
    </xdr:from>
    <xdr:to>
      <xdr:col>77</xdr:col>
      <xdr:colOff>44450</xdr:colOff>
      <xdr:row>17</xdr:row>
      <xdr:rowOff>93738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98885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144538</xdr:rowOff>
    </xdr:from>
    <xdr:to>
      <xdr:col>72</xdr:col>
      <xdr:colOff>203200</xdr:colOff>
      <xdr:row>17</xdr:row>
      <xdr:rowOff>74204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887738"/>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113514</xdr:rowOff>
    </xdr:from>
    <xdr:to>
      <xdr:col>68</xdr:col>
      <xdr:colOff>152400</xdr:colOff>
      <xdr:row>16</xdr:row>
      <xdr:rowOff>144538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8567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116477</xdr:rowOff>
    </xdr:from>
    <xdr:to>
      <xdr:col>81</xdr:col>
      <xdr:colOff>95250</xdr:colOff>
      <xdr:row>18</xdr:row>
      <xdr:rowOff>46627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88554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00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42938</xdr:rowOff>
    </xdr:from>
    <xdr:to>
      <xdr:col>77</xdr:col>
      <xdr:colOff>95250</xdr:colOff>
      <xdr:row>17</xdr:row>
      <xdr:rowOff>144538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129315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4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23404</xdr:rowOff>
    </xdr:from>
    <xdr:to>
      <xdr:col>73</xdr:col>
      <xdr:colOff>44450</xdr:colOff>
      <xdr:row>17</xdr:row>
      <xdr:rowOff>125004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109781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93738</xdr:rowOff>
    </xdr:from>
    <xdr:to>
      <xdr:col>68</xdr:col>
      <xdr:colOff>203200</xdr:colOff>
      <xdr:row>17</xdr:row>
      <xdr:rowOff>23888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8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8665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9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62714</xdr:rowOff>
    </xdr:from>
    <xdr:to>
      <xdr:col>64</xdr:col>
      <xdr:colOff>152400</xdr:colOff>
      <xdr:row>16</xdr:row>
      <xdr:rowOff>164314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149091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9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19,183
18,744
18.78
6,933,843
6,398,246
429,094
4,524,626
5,254,809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 これは、ゴミ処理業務や消防業務を一部事務組合で行っていることが要 因の一つである。 適正な定員管理、昇給等の実施により人件費は低い水準で推移している が、一方で業務が増加している中、定員管理を見直す必要もあるため、 バランスを見極めながら今後も適正な職員規模の維持に努めていく。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58964</xdr:rowOff>
    </xdr:from>
    <xdr:to>
      <xdr:col>24</xdr:col>
      <xdr:colOff>25400</xdr:colOff>
      <xdr:row>33</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16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26307</xdr:rowOff>
    </xdr:from>
    <xdr:to>
      <xdr:col>19</xdr:col>
      <xdr:colOff>187325</xdr:colOff>
      <xdr:row>33</xdr:row>
      <xdr:rowOff>58964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84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26307</xdr:rowOff>
    </xdr:from>
    <xdr:to>
      <xdr:col>15</xdr:col>
      <xdr:colOff>98425</xdr:colOff>
      <xdr:row>33</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121557</xdr:rowOff>
    </xdr:from>
    <xdr:to>
      <xdr:col>11</xdr:col>
      <xdr:colOff>9525</xdr:colOff>
      <xdr:row>33</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0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62593</xdr:rowOff>
    </xdr:from>
    <xdr:to>
      <xdr:col>24</xdr:col>
      <xdr:colOff>76200</xdr:colOff>
      <xdr:row>33</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79120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8164</xdr:rowOff>
    </xdr:from>
    <xdr:to>
      <xdr:col>20</xdr:col>
      <xdr:colOff>38100</xdr:colOff>
      <xdr:row>33</xdr:row>
      <xdr:rowOff>109764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119941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146957</xdr:rowOff>
    </xdr:from>
    <xdr:to>
      <xdr:col>15</xdr:col>
      <xdr:colOff>149225</xdr:colOff>
      <xdr:row>33</xdr:row>
      <xdr:rowOff>77107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87284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168728</xdr:rowOff>
    </xdr:from>
    <xdr:to>
      <xdr:col>11</xdr:col>
      <xdr:colOff>60325</xdr:colOff>
      <xdr:row>33</xdr:row>
      <xdr:rowOff>98878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109055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70757</xdr:rowOff>
    </xdr:from>
    <xdr:to>
      <xdr:col>6</xdr:col>
      <xdr:colOff>171450</xdr:colOff>
      <xdr:row>33</xdr:row>
      <xdr:rowOff>907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全国平均・類似団体平均ともにわずかではあるが、下回っている。経年 でみても、ほぼ横ばいとなっているが、社会保障関係の委託料等の増加が見られ、今後もこの傾向が続いていくと考えられる。 一般的経費については、前年度水準の５％削減を目標にして抑制に努めており、今後とも積極的な経費の削減を行う必要がある。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0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8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2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扶助費に係る経常収支比率が類似団体を大幅に上回りかつ上昇傾向にある要因として、児童福祉費関連など、独自に助成しているものの額の増加等が挙げられる。 社会情勢の変化の中、扶助費の増加が今後も予測されるが、事業内容の見直し等も進めながら、財政を圧迫する上昇傾向に歯止めをかけるよう努める。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50800</xdr:rowOff>
    </xdr:from>
    <xdr:to>
      <xdr:col>24</xdr:col>
      <xdr:colOff>25400</xdr:colOff>
      <xdr:row>61</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509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61</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806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61</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80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61</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94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95250</xdr:rowOff>
    </xdr:from>
    <xdr:to>
      <xdr:col>20</xdr:col>
      <xdr:colOff>38100</xdr:colOff>
      <xdr:row>62</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114300</xdr:rowOff>
    </xdr:from>
    <xdr:to>
      <xdr:col>11</xdr:col>
      <xdr:colOff>60325</xdr:colOff>
      <xdr:row>62</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国民健康保険事業や介護保険事業、下水道事業への繰出金は増加傾向に ある。今後も、高齢化の進展等による社会保障関連事業への繰出しはさ らに増加することが見込まれる。 経費削減への取組みを進め、税収を主な財源とする普通会計の負担額をできるだけ減らしていくよう努める。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66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121557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59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ゴミ処理業務や消防業務に対する一部事務組合、養老鉄道への負担金等があり、全国平均を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ポイント上回っているものの、類似団体平均か らは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 社会情勢の変化などを勘案しながら、各種団体等への補助事業の精査及び見直しを実施し、経費の縮減に努めていく。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53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償還の終了、過去からの起債抑制策により類似団体平均を大きく下回る </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となったが、大型の施設等整備事業の集中による地方債の元利償還金の増加が今後見込まれる。 緊急性の高いものや住民ニーズを的確に把握した事業の取捨選択を行い、地方債の新規発行の抑制に努める必要がある。 </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16510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860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92710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799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107950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類似団体において、人件費は比較的少なく、扶助費がかなり高い数値を 示していることから、少ない人件費において、住民への福祉を厚くしている施策を展開していることが分かる。 新規に事業を実施する際は、各性質別経費の推移を注視しながら総点検を図り、無理のない範囲で実行するよう努める。 </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47472"/>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76</xdr:row>
      <xdr:rowOff>17272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6916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106426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8691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75</xdr:row>
      <xdr:rowOff>106426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7502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129105</xdr:rowOff>
    </xdr:from>
    <xdr:to>
      <xdr:col>29</xdr:col>
      <xdr:colOff>127000</xdr:colOff>
      <xdr:row>19</xdr:row>
      <xdr:rowOff>86685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62830"/>
          <a:ext cx="647700" cy="12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129105</xdr:rowOff>
    </xdr:from>
    <xdr:to>
      <xdr:col>26</xdr:col>
      <xdr:colOff>50800</xdr:colOff>
      <xdr:row>18</xdr:row>
      <xdr:rowOff>158209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62830"/>
          <a:ext cx="698500" cy="2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158209</xdr:rowOff>
    </xdr:from>
    <xdr:to>
      <xdr:col>22</xdr:col>
      <xdr:colOff>114300</xdr:colOff>
      <xdr:row>19</xdr:row>
      <xdr:rowOff>76441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91934"/>
          <a:ext cx="698500" cy="8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76441</xdr:rowOff>
    </xdr:from>
    <xdr:to>
      <xdr:col>18</xdr:col>
      <xdr:colOff>177800</xdr:colOff>
      <xdr:row>19</xdr:row>
      <xdr:rowOff>116318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81616"/>
          <a:ext cx="698500" cy="39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35885</xdr:rowOff>
    </xdr:from>
    <xdr:to>
      <xdr:col>29</xdr:col>
      <xdr:colOff>177800</xdr:colOff>
      <xdr:row>19</xdr:row>
      <xdr:rowOff>137485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4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115912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78305</xdr:rowOff>
    </xdr:from>
    <xdr:to>
      <xdr:col>26</xdr:col>
      <xdr:colOff>101600</xdr:colOff>
      <xdr:row>19</xdr:row>
      <xdr:rowOff>8455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164682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9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107409</xdr:rowOff>
    </xdr:from>
    <xdr:to>
      <xdr:col>22</xdr:col>
      <xdr:colOff>165100</xdr:colOff>
      <xdr:row>19</xdr:row>
      <xdr:rowOff>37559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4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22336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2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25641</xdr:rowOff>
    </xdr:from>
    <xdr:to>
      <xdr:col>19</xdr:col>
      <xdr:colOff>38100</xdr:colOff>
      <xdr:row>19</xdr:row>
      <xdr:rowOff>127241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112018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65518</xdr:rowOff>
    </xdr:from>
    <xdr:to>
      <xdr:col>15</xdr:col>
      <xdr:colOff>101600</xdr:colOff>
      <xdr:row>19</xdr:row>
      <xdr:rowOff>167118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7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151895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5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171097</xdr:rowOff>
    </xdr:from>
    <xdr:to>
      <xdr:col>29</xdr:col>
      <xdr:colOff>127000</xdr:colOff>
      <xdr:row>37</xdr:row>
      <xdr:rowOff>197660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95797"/>
          <a:ext cx="647700" cy="26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171097</xdr:rowOff>
    </xdr:from>
    <xdr:to>
      <xdr:col>26</xdr:col>
      <xdr:colOff>50800</xdr:colOff>
      <xdr:row>37</xdr:row>
      <xdr:rowOff>214325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95797"/>
          <a:ext cx="698500" cy="4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137036</xdr:rowOff>
    </xdr:from>
    <xdr:to>
      <xdr:col>22</xdr:col>
      <xdr:colOff>114300</xdr:colOff>
      <xdr:row>37</xdr:row>
      <xdr:rowOff>214325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61736"/>
          <a:ext cx="698500" cy="7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77736</xdr:rowOff>
    </xdr:from>
    <xdr:to>
      <xdr:col>18</xdr:col>
      <xdr:colOff>177800</xdr:colOff>
      <xdr:row>37</xdr:row>
      <xdr:rowOff>137036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02436"/>
          <a:ext cx="698500" cy="5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146860</xdr:rowOff>
    </xdr:from>
    <xdr:to>
      <xdr:col>29</xdr:col>
      <xdr:colOff>177800</xdr:colOff>
      <xdr:row>37</xdr:row>
      <xdr:rowOff>248460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7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118937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4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120297</xdr:rowOff>
    </xdr:from>
    <xdr:to>
      <xdr:col>26</xdr:col>
      <xdr:colOff>101600</xdr:colOff>
      <xdr:row>37</xdr:row>
      <xdr:rowOff>221897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4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206674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3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163525</xdr:rowOff>
    </xdr:from>
    <xdr:to>
      <xdr:col>22</xdr:col>
      <xdr:colOff>165100</xdr:colOff>
      <xdr:row>37</xdr:row>
      <xdr:rowOff>265125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88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249902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7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86236</xdr:rowOff>
    </xdr:from>
    <xdr:to>
      <xdr:col>19</xdr:col>
      <xdr:colOff>38100</xdr:colOff>
      <xdr:row>37</xdr:row>
      <xdr:rowOff>187836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172613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26936</xdr:rowOff>
    </xdr:from>
    <xdr:to>
      <xdr:col>15</xdr:col>
      <xdr:colOff>101600</xdr:colOff>
      <xdr:row>37</xdr:row>
      <xdr:rowOff>128536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5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113313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3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19,183
18,744
18.78
6,933,843
6,398,246
429,094
4,524,626
5,254,809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35099</xdr:rowOff>
    </xdr:from>
    <xdr:to>
      <xdr:col>24</xdr:col>
      <xdr:colOff>63500</xdr:colOff>
      <xdr:row>38</xdr:row>
      <xdr:rowOff>64768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50199"/>
          <a:ext cx="838200" cy="2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64768</xdr:rowOff>
    </xdr:from>
    <xdr:to>
      <xdr:col>19</xdr:col>
      <xdr:colOff>177800</xdr:colOff>
      <xdr:row>38</xdr:row>
      <xdr:rowOff>85113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79868"/>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85113</xdr:rowOff>
    </xdr:from>
    <xdr:to>
      <xdr:col>15</xdr:col>
      <xdr:colOff>50800</xdr:colOff>
      <xdr:row>38</xdr:row>
      <xdr:rowOff>111550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0213"/>
          <a:ext cx="889000" cy="2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109475</xdr:rowOff>
    </xdr:from>
    <xdr:to>
      <xdr:col>10</xdr:col>
      <xdr:colOff>114300</xdr:colOff>
      <xdr:row>38</xdr:row>
      <xdr:rowOff>111550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24575"/>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155749</xdr:rowOff>
    </xdr:from>
    <xdr:to>
      <xdr:col>24</xdr:col>
      <xdr:colOff>114300</xdr:colOff>
      <xdr:row>38</xdr:row>
      <xdr:rowOff>85899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70676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13968</xdr:rowOff>
    </xdr:from>
    <xdr:to>
      <xdr:col>20</xdr:col>
      <xdr:colOff>38100</xdr:colOff>
      <xdr:row>38</xdr:row>
      <xdr:rowOff>115568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106695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34313</xdr:rowOff>
    </xdr:from>
    <xdr:to>
      <xdr:col>15</xdr:col>
      <xdr:colOff>101600</xdr:colOff>
      <xdr:row>38</xdr:row>
      <xdr:rowOff>135913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127040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60750</xdr:rowOff>
    </xdr:from>
    <xdr:to>
      <xdr:col>10</xdr:col>
      <xdr:colOff>165100</xdr:colOff>
      <xdr:row>38</xdr:row>
      <xdr:rowOff>162350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153477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58675</xdr:rowOff>
    </xdr:from>
    <xdr:to>
      <xdr:col>6</xdr:col>
      <xdr:colOff>38100</xdr:colOff>
      <xdr:row>38</xdr:row>
      <xdr:rowOff>160275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151402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13986</xdr:rowOff>
    </xdr:from>
    <xdr:to>
      <xdr:col>24</xdr:col>
      <xdr:colOff>63500</xdr:colOff>
      <xdr:row>59</xdr:row>
      <xdr:rowOff>51803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10129536"/>
          <a:ext cx="8382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2981</xdr:rowOff>
    </xdr:from>
    <xdr:to>
      <xdr:col>19</xdr:col>
      <xdr:colOff>177800</xdr:colOff>
      <xdr:row>59</xdr:row>
      <xdr:rowOff>13986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118531"/>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2981</xdr:rowOff>
    </xdr:from>
    <xdr:to>
      <xdr:col>15</xdr:col>
      <xdr:colOff>50800</xdr:colOff>
      <xdr:row>59</xdr:row>
      <xdr:rowOff>21106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18531"/>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21106</xdr:rowOff>
    </xdr:from>
    <xdr:to>
      <xdr:col>10</xdr:col>
      <xdr:colOff>114300</xdr:colOff>
      <xdr:row>60</xdr:row>
      <xdr:rowOff>6769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36656"/>
          <a:ext cx="889000" cy="1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1003</xdr:rowOff>
    </xdr:from>
    <xdr:to>
      <xdr:col>24</xdr:col>
      <xdr:colOff>114300</xdr:colOff>
      <xdr:row>59</xdr:row>
      <xdr:rowOff>102603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1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87380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100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134636</xdr:rowOff>
    </xdr:from>
    <xdr:to>
      <xdr:col>20</xdr:col>
      <xdr:colOff>38100</xdr:colOff>
      <xdr:row>59</xdr:row>
      <xdr:rowOff>64786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55913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123631</xdr:rowOff>
    </xdr:from>
    <xdr:to>
      <xdr:col>15</xdr:col>
      <xdr:colOff>101600</xdr:colOff>
      <xdr:row>59</xdr:row>
      <xdr:rowOff>53781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44908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141756</xdr:rowOff>
    </xdr:from>
    <xdr:to>
      <xdr:col>10</xdr:col>
      <xdr:colOff>165100</xdr:colOff>
      <xdr:row>59</xdr:row>
      <xdr:rowOff>71906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63033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127419</xdr:rowOff>
    </xdr:from>
    <xdr:to>
      <xdr:col>6</xdr:col>
      <xdr:colOff>38100</xdr:colOff>
      <xdr:row>60</xdr:row>
      <xdr:rowOff>57569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2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48696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3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88551</xdr:rowOff>
    </xdr:from>
    <xdr:to>
      <xdr:col>24</xdr:col>
      <xdr:colOff>63500</xdr:colOff>
      <xdr:row>77</xdr:row>
      <xdr:rowOff>107068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90201"/>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105124</xdr:rowOff>
    </xdr:from>
    <xdr:to>
      <xdr:col>19</xdr:col>
      <xdr:colOff>177800</xdr:colOff>
      <xdr:row>77</xdr:row>
      <xdr:rowOff>107068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06774"/>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105124</xdr:rowOff>
    </xdr:from>
    <xdr:to>
      <xdr:col>15</xdr:col>
      <xdr:colOff>50800</xdr:colOff>
      <xdr:row>77</xdr:row>
      <xdr:rowOff>114497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0677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99467</xdr:rowOff>
    </xdr:from>
    <xdr:to>
      <xdr:col>10</xdr:col>
      <xdr:colOff>114300</xdr:colOff>
      <xdr:row>77</xdr:row>
      <xdr:rowOff>114497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01117"/>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37751</xdr:rowOff>
    </xdr:from>
    <xdr:to>
      <xdr:col>24</xdr:col>
      <xdr:colOff>114300</xdr:colOff>
      <xdr:row>77</xdr:row>
      <xdr:rowOff>139351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124128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56268</xdr:rowOff>
    </xdr:from>
    <xdr:to>
      <xdr:col>20</xdr:col>
      <xdr:colOff>38100</xdr:colOff>
      <xdr:row>77</xdr:row>
      <xdr:rowOff>157868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148995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54324</xdr:rowOff>
    </xdr:from>
    <xdr:to>
      <xdr:col>15</xdr:col>
      <xdr:colOff>101600</xdr:colOff>
      <xdr:row>77</xdr:row>
      <xdr:rowOff>155924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147051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63697</xdr:rowOff>
    </xdr:from>
    <xdr:to>
      <xdr:col>10</xdr:col>
      <xdr:colOff>165100</xdr:colOff>
      <xdr:row>77</xdr:row>
      <xdr:rowOff>165297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156424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48667</xdr:rowOff>
    </xdr:from>
    <xdr:to>
      <xdr:col>6</xdr:col>
      <xdr:colOff>38100</xdr:colOff>
      <xdr:row>77</xdr:row>
      <xdr:rowOff>150267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141394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126442</xdr:rowOff>
    </xdr:from>
    <xdr:to>
      <xdr:col>24</xdr:col>
      <xdr:colOff>63500</xdr:colOff>
      <xdr:row>96</xdr:row>
      <xdr:rowOff>162995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85642"/>
          <a:ext cx="8382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159931</xdr:rowOff>
    </xdr:from>
    <xdr:to>
      <xdr:col>19</xdr:col>
      <xdr:colOff>177800</xdr:colOff>
      <xdr:row>96</xdr:row>
      <xdr:rowOff>162995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19131"/>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121664</xdr:rowOff>
    </xdr:from>
    <xdr:to>
      <xdr:col>15</xdr:col>
      <xdr:colOff>50800</xdr:colOff>
      <xdr:row>96</xdr:row>
      <xdr:rowOff>159931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80864"/>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121664</xdr:rowOff>
    </xdr:from>
    <xdr:to>
      <xdr:col>10</xdr:col>
      <xdr:colOff>114300</xdr:colOff>
      <xdr:row>97</xdr:row>
      <xdr:rowOff>55164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80864"/>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75642</xdr:rowOff>
    </xdr:from>
    <xdr:to>
      <xdr:col>24</xdr:col>
      <xdr:colOff>114300</xdr:colOff>
      <xdr:row>97</xdr:row>
      <xdr:rowOff>5792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54069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1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112195</xdr:rowOff>
    </xdr:from>
    <xdr:to>
      <xdr:col>20</xdr:col>
      <xdr:colOff>38100</xdr:colOff>
      <xdr:row>97</xdr:row>
      <xdr:rowOff>42345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33472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109131</xdr:rowOff>
    </xdr:from>
    <xdr:to>
      <xdr:col>15</xdr:col>
      <xdr:colOff>101600</xdr:colOff>
      <xdr:row>97</xdr:row>
      <xdr:rowOff>39281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30408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70864</xdr:rowOff>
    </xdr:from>
    <xdr:to>
      <xdr:col>10</xdr:col>
      <xdr:colOff>165100</xdr:colOff>
      <xdr:row>97</xdr:row>
      <xdr:rowOff>1014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163591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4364</xdr:rowOff>
    </xdr:from>
    <xdr:to>
      <xdr:col>6</xdr:col>
      <xdr:colOff>38100</xdr:colOff>
      <xdr:row>97</xdr:row>
      <xdr:rowOff>105964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97091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109923</xdr:rowOff>
    </xdr:from>
    <xdr:to>
      <xdr:col>55</xdr:col>
      <xdr:colOff>0</xdr:colOff>
      <xdr:row>37</xdr:row>
      <xdr:rowOff>117516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453573"/>
          <a:ext cx="8382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117516</xdr:rowOff>
    </xdr:from>
    <xdr:to>
      <xdr:col>50</xdr:col>
      <xdr:colOff>114300</xdr:colOff>
      <xdr:row>37</xdr:row>
      <xdr:rowOff>135626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61166"/>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124603</xdr:rowOff>
    </xdr:from>
    <xdr:to>
      <xdr:col>45</xdr:col>
      <xdr:colOff>177800</xdr:colOff>
      <xdr:row>37</xdr:row>
      <xdr:rowOff>135626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68253"/>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107307</xdr:rowOff>
    </xdr:from>
    <xdr:to>
      <xdr:col>41</xdr:col>
      <xdr:colOff>50800</xdr:colOff>
      <xdr:row>37</xdr:row>
      <xdr:rowOff>124603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50957"/>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59123</xdr:rowOff>
    </xdr:from>
    <xdr:to>
      <xdr:col>55</xdr:col>
      <xdr:colOff>50800</xdr:colOff>
      <xdr:row>37</xdr:row>
      <xdr:rowOff>160723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145500</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66716</xdr:rowOff>
    </xdr:from>
    <xdr:to>
      <xdr:col>50</xdr:col>
      <xdr:colOff>165100</xdr:colOff>
      <xdr:row>37</xdr:row>
      <xdr:rowOff>168317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10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159444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0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84826</xdr:rowOff>
    </xdr:from>
    <xdr:to>
      <xdr:col>46</xdr:col>
      <xdr:colOff>38100</xdr:colOff>
      <xdr:row>38</xdr:row>
      <xdr:rowOff>14976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6104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73803</xdr:rowOff>
    </xdr:from>
    <xdr:to>
      <xdr:col>41</xdr:col>
      <xdr:colOff>101600</xdr:colOff>
      <xdr:row>38</xdr:row>
      <xdr:rowOff>3953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166530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5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56507</xdr:rowOff>
    </xdr:from>
    <xdr:to>
      <xdr:col>36</xdr:col>
      <xdr:colOff>165100</xdr:colOff>
      <xdr:row>37</xdr:row>
      <xdr:rowOff>158107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149234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32387</xdr:rowOff>
    </xdr:from>
    <xdr:to>
      <xdr:col>55</xdr:col>
      <xdr:colOff>0</xdr:colOff>
      <xdr:row>58</xdr:row>
      <xdr:rowOff>106862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76487"/>
          <a:ext cx="838200" cy="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85568</xdr:rowOff>
    </xdr:from>
    <xdr:to>
      <xdr:col>50</xdr:col>
      <xdr:colOff>114300</xdr:colOff>
      <xdr:row>58</xdr:row>
      <xdr:rowOff>32387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58218"/>
          <a:ext cx="889000" cy="1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85568</xdr:rowOff>
    </xdr:from>
    <xdr:to>
      <xdr:col>45</xdr:col>
      <xdr:colOff>177800</xdr:colOff>
      <xdr:row>57</xdr:row>
      <xdr:rowOff>143239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58218"/>
          <a:ext cx="889000" cy="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70236</xdr:rowOff>
    </xdr:from>
    <xdr:to>
      <xdr:col>41</xdr:col>
      <xdr:colOff>50800</xdr:colOff>
      <xdr:row>57</xdr:row>
      <xdr:rowOff>143239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2886"/>
          <a:ext cx="889000" cy="7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56062</xdr:rowOff>
    </xdr:from>
    <xdr:to>
      <xdr:col>55</xdr:col>
      <xdr:colOff>50800</xdr:colOff>
      <xdr:row>58</xdr:row>
      <xdr:rowOff>157662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100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142439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153037</xdr:rowOff>
    </xdr:from>
    <xdr:to>
      <xdr:col>50</xdr:col>
      <xdr:colOff>165100</xdr:colOff>
      <xdr:row>58</xdr:row>
      <xdr:rowOff>83187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74314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34768</xdr:rowOff>
    </xdr:from>
    <xdr:to>
      <xdr:col>46</xdr:col>
      <xdr:colOff>38100</xdr:colOff>
      <xdr:row>57</xdr:row>
      <xdr:rowOff>136368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127495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92439</xdr:rowOff>
    </xdr:from>
    <xdr:to>
      <xdr:col>41</xdr:col>
      <xdr:colOff>101600</xdr:colOff>
      <xdr:row>58</xdr:row>
      <xdr:rowOff>22589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13716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19436</xdr:rowOff>
    </xdr:from>
    <xdr:to>
      <xdr:col>36</xdr:col>
      <xdr:colOff>165100</xdr:colOff>
      <xdr:row>57</xdr:row>
      <xdr:rowOff>121036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137563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110812</xdr:rowOff>
    </xdr:from>
    <xdr:to>
      <xdr:col>55</xdr:col>
      <xdr:colOff>0</xdr:colOff>
      <xdr:row>79</xdr:row>
      <xdr:rowOff>1119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3912"/>
          <a:ext cx="838200" cy="6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110812</xdr:rowOff>
    </xdr:from>
    <xdr:to>
      <xdr:col>50</xdr:col>
      <xdr:colOff>114300</xdr:colOff>
      <xdr:row>79</xdr:row>
      <xdr:rowOff>4559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3912"/>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161458</xdr:rowOff>
    </xdr:from>
    <xdr:to>
      <xdr:col>45</xdr:col>
      <xdr:colOff>177800</xdr:colOff>
      <xdr:row>79</xdr:row>
      <xdr:rowOff>4559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34558"/>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7817</xdr:rowOff>
    </xdr:from>
    <xdr:to>
      <xdr:col>41</xdr:col>
      <xdr:colOff>50800</xdr:colOff>
      <xdr:row>78</xdr:row>
      <xdr:rowOff>161458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80917"/>
          <a:ext cx="889000" cy="15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121769</xdr:rowOff>
    </xdr:from>
    <xdr:to>
      <xdr:col>55</xdr:col>
      <xdr:colOff>50800</xdr:colOff>
      <xdr:row>79</xdr:row>
      <xdr:rowOff>51919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36696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60012</xdr:rowOff>
    </xdr:from>
    <xdr:to>
      <xdr:col>50</xdr:col>
      <xdr:colOff>165100</xdr:colOff>
      <xdr:row>78</xdr:row>
      <xdr:rowOff>161612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152739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125209</xdr:rowOff>
    </xdr:from>
    <xdr:to>
      <xdr:col>46</xdr:col>
      <xdr:colOff>38100</xdr:colOff>
      <xdr:row>79</xdr:row>
      <xdr:rowOff>55359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46486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110658</xdr:rowOff>
    </xdr:from>
    <xdr:to>
      <xdr:col>41</xdr:col>
      <xdr:colOff>101600</xdr:colOff>
      <xdr:row>79</xdr:row>
      <xdr:rowOff>40808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31935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128467</xdr:rowOff>
    </xdr:from>
    <xdr:to>
      <xdr:col>36</xdr:col>
      <xdr:colOff>165100</xdr:colOff>
      <xdr:row>78</xdr:row>
      <xdr:rowOff>58617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75144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15087</xdr:rowOff>
    </xdr:from>
    <xdr:to>
      <xdr:col>55</xdr:col>
      <xdr:colOff>0</xdr:colOff>
      <xdr:row>98</xdr:row>
      <xdr:rowOff>23813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17187"/>
          <a:ext cx="8382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160959</xdr:rowOff>
    </xdr:from>
    <xdr:to>
      <xdr:col>50</xdr:col>
      <xdr:colOff>114300</xdr:colOff>
      <xdr:row>98</xdr:row>
      <xdr:rowOff>15087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277259"/>
          <a:ext cx="889000" cy="5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160959</xdr:rowOff>
    </xdr:from>
    <xdr:to>
      <xdr:col>45</xdr:col>
      <xdr:colOff>177800</xdr:colOff>
      <xdr:row>96</xdr:row>
      <xdr:rowOff>25070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277259"/>
          <a:ext cx="889000" cy="2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25070</xdr:rowOff>
    </xdr:from>
    <xdr:to>
      <xdr:col>41</xdr:col>
      <xdr:colOff>50800</xdr:colOff>
      <xdr:row>97</xdr:row>
      <xdr:rowOff>62661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84270"/>
          <a:ext cx="889000" cy="20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144463</xdr:rowOff>
    </xdr:from>
    <xdr:to>
      <xdr:col>55</xdr:col>
      <xdr:colOff>50800</xdr:colOff>
      <xdr:row>98</xdr:row>
      <xdr:rowOff>74613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59390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135737</xdr:rowOff>
    </xdr:from>
    <xdr:to>
      <xdr:col>50</xdr:col>
      <xdr:colOff>165100</xdr:colOff>
      <xdr:row>98</xdr:row>
      <xdr:rowOff>65887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57014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110159</xdr:rowOff>
    </xdr:from>
    <xdr:to>
      <xdr:col>46</xdr:col>
      <xdr:colOff>38100</xdr:colOff>
      <xdr:row>95</xdr:row>
      <xdr:rowOff>40309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56836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145720</xdr:rowOff>
    </xdr:from>
    <xdr:to>
      <xdr:col>41</xdr:col>
      <xdr:colOff>101600</xdr:colOff>
      <xdr:row>96</xdr:row>
      <xdr:rowOff>75870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92397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11861</xdr:rowOff>
    </xdr:from>
    <xdr:to>
      <xdr:col>36</xdr:col>
      <xdr:colOff>165100</xdr:colOff>
      <xdr:row>97</xdr:row>
      <xdr:rowOff>113461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104588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129223</xdr:rowOff>
    </xdr:from>
    <xdr:to>
      <xdr:col>85</xdr:col>
      <xdr:colOff>127000</xdr:colOff>
      <xdr:row>79</xdr:row>
      <xdr:rowOff>137567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673773"/>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131598</xdr:rowOff>
    </xdr:from>
    <xdr:to>
      <xdr:col>81</xdr:col>
      <xdr:colOff>50800</xdr:colOff>
      <xdr:row>79</xdr:row>
      <xdr:rowOff>137567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67614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118453</xdr:rowOff>
    </xdr:from>
    <xdr:to>
      <xdr:col>76</xdr:col>
      <xdr:colOff>114300</xdr:colOff>
      <xdr:row>79</xdr:row>
      <xdr:rowOff>131598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66300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99047</xdr:rowOff>
    </xdr:from>
    <xdr:to>
      <xdr:col>71</xdr:col>
      <xdr:colOff>177800</xdr:colOff>
      <xdr:row>79</xdr:row>
      <xdr:rowOff>118453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643597"/>
          <a:ext cx="8890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78423</xdr:rowOff>
    </xdr:from>
    <xdr:to>
      <xdr:col>85</xdr:col>
      <xdr:colOff>177800</xdr:colOff>
      <xdr:row>80</xdr:row>
      <xdr:rowOff>8573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6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164800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5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86767</xdr:rowOff>
    </xdr:from>
    <xdr:to>
      <xdr:col>81</xdr:col>
      <xdr:colOff>101600</xdr:colOff>
      <xdr:row>80</xdr:row>
      <xdr:rowOff>16917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6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80</xdr:row>
      <xdr:rowOff>8044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7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80798</xdr:rowOff>
    </xdr:from>
    <xdr:to>
      <xdr:col>76</xdr:col>
      <xdr:colOff>165100</xdr:colOff>
      <xdr:row>80</xdr:row>
      <xdr:rowOff>10948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6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80</xdr:row>
      <xdr:rowOff>2075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7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67653</xdr:rowOff>
    </xdr:from>
    <xdr:to>
      <xdr:col>72</xdr:col>
      <xdr:colOff>38100</xdr:colOff>
      <xdr:row>79</xdr:row>
      <xdr:rowOff>169253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6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160380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7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48247</xdr:rowOff>
    </xdr:from>
    <xdr:to>
      <xdr:col>67</xdr:col>
      <xdr:colOff>101600</xdr:colOff>
      <xdr:row>79</xdr:row>
      <xdr:rowOff>149847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5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140974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6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128727</xdr:rowOff>
    </xdr:from>
    <xdr:to>
      <xdr:col>85</xdr:col>
      <xdr:colOff>127000</xdr:colOff>
      <xdr:row>97</xdr:row>
      <xdr:rowOff>103287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87927"/>
          <a:ext cx="838200" cy="1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164748</xdr:rowOff>
    </xdr:from>
    <xdr:to>
      <xdr:col>81</xdr:col>
      <xdr:colOff>50800</xdr:colOff>
      <xdr:row>97</xdr:row>
      <xdr:rowOff>103287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452498"/>
          <a:ext cx="889000" cy="2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127095</xdr:rowOff>
    </xdr:from>
    <xdr:to>
      <xdr:col>76</xdr:col>
      <xdr:colOff>114300</xdr:colOff>
      <xdr:row>95</xdr:row>
      <xdr:rowOff>164748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243395"/>
          <a:ext cx="889000" cy="2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127095</xdr:rowOff>
    </xdr:from>
    <xdr:to>
      <xdr:col>71</xdr:col>
      <xdr:colOff>177800</xdr:colOff>
      <xdr:row>96</xdr:row>
      <xdr:rowOff>13447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243395"/>
          <a:ext cx="889000" cy="22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77927</xdr:rowOff>
    </xdr:from>
    <xdr:to>
      <xdr:col>85</xdr:col>
      <xdr:colOff>177800</xdr:colOff>
      <xdr:row>97</xdr:row>
      <xdr:rowOff>8077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56354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52487</xdr:rowOff>
    </xdr:from>
    <xdr:to>
      <xdr:col>81</xdr:col>
      <xdr:colOff>101600</xdr:colOff>
      <xdr:row>97</xdr:row>
      <xdr:rowOff>154087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145214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113948</xdr:rowOff>
    </xdr:from>
    <xdr:to>
      <xdr:col>76</xdr:col>
      <xdr:colOff>165100</xdr:colOff>
      <xdr:row>96</xdr:row>
      <xdr:rowOff>44098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35225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76295</xdr:rowOff>
    </xdr:from>
    <xdr:to>
      <xdr:col>72</xdr:col>
      <xdr:colOff>38100</xdr:colOff>
      <xdr:row>95</xdr:row>
      <xdr:rowOff>6445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1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169022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134097</xdr:rowOff>
    </xdr:from>
    <xdr:to>
      <xdr:col>67</xdr:col>
      <xdr:colOff>101600</xdr:colOff>
      <xdr:row>96</xdr:row>
      <xdr:rowOff>64247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4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55374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91259</xdr:rowOff>
    </xdr:from>
    <xdr:to>
      <xdr:col>116</xdr:col>
      <xdr:colOff>63500</xdr:colOff>
      <xdr:row>59</xdr:row>
      <xdr:rowOff>95069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20680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94633</xdr:rowOff>
    </xdr:from>
    <xdr:to>
      <xdr:col>111</xdr:col>
      <xdr:colOff>177800</xdr:colOff>
      <xdr:row>59</xdr:row>
      <xdr:rowOff>95069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210183"/>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94633</xdr:rowOff>
    </xdr:from>
    <xdr:to>
      <xdr:col>107</xdr:col>
      <xdr:colOff>50800</xdr:colOff>
      <xdr:row>59</xdr:row>
      <xdr:rowOff>95722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21018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95177</xdr:rowOff>
    </xdr:from>
    <xdr:to>
      <xdr:col>102</xdr:col>
      <xdr:colOff>114300</xdr:colOff>
      <xdr:row>59</xdr:row>
      <xdr:rowOff>95722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210727"/>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40459</xdr:rowOff>
    </xdr:from>
    <xdr:to>
      <xdr:col>116</xdr:col>
      <xdr:colOff>114300</xdr:colOff>
      <xdr:row>59</xdr:row>
      <xdr:rowOff>142059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126836</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44269</xdr:rowOff>
    </xdr:from>
    <xdr:to>
      <xdr:col>112</xdr:col>
      <xdr:colOff>38100</xdr:colOff>
      <xdr:row>59</xdr:row>
      <xdr:rowOff>145869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136996</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25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43833</xdr:rowOff>
    </xdr:from>
    <xdr:to>
      <xdr:col>107</xdr:col>
      <xdr:colOff>101600</xdr:colOff>
      <xdr:row>59</xdr:row>
      <xdr:rowOff>145433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136560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252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44922</xdr:rowOff>
    </xdr:from>
    <xdr:to>
      <xdr:col>102</xdr:col>
      <xdr:colOff>165100</xdr:colOff>
      <xdr:row>59</xdr:row>
      <xdr:rowOff>146522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137649</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253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44377</xdr:rowOff>
    </xdr:from>
    <xdr:to>
      <xdr:col>98</xdr:col>
      <xdr:colOff>38100</xdr:colOff>
      <xdr:row>59</xdr:row>
      <xdr:rowOff>145977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137104</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252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27115</xdr:rowOff>
    </xdr:from>
    <xdr:to>
      <xdr:col>116</xdr:col>
      <xdr:colOff>63500</xdr:colOff>
      <xdr:row>76</xdr:row>
      <xdr:rowOff>54908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57315"/>
          <a:ext cx="8382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3339</xdr:rowOff>
    </xdr:from>
    <xdr:to>
      <xdr:col>111</xdr:col>
      <xdr:colOff>177800</xdr:colOff>
      <xdr:row>76</xdr:row>
      <xdr:rowOff>54908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33539"/>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3339</xdr:rowOff>
    </xdr:from>
    <xdr:to>
      <xdr:col>107</xdr:col>
      <xdr:colOff>50800</xdr:colOff>
      <xdr:row>76</xdr:row>
      <xdr:rowOff>103772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33539"/>
          <a:ext cx="889000" cy="1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103772</xdr:rowOff>
    </xdr:from>
    <xdr:to>
      <xdr:col>102</xdr:col>
      <xdr:colOff>114300</xdr:colOff>
      <xdr:row>76</xdr:row>
      <xdr:rowOff>126479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33972"/>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147765</xdr:rowOff>
    </xdr:from>
    <xdr:to>
      <xdr:col>116</xdr:col>
      <xdr:colOff>114300</xdr:colOff>
      <xdr:row>76</xdr:row>
      <xdr:rowOff>77915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126192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4108</xdr:rowOff>
    </xdr:from>
    <xdr:to>
      <xdr:col>112</xdr:col>
      <xdr:colOff>38100</xdr:colOff>
      <xdr:row>76</xdr:row>
      <xdr:rowOff>105708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96835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123990</xdr:rowOff>
    </xdr:from>
    <xdr:to>
      <xdr:col>107</xdr:col>
      <xdr:colOff>101600</xdr:colOff>
      <xdr:row>76</xdr:row>
      <xdr:rowOff>54139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82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52972</xdr:rowOff>
    </xdr:from>
    <xdr:to>
      <xdr:col>102</xdr:col>
      <xdr:colOff>165100</xdr:colOff>
      <xdr:row>76</xdr:row>
      <xdr:rowOff>154572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145699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75679</xdr:rowOff>
    </xdr:from>
    <xdr:to>
      <xdr:col>98</xdr:col>
      <xdr:colOff>38100</xdr:colOff>
      <xdr:row>77</xdr:row>
      <xdr:rowOff>5829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168406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すべてにおいて類似団体平均よりも下回っている。その中でも特に人件費、新規および更新以外の普通建設事業費については類似団体内の順位が最下位となっている。全体的に見て、類似団体内での順位が低くなっており、コストを抑えながらサービスを行っていることがわかる。 今後も住民のニーズに応えながら、節度とメリハリの利いた財政運営に努めていく必要がある。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19,183
18,744
18.78
6,933,843
6,398,246
429,094
4,524,626
5,254,809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162941</xdr:rowOff>
    </xdr:from>
    <xdr:to>
      <xdr:col>24</xdr:col>
      <xdr:colOff>63500</xdr:colOff>
      <xdr:row>38</xdr:row>
      <xdr:rowOff>162941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780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119888</xdr:rowOff>
    </xdr:from>
    <xdr:to>
      <xdr:col>19</xdr:col>
      <xdr:colOff>177800</xdr:colOff>
      <xdr:row>38</xdr:row>
      <xdr:rowOff>162941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3498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119888</xdr:rowOff>
    </xdr:from>
    <xdr:to>
      <xdr:col>15</xdr:col>
      <xdr:colOff>50800</xdr:colOff>
      <xdr:row>38</xdr:row>
      <xdr:rowOff>169418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3498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101219</xdr:rowOff>
    </xdr:from>
    <xdr:to>
      <xdr:col>10</xdr:col>
      <xdr:colOff>114300</xdr:colOff>
      <xdr:row>38</xdr:row>
      <xdr:rowOff>169418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1631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112141</xdr:rowOff>
    </xdr:from>
    <xdr:to>
      <xdr:col>24</xdr:col>
      <xdr:colOff>114300</xdr:colOff>
      <xdr:row>39</xdr:row>
      <xdr:rowOff>42291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27068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112141</xdr:rowOff>
    </xdr:from>
    <xdr:to>
      <xdr:col>20</xdr:col>
      <xdr:colOff>38100</xdr:colOff>
      <xdr:row>39</xdr:row>
      <xdr:rowOff>42291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33418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69088</xdr:rowOff>
    </xdr:from>
    <xdr:to>
      <xdr:col>15</xdr:col>
      <xdr:colOff>101600</xdr:colOff>
      <xdr:row>38</xdr:row>
      <xdr:rowOff>170688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161815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118618</xdr:rowOff>
    </xdr:from>
    <xdr:to>
      <xdr:col>10</xdr:col>
      <xdr:colOff>165100</xdr:colOff>
      <xdr:row>39</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39895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50419</xdr:rowOff>
    </xdr:from>
    <xdr:to>
      <xdr:col>6</xdr:col>
      <xdr:colOff>38100</xdr:colOff>
      <xdr:row>38</xdr:row>
      <xdr:rowOff>152019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143146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51547</xdr:rowOff>
    </xdr:from>
    <xdr:to>
      <xdr:col>24</xdr:col>
      <xdr:colOff>63500</xdr:colOff>
      <xdr:row>57</xdr:row>
      <xdr:rowOff>89216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24197"/>
          <a:ext cx="8382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38394</xdr:rowOff>
    </xdr:from>
    <xdr:to>
      <xdr:col>19</xdr:col>
      <xdr:colOff>177800</xdr:colOff>
      <xdr:row>57</xdr:row>
      <xdr:rowOff>89216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1044"/>
          <a:ext cx="889000" cy="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1132</xdr:rowOff>
    </xdr:from>
    <xdr:to>
      <xdr:col>15</xdr:col>
      <xdr:colOff>50800</xdr:colOff>
      <xdr:row>57</xdr:row>
      <xdr:rowOff>38394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73782"/>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1132</xdr:rowOff>
    </xdr:from>
    <xdr:to>
      <xdr:col>10</xdr:col>
      <xdr:colOff>114300</xdr:colOff>
      <xdr:row>57</xdr:row>
      <xdr:rowOff>74568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73782"/>
          <a:ext cx="889000" cy="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747</xdr:rowOff>
    </xdr:from>
    <xdr:to>
      <xdr:col>24</xdr:col>
      <xdr:colOff>114300</xdr:colOff>
      <xdr:row>57</xdr:row>
      <xdr:rowOff>102347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87124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38416</xdr:rowOff>
    </xdr:from>
    <xdr:to>
      <xdr:col>20</xdr:col>
      <xdr:colOff>38100</xdr:colOff>
      <xdr:row>57</xdr:row>
      <xdr:rowOff>140016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131143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159044</xdr:rowOff>
    </xdr:from>
    <xdr:to>
      <xdr:col>15</xdr:col>
      <xdr:colOff>101600</xdr:colOff>
      <xdr:row>57</xdr:row>
      <xdr:rowOff>89194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80321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121782</xdr:rowOff>
    </xdr:from>
    <xdr:to>
      <xdr:col>10</xdr:col>
      <xdr:colOff>165100</xdr:colOff>
      <xdr:row>57</xdr:row>
      <xdr:rowOff>51932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43059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23768</xdr:rowOff>
    </xdr:from>
    <xdr:to>
      <xdr:col>6</xdr:col>
      <xdr:colOff>38100</xdr:colOff>
      <xdr:row>57</xdr:row>
      <xdr:rowOff>125368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116495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156942</xdr:rowOff>
    </xdr:from>
    <xdr:to>
      <xdr:col>24</xdr:col>
      <xdr:colOff>63500</xdr:colOff>
      <xdr:row>78</xdr:row>
      <xdr:rowOff>32046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58592"/>
          <a:ext cx="838200" cy="4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23670</xdr:rowOff>
    </xdr:from>
    <xdr:to>
      <xdr:col>19</xdr:col>
      <xdr:colOff>177800</xdr:colOff>
      <xdr:row>78</xdr:row>
      <xdr:rowOff>32046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96770"/>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157955</xdr:rowOff>
    </xdr:from>
    <xdr:to>
      <xdr:col>15</xdr:col>
      <xdr:colOff>50800</xdr:colOff>
      <xdr:row>78</xdr:row>
      <xdr:rowOff>23670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59605"/>
          <a:ext cx="889000" cy="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157955</xdr:rowOff>
    </xdr:from>
    <xdr:to>
      <xdr:col>10</xdr:col>
      <xdr:colOff>114300</xdr:colOff>
      <xdr:row>78</xdr:row>
      <xdr:rowOff>89376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9605"/>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106142</xdr:rowOff>
    </xdr:from>
    <xdr:to>
      <xdr:col>24</xdr:col>
      <xdr:colOff>114300</xdr:colOff>
      <xdr:row>78</xdr:row>
      <xdr:rowOff>36292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84569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8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152696</xdr:rowOff>
    </xdr:from>
    <xdr:to>
      <xdr:col>20</xdr:col>
      <xdr:colOff>38100</xdr:colOff>
      <xdr:row>78</xdr:row>
      <xdr:rowOff>82846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73973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4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144320</xdr:rowOff>
    </xdr:from>
    <xdr:to>
      <xdr:col>15</xdr:col>
      <xdr:colOff>101600</xdr:colOff>
      <xdr:row>78</xdr:row>
      <xdr:rowOff>74470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65597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107155</xdr:rowOff>
    </xdr:from>
    <xdr:to>
      <xdr:col>10</xdr:col>
      <xdr:colOff>165100</xdr:colOff>
      <xdr:row>78</xdr:row>
      <xdr:rowOff>37305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28432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38576</xdr:rowOff>
    </xdr:from>
    <xdr:to>
      <xdr:col>6</xdr:col>
      <xdr:colOff>38100</xdr:colOff>
      <xdr:row>78</xdr:row>
      <xdr:rowOff>140176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131303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28764</xdr:rowOff>
    </xdr:from>
    <xdr:to>
      <xdr:col>24</xdr:col>
      <xdr:colOff>63500</xdr:colOff>
      <xdr:row>99</xdr:row>
      <xdr:rowOff>53290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7002314"/>
          <a:ext cx="8382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43622</xdr:rowOff>
    </xdr:from>
    <xdr:to>
      <xdr:col>19</xdr:col>
      <xdr:colOff>177800</xdr:colOff>
      <xdr:row>99</xdr:row>
      <xdr:rowOff>53290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7017172"/>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36813</xdr:rowOff>
    </xdr:from>
    <xdr:to>
      <xdr:col>15</xdr:col>
      <xdr:colOff>50800</xdr:colOff>
      <xdr:row>99</xdr:row>
      <xdr:rowOff>43622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10363"/>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25090</xdr:rowOff>
    </xdr:from>
    <xdr:to>
      <xdr:col>10</xdr:col>
      <xdr:colOff>114300</xdr:colOff>
      <xdr:row>99</xdr:row>
      <xdr:rowOff>36813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8640"/>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149414</xdr:rowOff>
    </xdr:from>
    <xdr:to>
      <xdr:col>24</xdr:col>
      <xdr:colOff>114300</xdr:colOff>
      <xdr:row>99</xdr:row>
      <xdr:rowOff>79564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64341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2490</xdr:rowOff>
    </xdr:from>
    <xdr:to>
      <xdr:col>20</xdr:col>
      <xdr:colOff>38100</xdr:colOff>
      <xdr:row>99</xdr:row>
      <xdr:rowOff>104090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95217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164272</xdr:rowOff>
    </xdr:from>
    <xdr:to>
      <xdr:col>15</xdr:col>
      <xdr:colOff>101600</xdr:colOff>
      <xdr:row>99</xdr:row>
      <xdr:rowOff>94422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85549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157463</xdr:rowOff>
    </xdr:from>
    <xdr:to>
      <xdr:col>10</xdr:col>
      <xdr:colOff>165100</xdr:colOff>
      <xdr:row>99</xdr:row>
      <xdr:rowOff>87613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78740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145740</xdr:rowOff>
    </xdr:from>
    <xdr:to>
      <xdr:col>6</xdr:col>
      <xdr:colOff>38100</xdr:colOff>
      <xdr:row>99</xdr:row>
      <xdr:rowOff>75890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67017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137871</xdr:rowOff>
    </xdr:from>
    <xdr:to>
      <xdr:col>55</xdr:col>
      <xdr:colOff>0</xdr:colOff>
      <xdr:row>38</xdr:row>
      <xdr:rowOff>137871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2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137871</xdr:rowOff>
    </xdr:from>
    <xdr:to>
      <xdr:col>50</xdr:col>
      <xdr:colOff>114300</xdr:colOff>
      <xdr:row>38</xdr:row>
      <xdr:rowOff>138785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529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130099</xdr:rowOff>
    </xdr:from>
    <xdr:to>
      <xdr:col>45</xdr:col>
      <xdr:colOff>177800</xdr:colOff>
      <xdr:row>38</xdr:row>
      <xdr:rowOff>138785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4519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130099</xdr:rowOff>
    </xdr:from>
    <xdr:to>
      <xdr:col>41</xdr:col>
      <xdr:colOff>50800</xdr:colOff>
      <xdr:row>38</xdr:row>
      <xdr:rowOff>137414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4519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87071</xdr:rowOff>
    </xdr:from>
    <xdr:to>
      <xdr:col>50</xdr:col>
      <xdr:colOff>165100</xdr:colOff>
      <xdr:row>39</xdr:row>
      <xdr:rowOff>17221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8348</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79299</xdr:rowOff>
    </xdr:from>
    <xdr:to>
      <xdr:col>41</xdr:col>
      <xdr:colOff>101600</xdr:colOff>
      <xdr:row>39</xdr:row>
      <xdr:rowOff>9449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576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7891</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53480</xdr:rowOff>
    </xdr:from>
    <xdr:to>
      <xdr:col>55</xdr:col>
      <xdr:colOff>0</xdr:colOff>
      <xdr:row>58</xdr:row>
      <xdr:rowOff>69920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97580"/>
          <a:ext cx="8382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69920</xdr:rowOff>
    </xdr:from>
    <xdr:to>
      <xdr:col>50</xdr:col>
      <xdr:colOff>114300</xdr:colOff>
      <xdr:row>58</xdr:row>
      <xdr:rowOff>70262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402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53251</xdr:rowOff>
    </xdr:from>
    <xdr:to>
      <xdr:col>45</xdr:col>
      <xdr:colOff>177800</xdr:colOff>
      <xdr:row>58</xdr:row>
      <xdr:rowOff>70262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7351"/>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18009</xdr:rowOff>
    </xdr:from>
    <xdr:to>
      <xdr:col>41</xdr:col>
      <xdr:colOff>50800</xdr:colOff>
      <xdr:row>58</xdr:row>
      <xdr:rowOff>53251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2109"/>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2680</xdr:rowOff>
    </xdr:from>
    <xdr:to>
      <xdr:col>55</xdr:col>
      <xdr:colOff>50800</xdr:colOff>
      <xdr:row>58</xdr:row>
      <xdr:rowOff>104280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89057</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6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19120</xdr:rowOff>
    </xdr:from>
    <xdr:to>
      <xdr:col>50</xdr:col>
      <xdr:colOff>165100</xdr:colOff>
      <xdr:row>58</xdr:row>
      <xdr:rowOff>120720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111847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19462</xdr:rowOff>
    </xdr:from>
    <xdr:to>
      <xdr:col>46</xdr:col>
      <xdr:colOff>38100</xdr:colOff>
      <xdr:row>58</xdr:row>
      <xdr:rowOff>121062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112189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2451</xdr:rowOff>
    </xdr:from>
    <xdr:to>
      <xdr:col>41</xdr:col>
      <xdr:colOff>101600</xdr:colOff>
      <xdr:row>58</xdr:row>
      <xdr:rowOff>104051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95178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3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138659</xdr:rowOff>
    </xdr:from>
    <xdr:to>
      <xdr:col>36</xdr:col>
      <xdr:colOff>165100</xdr:colOff>
      <xdr:row>58</xdr:row>
      <xdr:rowOff>68809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59936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136900</xdr:rowOff>
    </xdr:from>
    <xdr:to>
      <xdr:col>55</xdr:col>
      <xdr:colOff>0</xdr:colOff>
      <xdr:row>78</xdr:row>
      <xdr:rowOff>151378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1000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151378</xdr:rowOff>
    </xdr:from>
    <xdr:to>
      <xdr:col>50</xdr:col>
      <xdr:colOff>114300</xdr:colOff>
      <xdr:row>78</xdr:row>
      <xdr:rowOff>153663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244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136423</xdr:rowOff>
    </xdr:from>
    <xdr:to>
      <xdr:col>45</xdr:col>
      <xdr:colOff>177800</xdr:colOff>
      <xdr:row>78</xdr:row>
      <xdr:rowOff>153663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09523"/>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133186</xdr:rowOff>
    </xdr:from>
    <xdr:to>
      <xdr:col>41</xdr:col>
      <xdr:colOff>50800</xdr:colOff>
      <xdr:row>78</xdr:row>
      <xdr:rowOff>136423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06286"/>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86100</xdr:rowOff>
    </xdr:from>
    <xdr:to>
      <xdr:col>55</xdr:col>
      <xdr:colOff>50800</xdr:colOff>
      <xdr:row>79</xdr:row>
      <xdr:rowOff>16250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100578</xdr:rowOff>
    </xdr:from>
    <xdr:to>
      <xdr:col>50</xdr:col>
      <xdr:colOff>165100</xdr:colOff>
      <xdr:row>79</xdr:row>
      <xdr:rowOff>30728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21855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6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102863</xdr:rowOff>
    </xdr:from>
    <xdr:to>
      <xdr:col>46</xdr:col>
      <xdr:colOff>38100</xdr:colOff>
      <xdr:row>79</xdr:row>
      <xdr:rowOff>33013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24140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85623</xdr:rowOff>
    </xdr:from>
    <xdr:to>
      <xdr:col>41</xdr:col>
      <xdr:colOff>101600</xdr:colOff>
      <xdr:row>79</xdr:row>
      <xdr:rowOff>15773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82386</xdr:rowOff>
    </xdr:from>
    <xdr:to>
      <xdr:col>36</xdr:col>
      <xdr:colOff>165100</xdr:colOff>
      <xdr:row>79</xdr:row>
      <xdr:rowOff>12536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14827</xdr:rowOff>
    </xdr:from>
    <xdr:to>
      <xdr:col>55</xdr:col>
      <xdr:colOff>0</xdr:colOff>
      <xdr:row>98</xdr:row>
      <xdr:rowOff>62015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16927"/>
          <a:ext cx="8382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14827</xdr:rowOff>
    </xdr:from>
    <xdr:to>
      <xdr:col>50</xdr:col>
      <xdr:colOff>114300</xdr:colOff>
      <xdr:row>98</xdr:row>
      <xdr:rowOff>41261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16927"/>
          <a:ext cx="8890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25194</xdr:rowOff>
    </xdr:from>
    <xdr:to>
      <xdr:col>45</xdr:col>
      <xdr:colOff>177800</xdr:colOff>
      <xdr:row>98</xdr:row>
      <xdr:rowOff>41261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27294"/>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140291</xdr:rowOff>
    </xdr:from>
    <xdr:to>
      <xdr:col>41</xdr:col>
      <xdr:colOff>50800</xdr:colOff>
      <xdr:row>98</xdr:row>
      <xdr:rowOff>25194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70941"/>
          <a:ext cx="889000" cy="5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11215</xdr:rowOff>
    </xdr:from>
    <xdr:to>
      <xdr:col>55</xdr:col>
      <xdr:colOff>50800</xdr:colOff>
      <xdr:row>98</xdr:row>
      <xdr:rowOff>112815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97592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135477</xdr:rowOff>
    </xdr:from>
    <xdr:to>
      <xdr:col>50</xdr:col>
      <xdr:colOff>165100</xdr:colOff>
      <xdr:row>98</xdr:row>
      <xdr:rowOff>65627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56754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161911</xdr:rowOff>
    </xdr:from>
    <xdr:to>
      <xdr:col>46</xdr:col>
      <xdr:colOff>38100</xdr:colOff>
      <xdr:row>98</xdr:row>
      <xdr:rowOff>92061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83188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145844</xdr:rowOff>
    </xdr:from>
    <xdr:to>
      <xdr:col>41</xdr:col>
      <xdr:colOff>101600</xdr:colOff>
      <xdr:row>98</xdr:row>
      <xdr:rowOff>75994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67121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89491</xdr:rowOff>
    </xdr:from>
    <xdr:to>
      <xdr:col>36</xdr:col>
      <xdr:colOff>165100</xdr:colOff>
      <xdr:row>98</xdr:row>
      <xdr:rowOff>19641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36168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30061</xdr:rowOff>
    </xdr:from>
    <xdr:to>
      <xdr:col>85</xdr:col>
      <xdr:colOff>127000</xdr:colOff>
      <xdr:row>38</xdr:row>
      <xdr:rowOff>37668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45161"/>
          <a:ext cx="8382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35560</xdr:rowOff>
    </xdr:from>
    <xdr:to>
      <xdr:col>81</xdr:col>
      <xdr:colOff>50800</xdr:colOff>
      <xdr:row>38</xdr:row>
      <xdr:rowOff>37668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50660"/>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30811</xdr:rowOff>
    </xdr:from>
    <xdr:to>
      <xdr:col>76</xdr:col>
      <xdr:colOff>114300</xdr:colOff>
      <xdr:row>38</xdr:row>
      <xdr:rowOff>35560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45911"/>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30811</xdr:rowOff>
    </xdr:from>
    <xdr:to>
      <xdr:col>71</xdr:col>
      <xdr:colOff>177800</xdr:colOff>
      <xdr:row>38</xdr:row>
      <xdr:rowOff>30962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45911"/>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150711</xdr:rowOff>
    </xdr:from>
    <xdr:to>
      <xdr:col>85</xdr:col>
      <xdr:colOff>177800</xdr:colOff>
      <xdr:row>38</xdr:row>
      <xdr:rowOff>80861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65638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158318</xdr:rowOff>
    </xdr:from>
    <xdr:to>
      <xdr:col>81</xdr:col>
      <xdr:colOff>101600</xdr:colOff>
      <xdr:row>38</xdr:row>
      <xdr:rowOff>88468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79595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9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156210</xdr:rowOff>
    </xdr:from>
    <xdr:to>
      <xdr:col>76</xdr:col>
      <xdr:colOff>165100</xdr:colOff>
      <xdr:row>38</xdr:row>
      <xdr:rowOff>86360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77487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151460</xdr:rowOff>
    </xdr:from>
    <xdr:to>
      <xdr:col>72</xdr:col>
      <xdr:colOff>38100</xdr:colOff>
      <xdr:row>38</xdr:row>
      <xdr:rowOff>81611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72738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151612</xdr:rowOff>
    </xdr:from>
    <xdr:to>
      <xdr:col>67</xdr:col>
      <xdr:colOff>101600</xdr:colOff>
      <xdr:row>38</xdr:row>
      <xdr:rowOff>81762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72889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77978</xdr:rowOff>
    </xdr:from>
    <xdr:to>
      <xdr:col>85</xdr:col>
      <xdr:colOff>127000</xdr:colOff>
      <xdr:row>57</xdr:row>
      <xdr:rowOff>117608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79178"/>
          <a:ext cx="838200" cy="2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60278</xdr:rowOff>
    </xdr:from>
    <xdr:to>
      <xdr:col>81</xdr:col>
      <xdr:colOff>50800</xdr:colOff>
      <xdr:row>56</xdr:row>
      <xdr:rowOff>77978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147128"/>
          <a:ext cx="889000" cy="5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60278</xdr:rowOff>
    </xdr:from>
    <xdr:to>
      <xdr:col>76</xdr:col>
      <xdr:colOff>114300</xdr:colOff>
      <xdr:row>56</xdr:row>
      <xdr:rowOff>34871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147128"/>
          <a:ext cx="889000" cy="48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51440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114929</xdr:rowOff>
    </xdr:from>
    <xdr:to>
      <xdr:col>71</xdr:col>
      <xdr:colOff>177800</xdr:colOff>
      <xdr:row>56</xdr:row>
      <xdr:rowOff>34871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44679"/>
          <a:ext cx="889000" cy="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66808</xdr:rowOff>
    </xdr:from>
    <xdr:to>
      <xdr:col>85</xdr:col>
      <xdr:colOff>177800</xdr:colOff>
      <xdr:row>57</xdr:row>
      <xdr:rowOff>168408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153185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27178</xdr:rowOff>
    </xdr:from>
    <xdr:to>
      <xdr:col>81</xdr:col>
      <xdr:colOff>101600</xdr:colOff>
      <xdr:row>56</xdr:row>
      <xdr:rowOff>128778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119905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9478</xdr:rowOff>
    </xdr:from>
    <xdr:to>
      <xdr:col>76</xdr:col>
      <xdr:colOff>165100</xdr:colOff>
      <xdr:row>53</xdr:row>
      <xdr:rowOff>111078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0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127605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87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155521</xdr:rowOff>
    </xdr:from>
    <xdr:to>
      <xdr:col>72</xdr:col>
      <xdr:colOff>38100</xdr:colOff>
      <xdr:row>56</xdr:row>
      <xdr:rowOff>85671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76798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64129</xdr:rowOff>
    </xdr:from>
    <xdr:to>
      <xdr:col>67</xdr:col>
      <xdr:colOff>101600</xdr:colOff>
      <xdr:row>55</xdr:row>
      <xdr:rowOff>165729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10806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6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129223</xdr:rowOff>
    </xdr:from>
    <xdr:to>
      <xdr:col>85</xdr:col>
      <xdr:colOff>127000</xdr:colOff>
      <xdr:row>99</xdr:row>
      <xdr:rowOff>137567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7102773"/>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131598</xdr:rowOff>
    </xdr:from>
    <xdr:to>
      <xdr:col>81</xdr:col>
      <xdr:colOff>50800</xdr:colOff>
      <xdr:row>99</xdr:row>
      <xdr:rowOff>137567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710514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118453</xdr:rowOff>
    </xdr:from>
    <xdr:to>
      <xdr:col>76</xdr:col>
      <xdr:colOff>114300</xdr:colOff>
      <xdr:row>99</xdr:row>
      <xdr:rowOff>131598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709200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99047</xdr:rowOff>
    </xdr:from>
    <xdr:to>
      <xdr:col>71</xdr:col>
      <xdr:colOff>177800</xdr:colOff>
      <xdr:row>99</xdr:row>
      <xdr:rowOff>118453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7072597"/>
          <a:ext cx="8890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78423</xdr:rowOff>
    </xdr:from>
    <xdr:to>
      <xdr:col>85</xdr:col>
      <xdr:colOff>177800</xdr:colOff>
      <xdr:row>100</xdr:row>
      <xdr:rowOff>8573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70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164800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9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86767</xdr:rowOff>
    </xdr:from>
    <xdr:to>
      <xdr:col>81</xdr:col>
      <xdr:colOff>101600</xdr:colOff>
      <xdr:row>100</xdr:row>
      <xdr:rowOff>16917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70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100</xdr:row>
      <xdr:rowOff>8044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80798</xdr:rowOff>
    </xdr:from>
    <xdr:to>
      <xdr:col>76</xdr:col>
      <xdr:colOff>165100</xdr:colOff>
      <xdr:row>100</xdr:row>
      <xdr:rowOff>10948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70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100</xdr:row>
      <xdr:rowOff>2075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71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67653</xdr:rowOff>
    </xdr:from>
    <xdr:to>
      <xdr:col>72</xdr:col>
      <xdr:colOff>38100</xdr:colOff>
      <xdr:row>99</xdr:row>
      <xdr:rowOff>169253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70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160380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71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48247</xdr:rowOff>
    </xdr:from>
    <xdr:to>
      <xdr:col>67</xdr:col>
      <xdr:colOff>101600</xdr:colOff>
      <xdr:row>99</xdr:row>
      <xdr:rowOff>149847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70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140974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71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すべてにおいて、類似団体平均より、一人あたりのコストは少なくなっている。また、衛生費や消防費が比較的少ないのは、一部事務組合で事務を行っていることが大きな要因であると考えられる。 今後は、コストを抑え効率的な行政運営を行っていけるよう努める必要がある。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財政調整基金残高については、前年度より</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ポイント増加し、実質収支額については</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ポイント減少した。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年度は財政調整基金の取崩しが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千万円で実質単年度収支は約</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万円であった。令和元年度は財政調整基金の取崩しが約</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百千万円で、実質単年度収支が約△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万円となった。基金の取崩しだけでなく、余裕のある年度は積立をすることも必要である。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前年度に引き続き、赤字が生じている会計は存在しない。今後も事業の適正化を図り、各会計が健全な状況で推移していくように努める。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実施時の町債の償還が終了しつつあるため、全体的に元利償還金は緩やかに減少してはいるが、前年度より増加している。また算入公債費等が増えていることから分子の数値が低下した。しかし、大型事業の実施に伴う新規普通債の発行により今後公債費が増加することが予測されることから、節度とメリハリのある財政運営に努める必要が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公営企業債等繰入見込額が増加しているため、分子が増加している。今後も地方債の新規発行等による将来負担比率の増加が予測されるため、事業の適正な取捨選択を行い、財政の健全化に努め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岐阜県神戸町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全ての事業において事務の再点検や見直しと、繰入れをできる限り抑制し、財政調整基金残高が増加した。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すべての事務事業において評価を実施し、より一層事務の再点検や見直しを進め、費用対効果の小さい事務事業については計画的に 廃止・縮小するなど、事業の取捨選択を行い、健全かつ適切な財政運営の堅持に努めていく。 今後も、持続可能なまちづくりをしていくために、計画的な運用を行っていく。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ふるさと納税基金は、子どもの保育や教育環境の整備、社会保障に関わる町単独経費に、公共施設整備基金は、公共施設の整備等の経費に充当している。 その他の主な特定目的基金については、繰入れも積立ても近年殆ど行っていない。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ふるさと納税基金については、ふるさと納税寄附金約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千円の積立て、文化施設運営基金は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ふるさと納税基金については、今後積立額が減少することから、繰入れについては検討していく必要がある。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充当できる事業があれば、繰入をしていくが、長い間繰入していない基金に関しては、債権運用などを考えていく。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今後の大型事業や経常経費に備え、繰入れを抑制し積立てを行い、残高が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百万と増加した。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事業の取捨選択を行い、繰入れをできる限り抑制し、積立てを行っていく必要がある。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今後、近年の大型事業の町債新規発行による公債費の増加が見込まれる。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財源が不足する場合において、計画的な運用をしていく。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19,183
18,744
18.78
6,933,843
6,398,246
429,094
4,524,626
5,254,809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有形固定資産減価償却率は岐阜県平均、類似団体より低い水準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今後上昇傾向となることが予測される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及び令和３年度公共施設等総合管理計画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に基づき、施設の適正な維持管理を進める必要がある。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120438</xdr:rowOff>
    </xdr:from>
    <xdr:to>
      <xdr:col>23</xdr:col>
      <xdr:colOff>136525</xdr:colOff>
      <xdr:row>28</xdr:row>
      <xdr:rowOff>50588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143315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3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52070</xdr:rowOff>
    </xdr:from>
    <xdr:to>
      <xdr:col>19</xdr:col>
      <xdr:colOff>187325</xdr:colOff>
      <xdr:row>27</xdr:row>
      <xdr:rowOff>153670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102870</xdr:rowOff>
    </xdr:from>
    <xdr:to>
      <xdr:col>23</xdr:col>
      <xdr:colOff>85725</xdr:colOff>
      <xdr:row>27</xdr:row>
      <xdr:rowOff>171238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50354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88053</xdr:rowOff>
    </xdr:from>
    <xdr:to>
      <xdr:col>15</xdr:col>
      <xdr:colOff>187325</xdr:colOff>
      <xdr:row>28</xdr:row>
      <xdr:rowOff>18203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102870</xdr:rowOff>
    </xdr:from>
    <xdr:to>
      <xdr:col>19</xdr:col>
      <xdr:colOff>136525</xdr:colOff>
      <xdr:row>27</xdr:row>
      <xdr:rowOff>138853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550354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23283</xdr:rowOff>
    </xdr:from>
    <xdr:to>
      <xdr:col>11</xdr:col>
      <xdr:colOff>187325</xdr:colOff>
      <xdr:row>27</xdr:row>
      <xdr:rowOff>124883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4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74083</xdr:rowOff>
    </xdr:from>
    <xdr:to>
      <xdr:col>15</xdr:col>
      <xdr:colOff>136525</xdr:colOff>
      <xdr:row>27</xdr:row>
      <xdr:rowOff>138853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47475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140758</xdr:rowOff>
    </xdr:from>
    <xdr:to>
      <xdr:col>7</xdr:col>
      <xdr:colOff>187325</xdr:colOff>
      <xdr:row>27</xdr:row>
      <xdr:rowOff>70908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20108</xdr:rowOff>
    </xdr:from>
    <xdr:to>
      <xdr:col>11</xdr:col>
      <xdr:colOff>136525</xdr:colOff>
      <xdr:row>27</xdr:row>
      <xdr:rowOff>74083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42078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39387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170197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34730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2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141410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87435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14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岐阜県平均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より高い水準であり、前年度より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インフラ設備、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施設整備にかかわる地方債の発行や扶助費の増加傾向のため、今後上昇傾向となることが予想される。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58204</xdr:rowOff>
    </xdr:from>
    <xdr:to>
      <xdr:col>76</xdr:col>
      <xdr:colOff>73025</xdr:colOff>
      <xdr:row>32</xdr:row>
      <xdr:rowOff>159804</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3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36631</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29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117818</xdr:rowOff>
    </xdr:from>
    <xdr:to>
      <xdr:col>72</xdr:col>
      <xdr:colOff>123825</xdr:colOff>
      <xdr:row>32</xdr:row>
      <xdr:rowOff>47968</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2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168618</xdr:rowOff>
    </xdr:from>
    <xdr:to>
      <xdr:col>76</xdr:col>
      <xdr:colOff>22225</xdr:colOff>
      <xdr:row>32</xdr:row>
      <xdr:rowOff>109004</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6255093"/>
          <a:ext cx="711200" cy="1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143104</xdr:rowOff>
    </xdr:from>
    <xdr:to>
      <xdr:col>68</xdr:col>
      <xdr:colOff>123825</xdr:colOff>
      <xdr:row>31</xdr:row>
      <xdr:rowOff>73254</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0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22454</xdr:rowOff>
    </xdr:from>
    <xdr:to>
      <xdr:col>72</xdr:col>
      <xdr:colOff>73025</xdr:colOff>
      <xdr:row>31</xdr:row>
      <xdr:rowOff>168618</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3322300" y="6108929"/>
          <a:ext cx="762000" cy="1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52400</xdr:rowOff>
    </xdr:from>
    <xdr:to>
      <xdr:col>64</xdr:col>
      <xdr:colOff>123825</xdr:colOff>
      <xdr:row>31</xdr:row>
      <xdr:rowOff>154000</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1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22454</xdr:rowOff>
    </xdr:from>
    <xdr:to>
      <xdr:col>68</xdr:col>
      <xdr:colOff>73025</xdr:colOff>
      <xdr:row>31</xdr:row>
      <xdr:rowOff>103200</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560300" y="6108929"/>
          <a:ext cx="762000" cy="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157594</xdr:rowOff>
    </xdr:from>
    <xdr:to>
      <xdr:col>60</xdr:col>
      <xdr:colOff>123825</xdr:colOff>
      <xdr:row>30</xdr:row>
      <xdr:rowOff>87744</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59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36944</xdr:rowOff>
    </xdr:from>
    <xdr:to>
      <xdr:col>64</xdr:col>
      <xdr:colOff>73025</xdr:colOff>
      <xdr:row>31</xdr:row>
      <xdr:rowOff>103200</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5951969"/>
          <a:ext cx="762000" cy="2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61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39095</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2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89781</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583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170527</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59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104271</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56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19,183
18,744
18.78
6,933,843
6,398,246
429,094
4,524,626
5,254,809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164863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41402</xdr:rowOff>
    </xdr:from>
    <xdr:to>
      <xdr:col>20</xdr:col>
      <xdr:colOff>38100</xdr:colOff>
      <xdr:row>36</xdr:row>
      <xdr:rowOff>143002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92202</xdr:rowOff>
    </xdr:from>
    <xdr:to>
      <xdr:col>24</xdr:col>
      <xdr:colOff>63500</xdr:colOff>
      <xdr:row>37</xdr:row>
      <xdr:rowOff>21336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6440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92202</xdr:rowOff>
    </xdr:from>
    <xdr:to>
      <xdr:col>19</xdr:col>
      <xdr:colOff>177800</xdr:colOff>
      <xdr:row>36</xdr:row>
      <xdr:rowOff>121920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2644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169418</xdr:rowOff>
    </xdr:from>
    <xdr:to>
      <xdr:col>10</xdr:col>
      <xdr:colOff>165100</xdr:colOff>
      <xdr:row>36</xdr:row>
      <xdr:rowOff>99568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48768</xdr:rowOff>
    </xdr:from>
    <xdr:to>
      <xdr:col>15</xdr:col>
      <xdr:colOff>50800</xdr:colOff>
      <xdr:row>36</xdr:row>
      <xdr:rowOff>121920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209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167132</xdr:rowOff>
    </xdr:from>
    <xdr:to>
      <xdr:col>6</xdr:col>
      <xdr:colOff>38100</xdr:colOff>
      <xdr:row>36</xdr:row>
      <xdr:rowOff>97282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46482</xdr:rowOff>
    </xdr:from>
    <xdr:to>
      <xdr:col>10</xdr:col>
      <xdr:colOff>114300</xdr:colOff>
      <xdr:row>36</xdr:row>
      <xdr:rowOff>48768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186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159529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113809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112306</xdr:rowOff>
    </xdr:from>
    <xdr:to>
      <xdr:col>55</xdr:col>
      <xdr:colOff>50800</xdr:colOff>
      <xdr:row>40</xdr:row>
      <xdr:rowOff>42456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90733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158312</xdr:rowOff>
    </xdr:from>
    <xdr:to>
      <xdr:col>50</xdr:col>
      <xdr:colOff>165100</xdr:colOff>
      <xdr:row>40</xdr:row>
      <xdr:rowOff>88462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163106</xdr:rowOff>
    </xdr:from>
    <xdr:to>
      <xdr:col>55</xdr:col>
      <xdr:colOff>0</xdr:colOff>
      <xdr:row>40</xdr:row>
      <xdr:rowOff>37662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49656"/>
          <a:ext cx="8382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143663</xdr:rowOff>
    </xdr:from>
    <xdr:to>
      <xdr:col>46</xdr:col>
      <xdr:colOff>38100</xdr:colOff>
      <xdr:row>40</xdr:row>
      <xdr:rowOff>73813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23013</xdr:rowOff>
    </xdr:from>
    <xdr:to>
      <xdr:col>50</xdr:col>
      <xdr:colOff>114300</xdr:colOff>
      <xdr:row>40</xdr:row>
      <xdr:rowOff>37662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6881013"/>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2292</xdr:rowOff>
    </xdr:from>
    <xdr:to>
      <xdr:col>41</xdr:col>
      <xdr:colOff>101600</xdr:colOff>
      <xdr:row>40</xdr:row>
      <xdr:rowOff>103892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23013</xdr:rowOff>
    </xdr:from>
    <xdr:to>
      <xdr:col>45</xdr:col>
      <xdr:colOff>177800</xdr:colOff>
      <xdr:row>40</xdr:row>
      <xdr:rowOff>53092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81013"/>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20276</xdr:rowOff>
    </xdr:from>
    <xdr:to>
      <xdr:col>36</xdr:col>
      <xdr:colOff>165100</xdr:colOff>
      <xdr:row>40</xdr:row>
      <xdr:rowOff>121876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53092</xdr:rowOff>
    </xdr:from>
    <xdr:to>
      <xdr:col>41</xdr:col>
      <xdr:colOff>50800</xdr:colOff>
      <xdr:row>40</xdr:row>
      <xdr:rowOff>71076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11092"/>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79589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9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64940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95019</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113003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9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105790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7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xdr:rowOff>
    </xdr:from>
    <xdr:to>
      <xdr:col>20</xdr:col>
      <xdr:colOff>38100</xdr:colOff>
      <xdr:row>63</xdr:row>
      <xdr:rowOff>117747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66947</xdr:rowOff>
    </xdr:from>
    <xdr:to>
      <xdr:col>24</xdr:col>
      <xdr:colOff>63500</xdr:colOff>
      <xdr:row>63</xdr:row>
      <xdr:rowOff>70213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8682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xdr:rowOff>
    </xdr:from>
    <xdr:to>
      <xdr:col>15</xdr:col>
      <xdr:colOff>101600</xdr:colOff>
      <xdr:row>63</xdr:row>
      <xdr:rowOff>117747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66947</xdr:rowOff>
    </xdr:from>
    <xdr:to>
      <xdr:col>19</xdr:col>
      <xdr:colOff>177800</xdr:colOff>
      <xdr:row>63</xdr:row>
      <xdr:rowOff>66947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868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150041</xdr:rowOff>
    </xdr:from>
    <xdr:to>
      <xdr:col>10</xdr:col>
      <xdr:colOff>165100</xdr:colOff>
      <xdr:row>63</xdr:row>
      <xdr:rowOff>80191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29391</xdr:rowOff>
    </xdr:from>
    <xdr:to>
      <xdr:col>15</xdr:col>
      <xdr:colOff>50800</xdr:colOff>
      <xdr:row>63</xdr:row>
      <xdr:rowOff>66947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83074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110853</xdr:rowOff>
    </xdr:from>
    <xdr:to>
      <xdr:col>6</xdr:col>
      <xdr:colOff>38100</xdr:colOff>
      <xdr:row>63</xdr:row>
      <xdr:rowOff>41003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161653</xdr:rowOff>
    </xdr:from>
    <xdr:to>
      <xdr:col>10</xdr:col>
      <xdr:colOff>114300</xdr:colOff>
      <xdr:row>63</xdr:row>
      <xdr:rowOff>29391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7915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108874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108874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71318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32130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50006</xdr:rowOff>
    </xdr:from>
    <xdr:to>
      <xdr:col>55</xdr:col>
      <xdr:colOff>50800</xdr:colOff>
      <xdr:row>62</xdr:row>
      <xdr:rowOff>151606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28433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65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55785</xdr:rowOff>
    </xdr:from>
    <xdr:to>
      <xdr:col>50</xdr:col>
      <xdr:colOff>165100</xdr:colOff>
      <xdr:row>62</xdr:row>
      <xdr:rowOff>157385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6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100806</xdr:rowOff>
    </xdr:from>
    <xdr:to>
      <xdr:col>55</xdr:col>
      <xdr:colOff>0</xdr:colOff>
      <xdr:row>62</xdr:row>
      <xdr:rowOff>106585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30706"/>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58332</xdr:rowOff>
    </xdr:from>
    <xdr:to>
      <xdr:col>46</xdr:col>
      <xdr:colOff>38100</xdr:colOff>
      <xdr:row>62</xdr:row>
      <xdr:rowOff>159932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6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106585</xdr:rowOff>
    </xdr:from>
    <xdr:to>
      <xdr:col>50</xdr:col>
      <xdr:colOff>114300</xdr:colOff>
      <xdr:row>62</xdr:row>
      <xdr:rowOff>109132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36485"/>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59992</xdr:rowOff>
    </xdr:from>
    <xdr:to>
      <xdr:col>41</xdr:col>
      <xdr:colOff>101600</xdr:colOff>
      <xdr:row>62</xdr:row>
      <xdr:rowOff>161592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6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109132</xdr:rowOff>
    </xdr:from>
    <xdr:to>
      <xdr:col>45</xdr:col>
      <xdr:colOff>177800</xdr:colOff>
      <xdr:row>62</xdr:row>
      <xdr:rowOff>110792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39032"/>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62215</xdr:rowOff>
    </xdr:from>
    <xdr:to>
      <xdr:col>36</xdr:col>
      <xdr:colOff>165100</xdr:colOff>
      <xdr:row>62</xdr:row>
      <xdr:rowOff>163815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6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110792</xdr:rowOff>
    </xdr:from>
    <xdr:to>
      <xdr:col>41</xdr:col>
      <xdr:colOff>50800</xdr:colOff>
      <xdr:row>62</xdr:row>
      <xdr:rowOff>113015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40692"/>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9952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1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148512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7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151059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152719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8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8892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28121</xdr:rowOff>
    </xdr:from>
    <xdr:to>
      <xdr:col>24</xdr:col>
      <xdr:colOff>114300</xdr:colOff>
      <xdr:row>78</xdr:row>
      <xdr:rowOff>129721</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152598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354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xdr:rowOff>
    </xdr:from>
    <xdr:to>
      <xdr:col>20</xdr:col>
      <xdr:colOff>38100</xdr:colOff>
      <xdr:row>78</xdr:row>
      <xdr:rowOff>116658</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65858</xdr:rowOff>
    </xdr:from>
    <xdr:to>
      <xdr:col>24</xdr:col>
      <xdr:colOff>63500</xdr:colOff>
      <xdr:row>78</xdr:row>
      <xdr:rowOff>78921</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343895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21589</xdr:rowOff>
    </xdr:from>
    <xdr:to>
      <xdr:col>15</xdr:col>
      <xdr:colOff>101600</xdr:colOff>
      <xdr:row>78</xdr:row>
      <xdr:rowOff>123189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65858</xdr:rowOff>
    </xdr:from>
    <xdr:to>
      <xdr:col>19</xdr:col>
      <xdr:colOff>177800</xdr:colOff>
      <xdr:row>78</xdr:row>
      <xdr:rowOff>72389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2908300" y="1343895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80373</xdr:rowOff>
    </xdr:from>
    <xdr:to>
      <xdr:col>10</xdr:col>
      <xdr:colOff>165100</xdr:colOff>
      <xdr:row>78</xdr:row>
      <xdr:rowOff>10523</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131173</xdr:rowOff>
    </xdr:from>
    <xdr:to>
      <xdr:col>15</xdr:col>
      <xdr:colOff>50800</xdr:colOff>
      <xdr:row>78</xdr:row>
      <xdr:rowOff>72389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3332823"/>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28121</xdr:rowOff>
    </xdr:from>
    <xdr:to>
      <xdr:col>6</xdr:col>
      <xdr:colOff>38100</xdr:colOff>
      <xdr:row>77</xdr:row>
      <xdr:rowOff>129721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78921</xdr:rowOff>
    </xdr:from>
    <xdr:to>
      <xdr:col>10</xdr:col>
      <xdr:colOff>114300</xdr:colOff>
      <xdr:row>77</xdr:row>
      <xdr:rowOff>131173</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32805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37572</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133185</xdr:rowOff>
    </xdr:from>
    <xdr:ext cx="340478"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614361" y="1316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139716</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27050</xdr:rowOff>
    </xdr:from>
    <xdr:ext cx="340478"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49061" y="1305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75</xdr:row>
      <xdr:rowOff>146248</xdr:rowOff>
    </xdr:from>
    <xdr:ext cx="340478"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60061" y="1300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57675</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45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143320</xdr:rowOff>
    </xdr:from>
    <xdr:to>
      <xdr:col>50</xdr:col>
      <xdr:colOff>165100</xdr:colOff>
      <xdr:row>85</xdr:row>
      <xdr:rowOff>73470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22098</xdr:rowOff>
    </xdr:from>
    <xdr:to>
      <xdr:col>55</xdr:col>
      <xdr:colOff>0</xdr:colOff>
      <xdr:row>85</xdr:row>
      <xdr:rowOff>22670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459534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143890</xdr:rowOff>
    </xdr:from>
    <xdr:to>
      <xdr:col>46</xdr:col>
      <xdr:colOff>38100</xdr:colOff>
      <xdr:row>85</xdr:row>
      <xdr:rowOff>74040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22670</xdr:rowOff>
    </xdr:from>
    <xdr:to>
      <xdr:col>50</xdr:col>
      <xdr:colOff>114300</xdr:colOff>
      <xdr:row>85</xdr:row>
      <xdr:rowOff>23240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59592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143890</xdr:rowOff>
    </xdr:from>
    <xdr:to>
      <xdr:col>41</xdr:col>
      <xdr:colOff>101600</xdr:colOff>
      <xdr:row>85</xdr:row>
      <xdr:rowOff>74040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23240</xdr:rowOff>
    </xdr:from>
    <xdr:to>
      <xdr:col>45</xdr:col>
      <xdr:colOff>177800</xdr:colOff>
      <xdr:row>85</xdr:row>
      <xdr:rowOff>23240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861300" y="14596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144463</xdr:rowOff>
    </xdr:from>
    <xdr:to>
      <xdr:col>36</xdr:col>
      <xdr:colOff>165100</xdr:colOff>
      <xdr:row>85</xdr:row>
      <xdr:rowOff>74613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5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23240</xdr:rowOff>
    </xdr:from>
    <xdr:to>
      <xdr:col>41</xdr:col>
      <xdr:colOff>50800</xdr:colOff>
      <xdr:row>85</xdr:row>
      <xdr:rowOff>23813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4596490"/>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64597</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63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65167</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65167</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65740</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63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36</xdr:row>
      <xdr:rowOff>152400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5481300" y="6320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152400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267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36</xdr:row>
      <xdr:rowOff>95250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1226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80010</xdr:rowOff>
    </xdr:from>
    <xdr:to>
      <xdr:col>71</xdr:col>
      <xdr:colOff>177800</xdr:colOff>
      <xdr:row>35</xdr:row>
      <xdr:rowOff>121920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080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48277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162577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31931</xdr:rowOff>
    </xdr:from>
    <xdr:to>
      <xdr:col>116</xdr:col>
      <xdr:colOff>114300</xdr:colOff>
      <xdr:row>36</xdr:row>
      <xdr:rowOff>133531</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54808</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0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41728</xdr:rowOff>
    </xdr:from>
    <xdr:to>
      <xdr:col>112</xdr:col>
      <xdr:colOff>38100</xdr:colOff>
      <xdr:row>36</xdr:row>
      <xdr:rowOff>143328</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82731</xdr:rowOff>
    </xdr:from>
    <xdr:to>
      <xdr:col>116</xdr:col>
      <xdr:colOff>63500</xdr:colOff>
      <xdr:row>36</xdr:row>
      <xdr:rowOff>92528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2549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48260</xdr:rowOff>
    </xdr:from>
    <xdr:to>
      <xdr:col>107</xdr:col>
      <xdr:colOff>101600</xdr:colOff>
      <xdr:row>36</xdr:row>
      <xdr:rowOff>149860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92528</xdr:rowOff>
    </xdr:from>
    <xdr:to>
      <xdr:col>111</xdr:col>
      <xdr:colOff>177800</xdr:colOff>
      <xdr:row>36</xdr:row>
      <xdr:rowOff>99060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2647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54792</xdr:rowOff>
    </xdr:from>
    <xdr:to>
      <xdr:col>102</xdr:col>
      <xdr:colOff>165100</xdr:colOff>
      <xdr:row>36</xdr:row>
      <xdr:rowOff>156392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99060</xdr:rowOff>
    </xdr:from>
    <xdr:to>
      <xdr:col>107</xdr:col>
      <xdr:colOff>50800</xdr:colOff>
      <xdr:row>36</xdr:row>
      <xdr:rowOff>105592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2712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61323</xdr:rowOff>
    </xdr:from>
    <xdr:to>
      <xdr:col>98</xdr:col>
      <xdr:colOff>38100</xdr:colOff>
      <xdr:row>36</xdr:row>
      <xdr:rowOff>162923</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105592</xdr:rowOff>
    </xdr:from>
    <xdr:to>
      <xdr:col>102</xdr:col>
      <xdr:colOff>114300</xdr:colOff>
      <xdr:row>36</xdr:row>
      <xdr:rowOff>112123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2777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159855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598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166387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1469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8000</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50437</xdr:rowOff>
    </xdr:from>
    <xdr:to>
      <xdr:col>85</xdr:col>
      <xdr:colOff>177800</xdr:colOff>
      <xdr:row>56</xdr:row>
      <xdr:rowOff>152037</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73314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950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53703</xdr:rowOff>
    </xdr:from>
    <xdr:to>
      <xdr:col>81</xdr:col>
      <xdr:colOff>101600</xdr:colOff>
      <xdr:row>56</xdr:row>
      <xdr:rowOff>155303</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101237</xdr:rowOff>
    </xdr:from>
    <xdr:to>
      <xdr:col>85</xdr:col>
      <xdr:colOff>127000</xdr:colOff>
      <xdr:row>56</xdr:row>
      <xdr:rowOff>104503</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5481300" y="97024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150041</xdr:rowOff>
    </xdr:from>
    <xdr:to>
      <xdr:col>76</xdr:col>
      <xdr:colOff>165100</xdr:colOff>
      <xdr:row>56</xdr:row>
      <xdr:rowOff>80191</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29391</xdr:rowOff>
    </xdr:from>
    <xdr:to>
      <xdr:col>81</xdr:col>
      <xdr:colOff>50800</xdr:colOff>
      <xdr:row>56</xdr:row>
      <xdr:rowOff>104503</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96305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16147</xdr:rowOff>
    </xdr:from>
    <xdr:to>
      <xdr:col>72</xdr:col>
      <xdr:colOff>38100</xdr:colOff>
      <xdr:row>55</xdr:row>
      <xdr:rowOff>117747</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66947</xdr:rowOff>
    </xdr:from>
    <xdr:to>
      <xdr:col>76</xdr:col>
      <xdr:colOff>114300</xdr:colOff>
      <xdr:row>56</xdr:row>
      <xdr:rowOff>29391</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949669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109220</xdr:rowOff>
    </xdr:from>
    <xdr:to>
      <xdr:col>67</xdr:col>
      <xdr:colOff>101600</xdr:colOff>
      <xdr:row>55</xdr:row>
      <xdr:rowOff>39370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160020</xdr:rowOff>
    </xdr:from>
    <xdr:to>
      <xdr:col>71</xdr:col>
      <xdr:colOff>177800</xdr:colOff>
      <xdr:row>55</xdr:row>
      <xdr:rowOff>66947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14300" y="94183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95811</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20700</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166024</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380</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96718</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935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134274</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55897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99619</xdr:rowOff>
    </xdr:from>
    <xdr:to>
      <xdr:col>116</xdr:col>
      <xdr:colOff>114300</xdr:colOff>
      <xdr:row>62</xdr:row>
      <xdr:rowOff>29769</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5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78046</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53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114249</xdr:rowOff>
    </xdr:from>
    <xdr:to>
      <xdr:col>112</xdr:col>
      <xdr:colOff>38100</xdr:colOff>
      <xdr:row>62</xdr:row>
      <xdr:rowOff>44399</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150419</xdr:rowOff>
    </xdr:from>
    <xdr:to>
      <xdr:col>116</xdr:col>
      <xdr:colOff>63500</xdr:colOff>
      <xdr:row>61</xdr:row>
      <xdr:rowOff>165049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60886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127965</xdr:rowOff>
    </xdr:from>
    <xdr:to>
      <xdr:col>107</xdr:col>
      <xdr:colOff>101600</xdr:colOff>
      <xdr:row>62</xdr:row>
      <xdr:rowOff>58115</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165049</xdr:rowOff>
    </xdr:from>
    <xdr:to>
      <xdr:col>111</xdr:col>
      <xdr:colOff>177800</xdr:colOff>
      <xdr:row>62</xdr:row>
      <xdr:rowOff>7315</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62349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137109</xdr:rowOff>
    </xdr:from>
    <xdr:to>
      <xdr:col>102</xdr:col>
      <xdr:colOff>165100</xdr:colOff>
      <xdr:row>62</xdr:row>
      <xdr:rowOff>67259</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7315</xdr:rowOff>
    </xdr:from>
    <xdr:to>
      <xdr:col>107</xdr:col>
      <xdr:colOff>50800</xdr:colOff>
      <xdr:row>62</xdr:row>
      <xdr:rowOff>16459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6372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148996</xdr:rowOff>
    </xdr:from>
    <xdr:to>
      <xdr:col>98</xdr:col>
      <xdr:colOff>38100</xdr:colOff>
      <xdr:row>62</xdr:row>
      <xdr:rowOff>79146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6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xdr:rowOff>
    </xdr:from>
    <xdr:to>
      <xdr:col>102</xdr:col>
      <xdr:colOff>114300</xdr:colOff>
      <xdr:row>62</xdr:row>
      <xdr:rowOff>28346</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64635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144340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35526</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49242</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67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58386</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68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95673</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3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1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2" name="【公民館】&#10;有形固定資産減価償却率最小値テキスト">
          <a:extLst>
            <a:ext uri="{FF2B5EF4-FFF2-40B4-BE49-F238E27FC236}">
              <a16:creationId xmlns:a16="http://schemas.microsoft.com/office/drawing/2014/main" id="{00000000-0008-0000-0100-000096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100-000098020000}"/>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100-00009A020000}"/>
            </a:ext>
          </a:extLst>
        </xdr:cNvPr>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78" name="【公民館】&#10;有形固定資産減価償却率該当値テキスト">
          <a:extLst>
            <a:ext uri="{FF2B5EF4-FFF2-40B4-BE49-F238E27FC236}">
              <a16:creationId xmlns:a16="http://schemas.microsoft.com/office/drawing/2014/main" id="{00000000-0008-0000-0100-0000A6020000}"/>
            </a:ext>
          </a:extLst>
        </xdr:cNvPr>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73406</xdr:rowOff>
    </xdr:from>
    <xdr:to>
      <xdr:col>81</xdr:col>
      <xdr:colOff>101600</xdr:colOff>
      <xdr:row>104</xdr:row>
      <xdr:rowOff>3556</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5430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124206</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5481300" y="177812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89408</xdr:rowOff>
    </xdr:from>
    <xdr:to>
      <xdr:col>76</xdr:col>
      <xdr:colOff>165100</xdr:colOff>
      <xdr:row>104</xdr:row>
      <xdr:rowOff>19558</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4541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124206</xdr:rowOff>
    </xdr:from>
    <xdr:to>
      <xdr:col>81</xdr:col>
      <xdr:colOff>50800</xdr:colOff>
      <xdr:row>103</xdr:row>
      <xdr:rowOff>140208</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14592300" y="177835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155702</xdr:rowOff>
    </xdr:from>
    <xdr:to>
      <xdr:col>72</xdr:col>
      <xdr:colOff>38100</xdr:colOff>
      <xdr:row>103</xdr:row>
      <xdr:rowOff>85852</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3652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35052</xdr:rowOff>
    </xdr:from>
    <xdr:to>
      <xdr:col>76</xdr:col>
      <xdr:colOff>114300</xdr:colOff>
      <xdr:row>103</xdr:row>
      <xdr:rowOff>140208</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3703300" y="1769440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155702</xdr:rowOff>
    </xdr:from>
    <xdr:to>
      <xdr:col>67</xdr:col>
      <xdr:colOff>101600</xdr:colOff>
      <xdr:row>103</xdr:row>
      <xdr:rowOff>85852</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2763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35052</xdr:rowOff>
    </xdr:from>
    <xdr:to>
      <xdr:col>71</xdr:col>
      <xdr:colOff>177800</xdr:colOff>
      <xdr:row>103</xdr:row>
      <xdr:rowOff>35052</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814300" y="1769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63264</xdr:rowOff>
    </xdr:from>
    <xdr:ext cx="405111" cy="259045"/>
    <xdr:sp macro="" textlink="">
      <xdr:nvSpPr>
        <xdr:cNvPr id="687" name="n_1aveValue【公民館】&#10;有形固定資産減価償却率">
          <a:extLst>
            <a:ext uri="{FF2B5EF4-FFF2-40B4-BE49-F238E27FC236}">
              <a16:creationId xmlns:a16="http://schemas.microsoft.com/office/drawing/2014/main" id="{00000000-0008-0000-0100-0000AF020000}"/>
            </a:ext>
          </a:extLst>
        </xdr:cNvPr>
        <xdr:cNvSpPr txBox="1"/>
      </xdr:nvSpPr>
      <xdr:spPr>
        <a:xfrm>
          <a:off x="152660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56405</xdr:rowOff>
    </xdr:from>
    <xdr:ext cx="405111" cy="259045"/>
    <xdr:sp macro="" textlink="">
      <xdr:nvSpPr>
        <xdr:cNvPr id="688" name="n_2aveValue【公民館】&#10;有形固定資産減価償却率">
          <a:extLst>
            <a:ext uri="{FF2B5EF4-FFF2-40B4-BE49-F238E27FC236}">
              <a16:creationId xmlns:a16="http://schemas.microsoft.com/office/drawing/2014/main" id="{00000000-0008-0000-0100-0000B0020000}"/>
            </a:ext>
          </a:extLst>
        </xdr:cNvPr>
        <xdr:cNvSpPr txBox="1"/>
      </xdr:nvSpPr>
      <xdr:spPr>
        <a:xfrm>
          <a:off x="14389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145559</xdr:rowOff>
    </xdr:from>
    <xdr:ext cx="405111" cy="259045"/>
    <xdr:sp macro="" textlink="">
      <xdr:nvSpPr>
        <xdr:cNvPr id="689" name="n_3aveValue【公民館】&#10;有形固定資産減価償却率">
          <a:extLst>
            <a:ext uri="{FF2B5EF4-FFF2-40B4-BE49-F238E27FC236}">
              <a16:creationId xmlns:a16="http://schemas.microsoft.com/office/drawing/2014/main" id="{00000000-0008-0000-0100-0000B1020000}"/>
            </a:ext>
          </a:extLst>
        </xdr:cNvPr>
        <xdr:cNvSpPr txBox="1"/>
      </xdr:nvSpPr>
      <xdr:spPr>
        <a:xfrm>
          <a:off x="13500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19829</xdr:rowOff>
    </xdr:from>
    <xdr:ext cx="405111" cy="259045"/>
    <xdr:sp macro="" textlink="">
      <xdr:nvSpPr>
        <xdr:cNvPr id="690" name="n_4aveValue【公民館】&#10;有形固定資産減価償却率">
          <a:extLst>
            <a:ext uri="{FF2B5EF4-FFF2-40B4-BE49-F238E27FC236}">
              <a16:creationId xmlns:a16="http://schemas.microsoft.com/office/drawing/2014/main" id="{00000000-0008-0000-0100-0000B2020000}"/>
            </a:ext>
          </a:extLst>
        </xdr:cNvPr>
        <xdr:cNvSpPr txBox="1"/>
      </xdr:nvSpPr>
      <xdr:spPr>
        <a:xfrm>
          <a:off x="12611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20083</xdr:rowOff>
    </xdr:from>
    <xdr:ext cx="405111" cy="259045"/>
    <xdr:sp macro="" textlink="">
      <xdr:nvSpPr>
        <xdr:cNvPr id="691" name="n_1main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36085</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5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102379</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102379</xdr:rowOff>
    </xdr:from>
    <xdr:ext cx="405111" cy="259045"/>
    <xdr:sp macro="" textlink="">
      <xdr:nvSpPr>
        <xdr:cNvPr id="694" name="n_4main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39007</xdr:rowOff>
    </xdr:from>
    <xdr:to>
      <xdr:col>116</xdr:col>
      <xdr:colOff>114300</xdr:colOff>
      <xdr:row>107</xdr:row>
      <xdr:rowOff>140607</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17434</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36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41184</xdr:rowOff>
    </xdr:from>
    <xdr:to>
      <xdr:col>112</xdr:col>
      <xdr:colOff>38100</xdr:colOff>
      <xdr:row>107</xdr:row>
      <xdr:rowOff>142784</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3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89807</xdr:rowOff>
    </xdr:from>
    <xdr:to>
      <xdr:col>116</xdr:col>
      <xdr:colOff>63500</xdr:colOff>
      <xdr:row>107</xdr:row>
      <xdr:rowOff>91984</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1323300" y="184349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91984</xdr:rowOff>
    </xdr:from>
    <xdr:to>
      <xdr:col>111</xdr:col>
      <xdr:colOff>177800</xdr:colOff>
      <xdr:row>107</xdr:row>
      <xdr:rowOff>94162</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0434300" y="184371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44450</xdr:rowOff>
    </xdr:from>
    <xdr:to>
      <xdr:col>102</xdr:col>
      <xdr:colOff>165100</xdr:colOff>
      <xdr:row>107</xdr:row>
      <xdr:rowOff>146050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94162</xdr:rowOff>
    </xdr:from>
    <xdr:to>
      <xdr:col>107</xdr:col>
      <xdr:colOff>50800</xdr:colOff>
      <xdr:row>107</xdr:row>
      <xdr:rowOff>95250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9545300" y="184393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95250</xdr:rowOff>
    </xdr:from>
    <xdr:to>
      <xdr:col>102</xdr:col>
      <xdr:colOff>114300</xdr:colOff>
      <xdr:row>107</xdr:row>
      <xdr:rowOff>97427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8656300" y="184404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146975</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133911</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847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137177</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特に有形固定資産減価償却率が高くなっている資産は、橋りょう・トンネル、体育館・プール、庁舎であり、類似団体と比較しても高い水準となっている。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また、類似団体と比較して特に低い水準の資産は、学校施設、公営住宅、福祉施設である。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橋りょう・トンネルは、有形固定資産減価償却率８５．８％、体育館・プールは８５．９％、庁舎は９２．７％となっている。橋りょうについては２７４橋を保有しており、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長寿命化修繕計画や個別施設計画に基づいて計画的な維持管理に取り組んでいくこととしている。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学校施設、公営住宅、福祉施設については、建替えや大規模改修、耐震改修の完了などにより、有形固定資産減価償却率が低くなっている。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庁舎、消防施設においては、資産の計上漏れがあったため、令和元年度より訂正を行った。また耐用年数の見直しも行ったため、昨年度より減価償却率が減少している。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今後は維持管理に係る経費の増加に留意しつつ、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庁舎等の環境整備に積極的に取り組んでいく。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19,183
18,744
18.78
6,933,843
6,398,246
429,094
4,524,626
5,254,809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134983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6720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39</xdr:row>
      <xdr:rowOff>9253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46720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39</xdr:row>
      <xdr:rowOff>9253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0273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77833</xdr:rowOff>
    </xdr:from>
    <xdr:to>
      <xdr:col>10</xdr:col>
      <xdr:colOff>114300</xdr:colOff>
      <xdr:row>38</xdr:row>
      <xdr:rowOff>87630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929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119760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36</xdr:row>
      <xdr:rowOff>152400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3137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112486</xdr:rowOff>
    </xdr:from>
    <xdr:to>
      <xdr:col>46</xdr:col>
      <xdr:colOff>38100</xdr:colOff>
      <xdr:row>37</xdr:row>
      <xdr:rowOff>42636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36</xdr:row>
      <xdr:rowOff>163286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324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112486</xdr:rowOff>
    </xdr:from>
    <xdr:to>
      <xdr:col>41</xdr:col>
      <xdr:colOff>101600</xdr:colOff>
      <xdr:row>37</xdr:row>
      <xdr:rowOff>42636</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163286</xdr:rowOff>
    </xdr:from>
    <xdr:to>
      <xdr:col>45</xdr:col>
      <xdr:colOff>177800</xdr:colOff>
      <xdr:row>36</xdr:row>
      <xdr:rowOff>163286</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633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123372</xdr:rowOff>
    </xdr:from>
    <xdr:to>
      <xdr:col>36</xdr:col>
      <xdr:colOff>165100</xdr:colOff>
      <xdr:row>37</xdr:row>
      <xdr:rowOff>53522</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163286</xdr:rowOff>
    </xdr:from>
    <xdr:to>
      <xdr:col>41</xdr:col>
      <xdr:colOff>50800</xdr:colOff>
      <xdr:row>37</xdr:row>
      <xdr:rowOff>2722</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17434</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112684</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134455</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59163</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59163</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70049</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141224</xdr:rowOff>
    </xdr:from>
    <xdr:to>
      <xdr:col>24</xdr:col>
      <xdr:colOff>114300</xdr:colOff>
      <xdr:row>62</xdr:row>
      <xdr:rowOff>71374</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119651</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141224</xdr:rowOff>
    </xdr:from>
    <xdr:to>
      <xdr:col>20</xdr:col>
      <xdr:colOff>38100</xdr:colOff>
      <xdr:row>62</xdr:row>
      <xdr:rowOff>71374</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20574</xdr:rowOff>
    </xdr:from>
    <xdr:to>
      <xdr:col>24</xdr:col>
      <xdr:colOff>63500</xdr:colOff>
      <xdr:row>62</xdr:row>
      <xdr:rowOff>20574</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650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141224</xdr:rowOff>
    </xdr:from>
    <xdr:to>
      <xdr:col>15</xdr:col>
      <xdr:colOff>101600</xdr:colOff>
      <xdr:row>62</xdr:row>
      <xdr:rowOff>71374</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20574</xdr:rowOff>
    </xdr:from>
    <xdr:to>
      <xdr:col>19</xdr:col>
      <xdr:colOff>177800</xdr:colOff>
      <xdr:row>62</xdr:row>
      <xdr:rowOff>20574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650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62</xdr:row>
      <xdr:rowOff>20574</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54989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161798</xdr:rowOff>
    </xdr:from>
    <xdr:to>
      <xdr:col>6</xdr:col>
      <xdr:colOff>38100</xdr:colOff>
      <xdr:row>61</xdr:row>
      <xdr:rowOff>91948</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41148</xdr:rowOff>
    </xdr:from>
    <xdr:to>
      <xdr:col>10</xdr:col>
      <xdr:colOff>114300</xdr:colOff>
      <xdr:row>61</xdr:row>
      <xdr:rowOff>91440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49959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62501</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62501</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83075</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xdr:rowOff>
    </xdr:from>
    <xdr:to>
      <xdr:col>55</xdr:col>
      <xdr:colOff>50800</xdr:colOff>
      <xdr:row>63</xdr:row>
      <xdr:rowOff>114481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162758</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16147</xdr:rowOff>
    </xdr:from>
    <xdr:to>
      <xdr:col>50</xdr:col>
      <xdr:colOff>165100</xdr:colOff>
      <xdr:row>63</xdr:row>
      <xdr:rowOff>117747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63681</xdr:rowOff>
    </xdr:from>
    <xdr:to>
      <xdr:col>55</xdr:col>
      <xdr:colOff>0</xdr:colOff>
      <xdr:row>63</xdr:row>
      <xdr:rowOff>66947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8650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17780</xdr:rowOff>
    </xdr:from>
    <xdr:to>
      <xdr:col>46</xdr:col>
      <xdr:colOff>38100</xdr:colOff>
      <xdr:row>63</xdr:row>
      <xdr:rowOff>119380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66947</xdr:rowOff>
    </xdr:from>
    <xdr:to>
      <xdr:col>50</xdr:col>
      <xdr:colOff>114300</xdr:colOff>
      <xdr:row>63</xdr:row>
      <xdr:rowOff>68580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8682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19413</xdr:rowOff>
    </xdr:from>
    <xdr:to>
      <xdr:col>41</xdr:col>
      <xdr:colOff>101600</xdr:colOff>
      <xdr:row>63</xdr:row>
      <xdr:rowOff>121013</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68580</xdr:rowOff>
    </xdr:from>
    <xdr:to>
      <xdr:col>45</xdr:col>
      <xdr:colOff>177800</xdr:colOff>
      <xdr:row>63</xdr:row>
      <xdr:rowOff>70213</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86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19413</xdr:rowOff>
    </xdr:from>
    <xdr:to>
      <xdr:col>36</xdr:col>
      <xdr:colOff>165100</xdr:colOff>
      <xdr:row>63</xdr:row>
      <xdr:rowOff>121013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70213</xdr:rowOff>
    </xdr:from>
    <xdr:to>
      <xdr:col>41</xdr:col>
      <xdr:colOff>50800</xdr:colOff>
      <xdr:row>63</xdr:row>
      <xdr:rowOff>70213</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972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108874</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110507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112140</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112140</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82566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110489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3822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106680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130175</xdr:rowOff>
    </xdr:from>
    <xdr:to>
      <xdr:col>10</xdr:col>
      <xdr:colOff>165100</xdr:colOff>
      <xdr:row>80</xdr:row>
      <xdr:rowOff>60325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xdr:rowOff>
    </xdr:from>
    <xdr:to>
      <xdr:col>15</xdr:col>
      <xdr:colOff>50800</xdr:colOff>
      <xdr:row>80</xdr:row>
      <xdr:rowOff>106680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37255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154939</xdr:rowOff>
    </xdr:from>
    <xdr:to>
      <xdr:col>6</xdr:col>
      <xdr:colOff>38100</xdr:colOff>
      <xdr:row>80</xdr:row>
      <xdr:rowOff>85089</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80</xdr:row>
      <xdr:rowOff>34289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130300" y="137255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43832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76852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101616</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161037</xdr:rowOff>
    </xdr:from>
    <xdr:to>
      <xdr:col>55</xdr:col>
      <xdr:colOff>50800</xdr:colOff>
      <xdr:row>85</xdr:row>
      <xdr:rowOff>91187</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75964</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40387</xdr:rowOff>
    </xdr:from>
    <xdr:to>
      <xdr:col>55</xdr:col>
      <xdr:colOff>0</xdr:colOff>
      <xdr:row>85</xdr:row>
      <xdr:rowOff>40387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163322</xdr:rowOff>
    </xdr:from>
    <xdr:to>
      <xdr:col>46</xdr:col>
      <xdr:colOff>38100</xdr:colOff>
      <xdr:row>85</xdr:row>
      <xdr:rowOff>93472</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42672</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61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163322</xdr:rowOff>
    </xdr:from>
    <xdr:to>
      <xdr:col>41</xdr:col>
      <xdr:colOff>101600</xdr:colOff>
      <xdr:row>85</xdr:row>
      <xdr:rowOff>93472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42672</xdr:rowOff>
    </xdr:from>
    <xdr:to>
      <xdr:col>45</xdr:col>
      <xdr:colOff>177800</xdr:colOff>
      <xdr:row>85</xdr:row>
      <xdr:rowOff>42672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61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42672</xdr:rowOff>
    </xdr:from>
    <xdr:to>
      <xdr:col>41</xdr:col>
      <xdr:colOff>50800</xdr:colOff>
      <xdr:row>85</xdr:row>
      <xdr:rowOff>44958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82314</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84599</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84599</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86885</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02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00000000-0008-0000-0200-0000B601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00000000-0008-0000-0200-0000B8010000}"/>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00000000-0008-0000-0200-0000BA010000}"/>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53357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0000000-0008-0000-0200-0000C6010000}"/>
            </a:ext>
          </a:extLst>
        </xdr:cNvPr>
        <xdr:cNvSpPr txBox="1"/>
      </xdr:nvSpPr>
      <xdr:spPr>
        <a:xfrm>
          <a:off x="16357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81462</xdr:rowOff>
    </xdr:from>
    <xdr:to>
      <xdr:col>81</xdr:col>
      <xdr:colOff>101600</xdr:colOff>
      <xdr:row>60</xdr:row>
      <xdr:rowOff>11612</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132262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5481300" y="102412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59</xdr:row>
      <xdr:rowOff>151856</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4592300" y="102478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3652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151856</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3703300" y="101433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76563</xdr:rowOff>
    </xdr:from>
    <xdr:to>
      <xdr:col>67</xdr:col>
      <xdr:colOff>101600</xdr:colOff>
      <xdr:row>59</xdr:row>
      <xdr:rowOff>6713</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276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127363</xdr:rowOff>
    </xdr:from>
    <xdr:to>
      <xdr:col>71</xdr:col>
      <xdr:colOff>177800</xdr:colOff>
      <xdr:row>59</xdr:row>
      <xdr:rowOff>27759</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814300" y="100714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2739</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69686</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35007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169290</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2611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02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000000-0008-0000-0200-0000EF01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0000000-0008-0000-0200-0000F101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000000-0008-0000-0200-0000F3010000}"/>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0000000-0008-0000-0200-0000FF010000}"/>
            </a:ext>
          </a:extLst>
        </xdr:cNvPr>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68580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9545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72390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8656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520" name="n_1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21" name="n_2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522" name="n_3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523" name="n_4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24" name="n_1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5" name="n_2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526" name="n_3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527" name="n_4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00000000-0008-0000-02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00000000-0008-0000-0200-000029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00000000-0008-0000-0200-00002B020000}"/>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00000000-0008-0000-0200-00002D020000}"/>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128270</xdr:rowOff>
    </xdr:from>
    <xdr:to>
      <xdr:col>85</xdr:col>
      <xdr:colOff>177800</xdr:colOff>
      <xdr:row>83</xdr:row>
      <xdr:rowOff>58420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6268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151147</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00000000-0008-0000-0200-000039020000}"/>
            </a:ext>
          </a:extLst>
        </xdr:cNvPr>
        <xdr:cNvSpPr txBox="1"/>
      </xdr:nvSpPr>
      <xdr:spPr>
        <a:xfrm>
          <a:off x="16357600"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17780</xdr:rowOff>
    </xdr:from>
    <xdr:to>
      <xdr:col>81</xdr:col>
      <xdr:colOff>101600</xdr:colOff>
      <xdr:row>83</xdr:row>
      <xdr:rowOff>119380</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5430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xdr:rowOff>
    </xdr:from>
    <xdr:to>
      <xdr:col>85</xdr:col>
      <xdr:colOff>127000</xdr:colOff>
      <xdr:row>83</xdr:row>
      <xdr:rowOff>68580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5481300" y="142379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17780</xdr:rowOff>
    </xdr:from>
    <xdr:to>
      <xdr:col>76</xdr:col>
      <xdr:colOff>165100</xdr:colOff>
      <xdr:row>83</xdr:row>
      <xdr:rowOff>119380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4541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68580</xdr:rowOff>
    </xdr:from>
    <xdr:to>
      <xdr:col>81</xdr:col>
      <xdr:colOff>50800</xdr:colOff>
      <xdr:row>83</xdr:row>
      <xdr:rowOff>68580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4592300" y="1429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200-00003E020000}"/>
            </a:ext>
          </a:extLst>
        </xdr:cNvPr>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200-00003F020000}"/>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200-000040020000}"/>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200-000041020000}"/>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135907</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135907</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200-000043020000}"/>
            </a:ext>
          </a:extLst>
        </xdr:cNvPr>
        <xdr:cNvSpPr txBox="1"/>
      </xdr:nvSpPr>
      <xdr:spPr>
        <a:xfrm>
          <a:off x="14389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2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200-00005A020000}"/>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200-00005C020000}"/>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200-00005E020000}"/>
            </a:ext>
          </a:extLst>
        </xdr:cNvPr>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2110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21099</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200-00006A020000}"/>
            </a:ext>
          </a:extLst>
        </xdr:cNvPr>
        <xdr:cNvSpPr txBox="1"/>
      </xdr:nvSpPr>
      <xdr:spPr>
        <a:xfrm>
          <a:off x="22199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156972</xdr:rowOff>
    </xdr:from>
    <xdr:to>
      <xdr:col>116</xdr:col>
      <xdr:colOff>63500</xdr:colOff>
      <xdr:row>85</xdr:row>
      <xdr:rowOff>159258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1323300" y="147302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623" name="n_1aveValue【消防施設】&#10;一人当たり面積">
          <a:extLst>
            <a:ext uri="{FF2B5EF4-FFF2-40B4-BE49-F238E27FC236}">
              <a16:creationId xmlns:a16="http://schemas.microsoft.com/office/drawing/2014/main" id="{00000000-0008-0000-0200-00006F020000}"/>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624" name="n_2aveValue【消防施設】&#10;一人当たり面積">
          <a:extLst>
            <a:ext uri="{FF2B5EF4-FFF2-40B4-BE49-F238E27FC236}">
              <a16:creationId xmlns:a16="http://schemas.microsoft.com/office/drawing/2014/main" id="{00000000-0008-0000-0200-000070020000}"/>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25" name="n_3aveValue【消防施設】&#10;一人当たり面積">
          <a:extLst>
            <a:ext uri="{FF2B5EF4-FFF2-40B4-BE49-F238E27FC236}">
              <a16:creationId xmlns:a16="http://schemas.microsoft.com/office/drawing/2014/main" id="{00000000-0008-0000-0200-000071020000}"/>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26" name="n_4aveValue【消防施設】&#10;一人当たり面積">
          <a:extLst>
            <a:ext uri="{FF2B5EF4-FFF2-40B4-BE49-F238E27FC236}">
              <a16:creationId xmlns:a16="http://schemas.microsoft.com/office/drawing/2014/main" id="{00000000-0008-0000-0200-000072020000}"/>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627" name="n_1mainValue【消防施設】&#10;一人当たり面積">
          <a:extLst>
            <a:ext uri="{FF2B5EF4-FFF2-40B4-BE49-F238E27FC236}">
              <a16:creationId xmlns:a16="http://schemas.microsoft.com/office/drawing/2014/main" id="{00000000-0008-0000-0200-000073020000}"/>
            </a:ext>
          </a:extLst>
        </xdr:cNvPr>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628" name="n_2mainValue【消防施設】&#10;一人当たり面積">
          <a:extLst>
            <a:ext uri="{FF2B5EF4-FFF2-40B4-BE49-F238E27FC236}">
              <a16:creationId xmlns:a16="http://schemas.microsoft.com/office/drawing/2014/main" id="{00000000-0008-0000-0200-000074020000}"/>
            </a:ext>
          </a:extLst>
        </xdr:cNvPr>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00000000-0008-0000-0200-00008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55" name="【庁舎】&#10;有形固定資産減価償却率最小値テキスト">
          <a:extLst>
            <a:ext uri="{FF2B5EF4-FFF2-40B4-BE49-F238E27FC236}">
              <a16:creationId xmlns:a16="http://schemas.microsoft.com/office/drawing/2014/main" id="{00000000-0008-0000-0200-00008F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57" name="【庁舎】&#10;有形固定資産減価償却率最大値テキスト">
          <a:extLst>
            <a:ext uri="{FF2B5EF4-FFF2-40B4-BE49-F238E27FC236}">
              <a16:creationId xmlns:a16="http://schemas.microsoft.com/office/drawing/2014/main" id="{00000000-0008-0000-0200-000091020000}"/>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659" name="【庁舎】&#10;有形固定資産減価償却率平均値テキスト">
          <a:extLst>
            <a:ext uri="{FF2B5EF4-FFF2-40B4-BE49-F238E27FC236}">
              <a16:creationId xmlns:a16="http://schemas.microsoft.com/office/drawing/2014/main" id="{00000000-0008-0000-0200-000093020000}"/>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671" name="【庁舎】&#10;有形固定資産減価償却率該当値テキスト">
          <a:extLst>
            <a:ext uri="{FF2B5EF4-FFF2-40B4-BE49-F238E27FC236}">
              <a16:creationId xmlns:a16="http://schemas.microsoft.com/office/drawing/2014/main" id="{00000000-0008-0000-0200-00009F020000}"/>
            </a:ext>
          </a:extLst>
        </xdr:cNvPr>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146231</xdr:rowOff>
    </xdr:from>
    <xdr:to>
      <xdr:col>81</xdr:col>
      <xdr:colOff>101600</xdr:colOff>
      <xdr:row>109</xdr:row>
      <xdr:rowOff>76381</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5430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87630</xdr:rowOff>
    </xdr:from>
    <xdr:to>
      <xdr:col>85</xdr:col>
      <xdr:colOff>127000</xdr:colOff>
      <xdr:row>109</xdr:row>
      <xdr:rowOff>25581</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15481300" y="18604230"/>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109</xdr:row>
      <xdr:rowOff>25581</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4592300" y="18143764"/>
          <a:ext cx="889000" cy="5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141514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3703300" y="180866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84364</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814300" y="180588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680" name="n_1aveValue【庁舎】&#10;有形固定資産減価償却率">
          <a:extLst>
            <a:ext uri="{FF2B5EF4-FFF2-40B4-BE49-F238E27FC236}">
              <a16:creationId xmlns:a16="http://schemas.microsoft.com/office/drawing/2014/main" id="{00000000-0008-0000-0200-0000A8020000}"/>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681" name="n_2aveValue【庁舎】&#10;有形固定資産減価償却率">
          <a:extLst>
            <a:ext uri="{FF2B5EF4-FFF2-40B4-BE49-F238E27FC236}">
              <a16:creationId xmlns:a16="http://schemas.microsoft.com/office/drawing/2014/main" id="{00000000-0008-0000-0200-0000A902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682" name="n_3aveValue【庁舎】&#10;有形固定資産減価償却率">
          <a:extLst>
            <a:ext uri="{FF2B5EF4-FFF2-40B4-BE49-F238E27FC236}">
              <a16:creationId xmlns:a16="http://schemas.microsoft.com/office/drawing/2014/main" id="{00000000-0008-0000-0200-0000AA020000}"/>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683" name="n_4aveValue【庁舎】&#10;有形固定資産減価償却率">
          <a:extLst>
            <a:ext uri="{FF2B5EF4-FFF2-40B4-BE49-F238E27FC236}">
              <a16:creationId xmlns:a16="http://schemas.microsoft.com/office/drawing/2014/main" id="{00000000-0008-0000-0200-0000AB020000}"/>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67508</xdr:rowOff>
    </xdr:from>
    <xdr:ext cx="405111" cy="259045"/>
    <xdr:sp macro="" textlink="">
      <xdr:nvSpPr>
        <xdr:cNvPr id="684" name="n_1mainValue【庁舎】&#10;有形固定資産減価償却率">
          <a:extLst>
            <a:ext uri="{FF2B5EF4-FFF2-40B4-BE49-F238E27FC236}">
              <a16:creationId xmlns:a16="http://schemas.microsoft.com/office/drawing/2014/main" id="{00000000-0008-0000-0200-0000AC020000}"/>
            </a:ext>
          </a:extLst>
        </xdr:cNvPr>
        <xdr:cNvSpPr txBox="1"/>
      </xdr:nvSpPr>
      <xdr:spPr>
        <a:xfrm>
          <a:off x="15266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85" name="n_2mainValue【庁舎】&#10;有形固定資産減価償却率">
          <a:extLst>
            <a:ext uri="{FF2B5EF4-FFF2-40B4-BE49-F238E27FC236}">
              <a16:creationId xmlns:a16="http://schemas.microsoft.com/office/drawing/2014/main" id="{00000000-0008-0000-0200-0000AD020000}"/>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686" name="n_3mainValue【庁舎】&#10;有形固定資産減価償却率">
          <a:extLst>
            <a:ext uri="{FF2B5EF4-FFF2-40B4-BE49-F238E27FC236}">
              <a16:creationId xmlns:a16="http://schemas.microsoft.com/office/drawing/2014/main" id="{00000000-0008-0000-0200-0000AE020000}"/>
            </a:ext>
          </a:extLst>
        </xdr:cNvPr>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687" name="n_4mainValue【庁舎】&#10;有形固定資産減価償却率">
          <a:extLst>
            <a:ext uri="{FF2B5EF4-FFF2-40B4-BE49-F238E27FC236}">
              <a16:creationId xmlns:a16="http://schemas.microsoft.com/office/drawing/2014/main" id="{00000000-0008-0000-0200-0000AF020000}"/>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14" name="【庁舎】&#10;一人当たり面積最小値テキスト">
          <a:extLst>
            <a:ext uri="{FF2B5EF4-FFF2-40B4-BE49-F238E27FC236}">
              <a16:creationId xmlns:a16="http://schemas.microsoft.com/office/drawing/2014/main" id="{00000000-0008-0000-0200-0000CA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16" name="【庁舎】&#10;一人当たり面積最大値テキスト">
          <a:extLst>
            <a:ext uri="{FF2B5EF4-FFF2-40B4-BE49-F238E27FC236}">
              <a16:creationId xmlns:a16="http://schemas.microsoft.com/office/drawing/2014/main" id="{00000000-0008-0000-0200-0000CC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718" name="【庁舎】&#10;一人当たり面積平均値テキスト">
          <a:extLst>
            <a:ext uri="{FF2B5EF4-FFF2-40B4-BE49-F238E27FC236}">
              <a16:creationId xmlns:a16="http://schemas.microsoft.com/office/drawing/2014/main" id="{00000000-0008-0000-0200-0000CE020000}"/>
            </a:ext>
          </a:extLst>
        </xdr:cNvPr>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2110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168746</xdr:rowOff>
    </xdr:from>
    <xdr:ext cx="469744" cy="259045"/>
    <xdr:sp macro="" textlink="">
      <xdr:nvSpPr>
        <xdr:cNvPr id="730" name="【庁舎】&#10;一人当たり面積該当値テキスト">
          <a:extLst>
            <a:ext uri="{FF2B5EF4-FFF2-40B4-BE49-F238E27FC236}">
              <a16:creationId xmlns:a16="http://schemas.microsoft.com/office/drawing/2014/main" id="{00000000-0008-0000-0200-0000DA020000}"/>
            </a:ext>
          </a:extLst>
        </xdr:cNvPr>
        <xdr:cNvSpPr txBox="1"/>
      </xdr:nvSpPr>
      <xdr:spPr>
        <a:xfrm>
          <a:off x="22199600"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23768</xdr:rowOff>
    </xdr:from>
    <xdr:to>
      <xdr:col>112</xdr:col>
      <xdr:colOff>38100</xdr:colOff>
      <xdr:row>106</xdr:row>
      <xdr:rowOff>125368</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2127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106</xdr:row>
      <xdr:rowOff>74568</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21323300" y="1824336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27032</xdr:rowOff>
    </xdr:from>
    <xdr:to>
      <xdr:col>107</xdr:col>
      <xdr:colOff>101600</xdr:colOff>
      <xdr:row>106</xdr:row>
      <xdr:rowOff>128632</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038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74568</xdr:rowOff>
    </xdr:from>
    <xdr:to>
      <xdr:col>111</xdr:col>
      <xdr:colOff>177800</xdr:colOff>
      <xdr:row>106</xdr:row>
      <xdr:rowOff>77832</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20434300" y="182482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30299</xdr:rowOff>
    </xdr:from>
    <xdr:to>
      <xdr:col>102</xdr:col>
      <xdr:colOff>165100</xdr:colOff>
      <xdr:row>106</xdr:row>
      <xdr:rowOff>131899</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9494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77832</xdr:rowOff>
    </xdr:from>
    <xdr:to>
      <xdr:col>107</xdr:col>
      <xdr:colOff>50800</xdr:colOff>
      <xdr:row>106</xdr:row>
      <xdr:rowOff>81099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9545300" y="182515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33564</xdr:rowOff>
    </xdr:from>
    <xdr:to>
      <xdr:col>98</xdr:col>
      <xdr:colOff>38100</xdr:colOff>
      <xdr:row>106</xdr:row>
      <xdr:rowOff>135164</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8605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81099</xdr:rowOff>
    </xdr:from>
    <xdr:to>
      <xdr:col>102</xdr:col>
      <xdr:colOff>114300</xdr:colOff>
      <xdr:row>106</xdr:row>
      <xdr:rowOff>84364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8656300" y="182547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39" name="n_1aveValue【庁舎】&#10;一人当たり面積">
          <a:extLst>
            <a:ext uri="{FF2B5EF4-FFF2-40B4-BE49-F238E27FC236}">
              <a16:creationId xmlns:a16="http://schemas.microsoft.com/office/drawing/2014/main" id="{00000000-0008-0000-0200-0000E302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740" name="n_2aveValue【庁舎】&#10;一人当たり面積">
          <a:extLst>
            <a:ext uri="{FF2B5EF4-FFF2-40B4-BE49-F238E27FC236}">
              <a16:creationId xmlns:a16="http://schemas.microsoft.com/office/drawing/2014/main" id="{00000000-0008-0000-0200-0000E4020000}"/>
            </a:ext>
          </a:extLst>
        </xdr:cNvPr>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41" name="n_3aveValue【庁舎】&#10;一人当たり面積">
          <a:extLst>
            <a:ext uri="{FF2B5EF4-FFF2-40B4-BE49-F238E27FC236}">
              <a16:creationId xmlns:a16="http://schemas.microsoft.com/office/drawing/2014/main" id="{00000000-0008-0000-0200-0000E5020000}"/>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42" name="n_4aveValue【庁舎】&#10;一人当たり面積">
          <a:extLst>
            <a:ext uri="{FF2B5EF4-FFF2-40B4-BE49-F238E27FC236}">
              <a16:creationId xmlns:a16="http://schemas.microsoft.com/office/drawing/2014/main" id="{00000000-0008-0000-0200-0000E6020000}"/>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116495</xdr:rowOff>
    </xdr:from>
    <xdr:ext cx="469744" cy="259045"/>
    <xdr:sp macro="" textlink="">
      <xdr:nvSpPr>
        <xdr:cNvPr id="743" name="n_1mainValue【庁舎】&#10;一人当たり面積">
          <a:extLst>
            <a:ext uri="{FF2B5EF4-FFF2-40B4-BE49-F238E27FC236}">
              <a16:creationId xmlns:a16="http://schemas.microsoft.com/office/drawing/2014/main" id="{00000000-0008-0000-0200-0000E7020000}"/>
            </a:ext>
          </a:extLst>
        </xdr:cNvPr>
        <xdr:cNvSpPr txBox="1"/>
      </xdr:nvSpPr>
      <xdr:spPr>
        <a:xfrm>
          <a:off x="21075727"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119759</xdr:rowOff>
    </xdr:from>
    <xdr:ext cx="469744" cy="259045"/>
    <xdr:sp macro="" textlink="">
      <xdr:nvSpPr>
        <xdr:cNvPr id="744" name="n_2mainValue【庁舎】&#10;一人当たり面積">
          <a:extLst>
            <a:ext uri="{FF2B5EF4-FFF2-40B4-BE49-F238E27FC236}">
              <a16:creationId xmlns:a16="http://schemas.microsoft.com/office/drawing/2014/main" id="{00000000-0008-0000-0200-0000E8020000}"/>
            </a:ext>
          </a:extLst>
        </xdr:cNvPr>
        <xdr:cNvSpPr txBox="1"/>
      </xdr:nvSpPr>
      <xdr:spPr>
        <a:xfrm>
          <a:off x="201994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123026</xdr:rowOff>
    </xdr:from>
    <xdr:ext cx="469744" cy="259045"/>
    <xdr:sp macro="" textlink="">
      <xdr:nvSpPr>
        <xdr:cNvPr id="745" name="n_3mainValue【庁舎】&#10;一人当たり面積">
          <a:extLst>
            <a:ext uri="{FF2B5EF4-FFF2-40B4-BE49-F238E27FC236}">
              <a16:creationId xmlns:a16="http://schemas.microsoft.com/office/drawing/2014/main" id="{00000000-0008-0000-0200-0000E9020000}"/>
            </a:ext>
          </a:extLst>
        </xdr:cNvPr>
        <xdr:cNvSpPr txBox="1"/>
      </xdr:nvSpPr>
      <xdr:spPr>
        <a:xfrm>
          <a:off x="19310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126291</xdr:rowOff>
    </xdr:from>
    <xdr:ext cx="469744" cy="259045"/>
    <xdr:sp macro="" textlink="">
      <xdr:nvSpPr>
        <xdr:cNvPr id="746" name="n_4mainValue【庁舎】&#10;一人当たり面積">
          <a:extLst>
            <a:ext uri="{FF2B5EF4-FFF2-40B4-BE49-F238E27FC236}">
              <a16:creationId xmlns:a16="http://schemas.microsoft.com/office/drawing/2014/main" id="{00000000-0008-0000-0200-0000EA020000}"/>
            </a:ext>
          </a:extLst>
        </xdr:cNvPr>
        <xdr:cNvSpPr txBox="1"/>
      </xdr:nvSpPr>
      <xdr:spPr>
        <a:xfrm>
          <a:off x="1842142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特に有形固定資産減価償却率が高くなっている資産は、橋りょう・トンネル、体育館・プール、庁舎であり、類似団体と比較しても高い水準となっている。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また、類似団体と比較して特に低い水準の資産は、学校施設、公営住宅、福祉施設である。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橋りょう・トンネルは、有形固定資産減価償却率８５．８％、体育館・プールは８５．９％、庁舎は９２．７％となっている。橋りょうについては２７４橋を保有しており、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長寿命化修繕計画や個別施設計画に基づいて計画的な維持管理に取り組んでいくこととしている。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学校施設、公営住宅、福祉施設については、建替えや大規模改修、耐震改修の完了などにより、有形固定資産減価償却率が低くなっている。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a:effectLst/>
              <a:latin typeface="ＭＳ Ｐゴシック" panose="020B0600070205080204" pitchFamily="50" charset="-128"/>
              <a:ea typeface="ＭＳ Ｐゴシック" panose="020B0600070205080204" pitchFamily="50" charset="-128"/>
            </a:rPr>
            <a:t>　庁舎、消防施設においては、資産の計上漏れがあったため、令和元年度より訂正を行った。また耐用年数の見直しも行ったため、昨年度より減価償却率が減少している。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今後は維持管理に係る経費の増加に留意しつつ、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庁舎等の環境整備に積極的に取り組んでいく。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65288;H-&#24066;&#30010;&#26449;18&#65289;/06_&#36001;&#25919;&#20418;&#12381;&#12398;&#20182;/08_&#36001;&#25919;&#29366;&#27841;&#36039;&#26009;&#38598;/R2/15_&#24066;&#30010;&#26449;&#22238;&#31572;&#65288;&#20844;&#20250;&#35336;&#20998;&#65289;/27_&#31070;&#25144;&#30010;/&#12304;&#36001;&#25919;&#29366;&#27841;&#36039;&#26009;&#38598;&#12305;_213811_&#31070;&#2514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47.3</v>
          </cell>
          <cell r="BX51">
            <v>50</v>
          </cell>
          <cell r="CF51">
            <v>58.8</v>
          </cell>
          <cell r="CN51">
            <v>60.5</v>
          </cell>
          <cell r="CV51">
            <v>66.900000000000006</v>
          </cell>
        </row>
        <row r="53">
          <cell r="BP53">
            <v>53</v>
          </cell>
          <cell r="BX53">
            <v>54.5</v>
          </cell>
          <cell r="CF53">
            <v>56.3</v>
          </cell>
          <cell r="CN53">
            <v>55.3</v>
          </cell>
          <cell r="CV53">
            <v>57.2</v>
          </cell>
        </row>
        <row r="55">
          <cell r="AN55" t="str">
            <v>類似団体内平均値</v>
          </cell>
          <cell r="BP55">
            <v>44.9</v>
          </cell>
          <cell r="BX55">
            <v>44.9</v>
          </cell>
          <cell r="CF55">
            <v>40.799999999999997</v>
          </cell>
          <cell r="CN55">
            <v>38.5</v>
          </cell>
          <cell r="CV55">
            <v>35.5</v>
          </cell>
        </row>
        <row r="57">
          <cell r="BP57">
            <v>61.9</v>
          </cell>
          <cell r="BX57">
            <v>62.6</v>
          </cell>
          <cell r="CF57">
            <v>63.5</v>
          </cell>
          <cell r="CN57">
            <v>66</v>
          </cell>
          <cell r="CV57">
            <v>66.3</v>
          </cell>
        </row>
        <row r="72">
          <cell r="BP72" t="str">
            <v>H27</v>
          </cell>
          <cell r="BX72" t="str">
            <v>H28</v>
          </cell>
          <cell r="CF72" t="str">
            <v>H29</v>
          </cell>
          <cell r="CN72" t="str">
            <v>H30</v>
          </cell>
          <cell r="CV72" t="str">
            <v>R01</v>
          </cell>
        </row>
        <row r="73">
          <cell r="AN73" t="str">
            <v>当該団体値</v>
          </cell>
          <cell r="BP73">
            <v>47.3</v>
          </cell>
          <cell r="BX73">
            <v>50</v>
          </cell>
          <cell r="CF73">
            <v>58.8</v>
          </cell>
          <cell r="CN73">
            <v>60.5</v>
          </cell>
          <cell r="CV73">
            <v>66.900000000000006</v>
          </cell>
        </row>
        <row r="75">
          <cell r="BP75">
            <v>7.9</v>
          </cell>
          <cell r="BX75">
            <v>6.4</v>
          </cell>
          <cell r="CF75">
            <v>4.5999999999999996</v>
          </cell>
          <cell r="CN75">
            <v>3.8</v>
          </cell>
          <cell r="CV75">
            <v>3.4</v>
          </cell>
        </row>
        <row r="77">
          <cell r="AN77" t="str">
            <v>類似団体内平均値</v>
          </cell>
          <cell r="BP77">
            <v>44.9</v>
          </cell>
          <cell r="BX77">
            <v>44.9</v>
          </cell>
          <cell r="CF77">
            <v>40.799999999999997</v>
          </cell>
          <cell r="CN77">
            <v>38.5</v>
          </cell>
          <cell r="CV77">
            <v>35.5</v>
          </cell>
        </row>
        <row r="79">
          <cell r="BP79">
            <v>8.5</v>
          </cell>
          <cell r="BX79">
            <v>9.1</v>
          </cell>
          <cell r="CF79">
            <v>8.9</v>
          </cell>
          <cell r="CN79">
            <v>8.9</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3" sqref="AM13:AT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6933843</v>
      </c>
      <c r="BO4" s="393"/>
      <c r="BP4" s="393"/>
      <c r="BQ4" s="393"/>
      <c r="BR4" s="393"/>
      <c r="BS4" s="393"/>
      <c r="BT4" s="393"/>
      <c r="BU4" s="394"/>
      <c r="BV4" s="392">
        <v>7108591</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9.5</v>
      </c>
      <c r="CU4" s="399"/>
      <c r="CV4" s="399"/>
      <c r="CW4" s="399"/>
      <c r="CX4" s="399"/>
      <c r="CY4" s="399"/>
      <c r="CZ4" s="399"/>
      <c r="DA4" s="400"/>
      <c r="DB4" s="398">
        <v>9.8000000000000007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6398246</v>
      </c>
      <c r="BO5" s="430"/>
      <c r="BP5" s="430"/>
      <c r="BQ5" s="430"/>
      <c r="BR5" s="430"/>
      <c r="BS5" s="430"/>
      <c r="BT5" s="430"/>
      <c r="BU5" s="431"/>
      <c r="BV5" s="429">
        <v>6642615</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81.8</v>
      </c>
      <c r="CU5" s="427"/>
      <c r="CV5" s="427"/>
      <c r="CW5" s="427"/>
      <c r="CX5" s="427"/>
      <c r="CY5" s="427"/>
      <c r="CZ5" s="427"/>
      <c r="DA5" s="428"/>
      <c r="DB5" s="426">
        <v>79.7</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535597</v>
      </c>
      <c r="BO6" s="430"/>
      <c r="BP6" s="430"/>
      <c r="BQ6" s="430"/>
      <c r="BR6" s="430"/>
      <c r="BS6" s="430"/>
      <c r="BT6" s="430"/>
      <c r="BU6" s="431"/>
      <c r="BV6" s="429">
        <v>465976</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87.1</v>
      </c>
      <c r="CU6" s="467"/>
      <c r="CV6" s="467"/>
      <c r="CW6" s="467"/>
      <c r="CX6" s="467"/>
      <c r="CY6" s="467"/>
      <c r="CZ6" s="467"/>
      <c r="DA6" s="468"/>
      <c r="DB6" s="466">
        <v>85.7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106503</v>
      </c>
      <c r="BO7" s="430"/>
      <c r="BP7" s="430"/>
      <c r="BQ7" s="430"/>
      <c r="BR7" s="430"/>
      <c r="BS7" s="430"/>
      <c r="BT7" s="430"/>
      <c r="BU7" s="431"/>
      <c r="BV7" s="429">
        <v>22860</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4524626</v>
      </c>
      <c r="CU7" s="430"/>
      <c r="CV7" s="430"/>
      <c r="CW7" s="430"/>
      <c r="CX7" s="430"/>
      <c r="CY7" s="430"/>
      <c r="CZ7" s="430"/>
      <c r="DA7" s="431"/>
      <c r="DB7" s="429">
        <v>4537484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429094</v>
      </c>
      <c r="BO8" s="430"/>
      <c r="BP8" s="430"/>
      <c r="BQ8" s="430"/>
      <c r="BR8" s="430"/>
      <c r="BS8" s="430"/>
      <c r="BT8" s="430"/>
      <c r="BU8" s="431"/>
      <c r="BV8" s="429">
        <v>443116</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0.72</v>
      </c>
      <c r="CU8" s="470"/>
      <c r="CV8" s="470"/>
      <c r="CW8" s="470"/>
      <c r="CX8" s="470"/>
      <c r="CY8" s="470"/>
      <c r="CZ8" s="470"/>
      <c r="DA8" s="471"/>
      <c r="DB8" s="469">
        <v>0.72</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19282</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-14022</v>
      </c>
      <c r="BO9" s="430"/>
      <c r="BP9" s="430"/>
      <c r="BQ9" s="430"/>
      <c r="BR9" s="430"/>
      <c r="BS9" s="430"/>
      <c r="BT9" s="430"/>
      <c r="BU9" s="431"/>
      <c r="BV9" s="429">
        <v>153292</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8.5</v>
      </c>
      <c r="CU9" s="427"/>
      <c r="CV9" s="427"/>
      <c r="CW9" s="427"/>
      <c r="CX9" s="427"/>
      <c r="CY9" s="427"/>
      <c r="CZ9" s="427"/>
      <c r="DA9" s="428"/>
      <c r="DB9" s="426">
        <v>8.3000000000000007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20065</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93</v>
      </c>
      <c r="AV10" s="462"/>
      <c r="AW10" s="462"/>
      <c r="AX10" s="462"/>
      <c r="AY10" s="463" t="s">
        <v>119</v>
      </c>
      <c r="AZ10" s="464"/>
      <c r="BA10" s="464"/>
      <c r="BB10" s="464"/>
      <c r="BC10" s="464"/>
      <c r="BD10" s="464"/>
      <c r="BE10" s="464"/>
      <c r="BF10" s="464"/>
      <c r="BG10" s="464"/>
      <c r="BH10" s="464"/>
      <c r="BI10" s="464"/>
      <c r="BJ10" s="464"/>
      <c r="BK10" s="464"/>
      <c r="BL10" s="464"/>
      <c r="BM10" s="465"/>
      <c r="BN10" s="429">
        <v>217136</v>
      </c>
      <c r="BO10" s="430"/>
      <c r="BP10" s="430"/>
      <c r="BQ10" s="430"/>
      <c r="BR10" s="430"/>
      <c r="BS10" s="430"/>
      <c r="BT10" s="430"/>
      <c r="BU10" s="431"/>
      <c r="BV10" s="429">
        <v>179</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107</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19183</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93</v>
      </c>
      <c r="AV12" s="462"/>
      <c r="AW12" s="462"/>
      <c r="AX12" s="462"/>
      <c r="AY12" s="463" t="s">
        <v>132</v>
      </c>
      <c r="AZ12" s="464"/>
      <c r="BA12" s="464"/>
      <c r="BB12" s="464"/>
      <c r="BC12" s="464"/>
      <c r="BD12" s="464"/>
      <c r="BE12" s="464"/>
      <c r="BF12" s="464"/>
      <c r="BG12" s="464"/>
      <c r="BH12" s="464"/>
      <c r="BI12" s="464"/>
      <c r="BJ12" s="464"/>
      <c r="BK12" s="464"/>
      <c r="BL12" s="464"/>
      <c r="BM12" s="465"/>
      <c r="BN12" s="429">
        <v>69000</v>
      </c>
      <c r="BO12" s="430"/>
      <c r="BP12" s="430"/>
      <c r="BQ12" s="430"/>
      <c r="BR12" s="430"/>
      <c r="BS12" s="430"/>
      <c r="BT12" s="430"/>
      <c r="BU12" s="431"/>
      <c r="BV12" s="429">
        <v>150000</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134</v>
      </c>
      <c r="CU12" s="470"/>
      <c r="CV12" s="470"/>
      <c r="CW12" s="470"/>
      <c r="CX12" s="470"/>
      <c r="CY12" s="470"/>
      <c r="CZ12" s="470"/>
      <c r="DA12" s="471"/>
      <c r="DB12" s="469" t="s">
        <v>126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135</v>
      </c>
      <c r="N13" s="521"/>
      <c r="O13" s="521"/>
      <c r="P13" s="521"/>
      <c r="Q13" s="522"/>
      <c r="R13" s="513">
        <v>18744</v>
      </c>
      <c r="S13" s="514"/>
      <c r="T13" s="514"/>
      <c r="U13" s="514"/>
      <c r="V13" s="515"/>
      <c r="W13" s="445" t="s">
        <v>136</v>
      </c>
      <c r="X13" s="446"/>
      <c r="Y13" s="446"/>
      <c r="Z13" s="446"/>
      <c r="AA13" s="446"/>
      <c r="AB13" s="436"/>
      <c r="AC13" s="480">
        <v>408</v>
      </c>
      <c r="AD13" s="481"/>
      <c r="AE13" s="481"/>
      <c r="AF13" s="481"/>
      <c r="AG13" s="523"/>
      <c r="AH13" s="480">
        <v>396</v>
      </c>
      <c r="AI13" s="481"/>
      <c r="AJ13" s="481"/>
      <c r="AK13" s="481"/>
      <c r="AL13" s="482"/>
      <c r="AM13" s="458" t="s">
        <v>137</v>
      </c>
      <c r="AN13" s="459"/>
      <c r="AO13" s="459"/>
      <c r="AP13" s="459"/>
      <c r="AQ13" s="459"/>
      <c r="AR13" s="459"/>
      <c r="AS13" s="459"/>
      <c r="AT13" s="460"/>
      <c r="AU13" s="461" t="s">
        <v>114</v>
      </c>
      <c r="AV13" s="462"/>
      <c r="AW13" s="462"/>
      <c r="AX13" s="462"/>
      <c r="AY13" s="463" t="s">
        <v>138</v>
      </c>
      <c r="AZ13" s="464"/>
      <c r="BA13" s="464"/>
      <c r="BB13" s="464"/>
      <c r="BC13" s="464"/>
      <c r="BD13" s="464"/>
      <c r="BE13" s="464"/>
      <c r="BF13" s="464"/>
      <c r="BG13" s="464"/>
      <c r="BH13" s="464"/>
      <c r="BI13" s="464"/>
      <c r="BJ13" s="464"/>
      <c r="BK13" s="464"/>
      <c r="BL13" s="464"/>
      <c r="BM13" s="465"/>
      <c r="BN13" s="429">
        <v>134114</v>
      </c>
      <c r="BO13" s="430"/>
      <c r="BP13" s="430"/>
      <c r="BQ13" s="430"/>
      <c r="BR13" s="430"/>
      <c r="BS13" s="430"/>
      <c r="BT13" s="430"/>
      <c r="BU13" s="431"/>
      <c r="BV13" s="429">
        <v>3471</v>
      </c>
      <c r="BW13" s="430"/>
      <c r="BX13" s="430"/>
      <c r="BY13" s="430"/>
      <c r="BZ13" s="430"/>
      <c r="CA13" s="430"/>
      <c r="CB13" s="430"/>
      <c r="CC13" s="431"/>
      <c r="CD13" s="432" t="s">
        <v>139</v>
      </c>
      <c r="CE13" s="433"/>
      <c r="CF13" s="433"/>
      <c r="CG13" s="433"/>
      <c r="CH13" s="433"/>
      <c r="CI13" s="433"/>
      <c r="CJ13" s="433"/>
      <c r="CK13" s="433"/>
      <c r="CL13" s="433"/>
      <c r="CM13" s="433"/>
      <c r="CN13" s="433"/>
      <c r="CO13" s="433"/>
      <c r="CP13" s="433"/>
      <c r="CQ13" s="433"/>
      <c r="CR13" s="433"/>
      <c r="CS13" s="434"/>
      <c r="CT13" s="426">
        <v>3.4</v>
      </c>
      <c r="CU13" s="427"/>
      <c r="CV13" s="427"/>
      <c r="CW13" s="427"/>
      <c r="CX13" s="427"/>
      <c r="CY13" s="427"/>
      <c r="CZ13" s="427"/>
      <c r="DA13" s="428"/>
      <c r="DB13" s="426">
        <v>3.8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140</v>
      </c>
      <c r="M14" s="511"/>
      <c r="N14" s="511"/>
      <c r="O14" s="511"/>
      <c r="P14" s="511"/>
      <c r="Q14" s="512"/>
      <c r="R14" s="513">
        <v>19345</v>
      </c>
      <c r="S14" s="514"/>
      <c r="T14" s="514"/>
      <c r="U14" s="514"/>
      <c r="V14" s="515"/>
      <c r="W14" s="419"/>
      <c r="X14" s="420"/>
      <c r="Y14" s="420"/>
      <c r="Z14" s="420"/>
      <c r="AA14" s="420"/>
      <c r="AB14" s="409"/>
      <c r="AC14" s="516">
        <v>4.4000000000000004</v>
      </c>
      <c r="AD14" s="517"/>
      <c r="AE14" s="517"/>
      <c r="AF14" s="517"/>
      <c r="AG14" s="518"/>
      <c r="AH14" s="516">
        <v>4.2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141</v>
      </c>
      <c r="CE14" s="525"/>
      <c r="CF14" s="525"/>
      <c r="CG14" s="525"/>
      <c r="CH14" s="525"/>
      <c r="CI14" s="525"/>
      <c r="CJ14" s="525"/>
      <c r="CK14" s="525"/>
      <c r="CL14" s="525"/>
      <c r="CM14" s="525"/>
      <c r="CN14" s="525"/>
      <c r="CO14" s="525"/>
      <c r="CP14" s="525"/>
      <c r="CQ14" s="525"/>
      <c r="CR14" s="525"/>
      <c r="CS14" s="526"/>
      <c r="CT14" s="527">
        <v>66.900000000000006</v>
      </c>
      <c r="CU14" s="528"/>
      <c r="CV14" s="528"/>
      <c r="CW14" s="528"/>
      <c r="CX14" s="528"/>
      <c r="CY14" s="528"/>
      <c r="CZ14" s="528"/>
      <c r="DA14" s="529"/>
      <c r="DB14" s="527">
        <v>60.5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142</v>
      </c>
      <c r="N15" s="521"/>
      <c r="O15" s="521"/>
      <c r="P15" s="521"/>
      <c r="Q15" s="522"/>
      <c r="R15" s="513">
        <v>18938</v>
      </c>
      <c r="S15" s="514"/>
      <c r="T15" s="514"/>
      <c r="U15" s="514"/>
      <c r="V15" s="515"/>
      <c r="W15" s="445" t="s">
        <v>143</v>
      </c>
      <c r="X15" s="446"/>
      <c r="Y15" s="446"/>
      <c r="Z15" s="446"/>
      <c r="AA15" s="446"/>
      <c r="AB15" s="436"/>
      <c r="AC15" s="480">
        <v>3526</v>
      </c>
      <c r="AD15" s="481"/>
      <c r="AE15" s="481"/>
      <c r="AF15" s="481"/>
      <c r="AG15" s="523"/>
      <c r="AH15" s="480">
        <v>3703</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2529073</v>
      </c>
      <c r="BO15" s="393"/>
      <c r="BP15" s="393"/>
      <c r="BQ15" s="393"/>
      <c r="BR15" s="393"/>
      <c r="BS15" s="393"/>
      <c r="BT15" s="393"/>
      <c r="BU15" s="394"/>
      <c r="BV15" s="392">
        <v>2555915</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37.700000000000003</v>
      </c>
      <c r="AD16" s="517"/>
      <c r="AE16" s="517"/>
      <c r="AF16" s="517"/>
      <c r="AG16" s="518"/>
      <c r="AH16" s="516">
        <v>38.799999999999997</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3552965</v>
      </c>
      <c r="BO16" s="430"/>
      <c r="BP16" s="430"/>
      <c r="BQ16" s="430"/>
      <c r="BR16" s="430"/>
      <c r="BS16" s="430"/>
      <c r="BT16" s="430"/>
      <c r="BU16" s="431"/>
      <c r="BV16" s="429">
        <v>3515455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5420</v>
      </c>
      <c r="AD17" s="481"/>
      <c r="AE17" s="481"/>
      <c r="AF17" s="481"/>
      <c r="AG17" s="523"/>
      <c r="AH17" s="480">
        <v>5436</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3223416</v>
      </c>
      <c r="BO17" s="430"/>
      <c r="BP17" s="430"/>
      <c r="BQ17" s="430"/>
      <c r="BR17" s="430"/>
      <c r="BS17" s="430"/>
      <c r="BT17" s="430"/>
      <c r="BU17" s="431"/>
      <c r="BV17" s="429">
        <v>3258507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153</v>
      </c>
      <c r="C18" s="472"/>
      <c r="D18" s="472"/>
      <c r="E18" s="544"/>
      <c r="F18" s="544"/>
      <c r="G18" s="544"/>
      <c r="H18" s="544"/>
      <c r="I18" s="544"/>
      <c r="J18" s="544"/>
      <c r="K18" s="544"/>
      <c r="L18" s="545">
        <v>18.78</v>
      </c>
      <c r="M18" s="545"/>
      <c r="N18" s="545"/>
      <c r="O18" s="545"/>
      <c r="P18" s="545"/>
      <c r="Q18" s="545"/>
      <c r="R18" s="546"/>
      <c r="S18" s="546"/>
      <c r="T18" s="546"/>
      <c r="U18" s="546"/>
      <c r="V18" s="547"/>
      <c r="W18" s="447"/>
      <c r="X18" s="448"/>
      <c r="Y18" s="448"/>
      <c r="Z18" s="448"/>
      <c r="AA18" s="448"/>
      <c r="AB18" s="439"/>
      <c r="AC18" s="548">
        <v>57.9</v>
      </c>
      <c r="AD18" s="549"/>
      <c r="AE18" s="549"/>
      <c r="AF18" s="549"/>
      <c r="AG18" s="550"/>
      <c r="AH18" s="548">
        <v>57</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3751180</v>
      </c>
      <c r="BO18" s="430"/>
      <c r="BP18" s="430"/>
      <c r="BQ18" s="430"/>
      <c r="BR18" s="430"/>
      <c r="BS18" s="430"/>
      <c r="BT18" s="430"/>
      <c r="BU18" s="431"/>
      <c r="BV18" s="429">
        <v>3629523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155</v>
      </c>
      <c r="C19" s="472"/>
      <c r="D19" s="472"/>
      <c r="E19" s="544"/>
      <c r="F19" s="544"/>
      <c r="G19" s="544"/>
      <c r="H19" s="544"/>
      <c r="I19" s="544"/>
      <c r="J19" s="544"/>
      <c r="K19" s="544"/>
      <c r="L19" s="552">
        <v>1027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5245015</v>
      </c>
      <c r="BO19" s="430"/>
      <c r="BP19" s="430"/>
      <c r="BQ19" s="430"/>
      <c r="BR19" s="430"/>
      <c r="BS19" s="430"/>
      <c r="BT19" s="430"/>
      <c r="BU19" s="431"/>
      <c r="BV19" s="429">
        <v>5256269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157</v>
      </c>
      <c r="C20" s="472"/>
      <c r="D20" s="472"/>
      <c r="E20" s="544"/>
      <c r="F20" s="544"/>
      <c r="G20" s="544"/>
      <c r="H20" s="544"/>
      <c r="I20" s="544"/>
      <c r="J20" s="544"/>
      <c r="K20" s="544"/>
      <c r="L20" s="552">
        <v>6572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5254809</v>
      </c>
      <c r="BO23" s="430"/>
      <c r="BP23" s="430"/>
      <c r="BQ23" s="430"/>
      <c r="BR23" s="430"/>
      <c r="BS23" s="430"/>
      <c r="BT23" s="430"/>
      <c r="BU23" s="431"/>
      <c r="BV23" s="429">
        <v>5311687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166</v>
      </c>
      <c r="F24" s="459"/>
      <c r="G24" s="459"/>
      <c r="H24" s="459"/>
      <c r="I24" s="459"/>
      <c r="J24" s="459"/>
      <c r="K24" s="460"/>
      <c r="L24" s="480">
        <v>1</v>
      </c>
      <c r="M24" s="481"/>
      <c r="N24" s="481"/>
      <c r="O24" s="481"/>
      <c r="P24" s="523"/>
      <c r="Q24" s="480">
        <v>8000</v>
      </c>
      <c r="R24" s="481"/>
      <c r="S24" s="481"/>
      <c r="T24" s="481"/>
      <c r="U24" s="481"/>
      <c r="V24" s="523"/>
      <c r="W24" s="582"/>
      <c r="X24" s="570"/>
      <c r="Y24" s="571"/>
      <c r="Z24" s="479" t="s">
        <v>167</v>
      </c>
      <c r="AA24" s="459"/>
      <c r="AB24" s="459"/>
      <c r="AC24" s="459"/>
      <c r="AD24" s="459"/>
      <c r="AE24" s="459"/>
      <c r="AF24" s="459"/>
      <c r="AG24" s="460"/>
      <c r="AH24" s="480">
        <v>140</v>
      </c>
      <c r="AI24" s="481"/>
      <c r="AJ24" s="481"/>
      <c r="AK24" s="481"/>
      <c r="AL24" s="523"/>
      <c r="AM24" s="480">
        <v>409220</v>
      </c>
      <c r="AN24" s="481"/>
      <c r="AO24" s="481"/>
      <c r="AP24" s="481"/>
      <c r="AQ24" s="481"/>
      <c r="AR24" s="523"/>
      <c r="AS24" s="480">
        <v>2923</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5254809</v>
      </c>
      <c r="BO24" s="430"/>
      <c r="BP24" s="430"/>
      <c r="BQ24" s="430"/>
      <c r="BR24" s="430"/>
      <c r="BS24" s="430"/>
      <c r="BT24" s="430"/>
      <c r="BU24" s="431"/>
      <c r="BV24" s="429">
        <v>5311687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169</v>
      </c>
      <c r="F25" s="459"/>
      <c r="G25" s="459"/>
      <c r="H25" s="459"/>
      <c r="I25" s="459"/>
      <c r="J25" s="459"/>
      <c r="K25" s="460"/>
      <c r="L25" s="480">
        <v>1</v>
      </c>
      <c r="M25" s="481"/>
      <c r="N25" s="481"/>
      <c r="O25" s="481"/>
      <c r="P25" s="523"/>
      <c r="Q25" s="480">
        <v>6450</v>
      </c>
      <c r="R25" s="481"/>
      <c r="S25" s="481"/>
      <c r="T25" s="481"/>
      <c r="U25" s="481"/>
      <c r="V25" s="523"/>
      <c r="W25" s="582"/>
      <c r="X25" s="570"/>
      <c r="Y25" s="571"/>
      <c r="Z25" s="479" t="s">
        <v>170</v>
      </c>
      <c r="AA25" s="459"/>
      <c r="AB25" s="459"/>
      <c r="AC25" s="459"/>
      <c r="AD25" s="459"/>
      <c r="AE25" s="459"/>
      <c r="AF25" s="459"/>
      <c r="AG25" s="460"/>
      <c r="AH25" s="480" t="s">
        <v>171</v>
      </c>
      <c r="AI25" s="481"/>
      <c r="AJ25" s="481"/>
      <c r="AK25" s="481"/>
      <c r="AL25" s="523"/>
      <c r="AM25" s="480" t="s">
        <v>171</v>
      </c>
      <c r="AN25" s="481"/>
      <c r="AO25" s="481"/>
      <c r="AP25" s="481"/>
      <c r="AQ25" s="481"/>
      <c r="AR25" s="523"/>
      <c r="AS25" s="480" t="s">
        <v>126</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40</v>
      </c>
      <c r="BO25" s="393"/>
      <c r="BP25" s="393"/>
      <c r="BQ25" s="393"/>
      <c r="BR25" s="393"/>
      <c r="BS25" s="393"/>
      <c r="BT25" s="393"/>
      <c r="BU25" s="394"/>
      <c r="BV25" s="392">
        <v>78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5400</v>
      </c>
      <c r="R26" s="481"/>
      <c r="S26" s="481"/>
      <c r="T26" s="481"/>
      <c r="U26" s="481"/>
      <c r="V26" s="523"/>
      <c r="W26" s="582"/>
      <c r="X26" s="570"/>
      <c r="Y26" s="571"/>
      <c r="Z26" s="479" t="s">
        <v>174</v>
      </c>
      <c r="AA26" s="592"/>
      <c r="AB26" s="592"/>
      <c r="AC26" s="592"/>
      <c r="AD26" s="592"/>
      <c r="AE26" s="592"/>
      <c r="AF26" s="592"/>
      <c r="AG26" s="593"/>
      <c r="AH26" s="480">
        <v>6</v>
      </c>
      <c r="AI26" s="481"/>
      <c r="AJ26" s="481"/>
      <c r="AK26" s="481"/>
      <c r="AL26" s="523"/>
      <c r="AM26" s="480">
        <v>14010</v>
      </c>
      <c r="AN26" s="481"/>
      <c r="AO26" s="481"/>
      <c r="AP26" s="481"/>
      <c r="AQ26" s="481"/>
      <c r="AR26" s="523"/>
      <c r="AS26" s="480">
        <v>2335</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171</v>
      </c>
      <c r="BO26" s="430"/>
      <c r="BP26" s="430"/>
      <c r="BQ26" s="430"/>
      <c r="BR26" s="430"/>
      <c r="BS26" s="430"/>
      <c r="BT26" s="430"/>
      <c r="BU26" s="431"/>
      <c r="BV26" s="429" t="s">
        <v>171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176</v>
      </c>
      <c r="F27" s="459"/>
      <c r="G27" s="459"/>
      <c r="H27" s="459"/>
      <c r="I27" s="459"/>
      <c r="J27" s="459"/>
      <c r="K27" s="460"/>
      <c r="L27" s="480">
        <v>1</v>
      </c>
      <c r="M27" s="481"/>
      <c r="N27" s="481"/>
      <c r="O27" s="481"/>
      <c r="P27" s="523"/>
      <c r="Q27" s="480">
        <v>2970</v>
      </c>
      <c r="R27" s="481"/>
      <c r="S27" s="481"/>
      <c r="T27" s="481"/>
      <c r="U27" s="481"/>
      <c r="V27" s="523"/>
      <c r="W27" s="582"/>
      <c r="X27" s="570"/>
      <c r="Y27" s="571"/>
      <c r="Z27" s="479" t="s">
        <v>177</v>
      </c>
      <c r="AA27" s="459"/>
      <c r="AB27" s="459"/>
      <c r="AC27" s="459"/>
      <c r="AD27" s="459"/>
      <c r="AE27" s="459"/>
      <c r="AF27" s="459"/>
      <c r="AG27" s="460"/>
      <c r="AH27" s="480" t="s">
        <v>171</v>
      </c>
      <c r="AI27" s="481"/>
      <c r="AJ27" s="481"/>
      <c r="AK27" s="481"/>
      <c r="AL27" s="523"/>
      <c r="AM27" s="480" t="s">
        <v>126</v>
      </c>
      <c r="AN27" s="481"/>
      <c r="AO27" s="481"/>
      <c r="AP27" s="481"/>
      <c r="AQ27" s="481"/>
      <c r="AR27" s="523"/>
      <c r="AS27" s="480" t="s">
        <v>126</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605" t="s">
        <v>126</v>
      </c>
      <c r="BO27" s="606"/>
      <c r="BP27" s="606"/>
      <c r="BQ27" s="606"/>
      <c r="BR27" s="606"/>
      <c r="BS27" s="606"/>
      <c r="BT27" s="606"/>
      <c r="BU27" s="607"/>
      <c r="BV27" s="605">
        <v>160706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179</v>
      </c>
      <c r="F28" s="459"/>
      <c r="G28" s="459"/>
      <c r="H28" s="459"/>
      <c r="I28" s="459"/>
      <c r="J28" s="459"/>
      <c r="K28" s="460"/>
      <c r="L28" s="480">
        <v>1</v>
      </c>
      <c r="M28" s="481"/>
      <c r="N28" s="481"/>
      <c r="O28" s="481"/>
      <c r="P28" s="523"/>
      <c r="Q28" s="480">
        <v>2800</v>
      </c>
      <c r="R28" s="481"/>
      <c r="S28" s="481"/>
      <c r="T28" s="481"/>
      <c r="U28" s="481"/>
      <c r="V28" s="523"/>
      <c r="W28" s="582"/>
      <c r="X28" s="570"/>
      <c r="Y28" s="571"/>
      <c r="Z28" s="479" t="s">
        <v>180</v>
      </c>
      <c r="AA28" s="459"/>
      <c r="AB28" s="459"/>
      <c r="AC28" s="459"/>
      <c r="AD28" s="459"/>
      <c r="AE28" s="459"/>
      <c r="AF28" s="459"/>
      <c r="AG28" s="460"/>
      <c r="AH28" s="480" t="s">
        <v>126</v>
      </c>
      <c r="AI28" s="481"/>
      <c r="AJ28" s="481"/>
      <c r="AK28" s="481"/>
      <c r="AL28" s="523"/>
      <c r="AM28" s="480" t="s">
        <v>126</v>
      </c>
      <c r="AN28" s="481"/>
      <c r="AO28" s="481"/>
      <c r="AP28" s="481"/>
      <c r="AQ28" s="481"/>
      <c r="AR28" s="523"/>
      <c r="AS28" s="480" t="s">
        <v>171</v>
      </c>
      <c r="AT28" s="481"/>
      <c r="AU28" s="481"/>
      <c r="AV28" s="481"/>
      <c r="AW28" s="481"/>
      <c r="AX28" s="482"/>
      <c r="AY28" s="608" t="s">
        <v>181</v>
      </c>
      <c r="AZ28" s="609"/>
      <c r="BA28" s="609"/>
      <c r="BB28" s="610"/>
      <c r="BC28" s="389" t="s">
        <v>47</v>
      </c>
      <c r="BD28" s="390"/>
      <c r="BE28" s="390"/>
      <c r="BF28" s="390"/>
      <c r="BG28" s="390"/>
      <c r="BH28" s="390"/>
      <c r="BI28" s="390"/>
      <c r="BJ28" s="390"/>
      <c r="BK28" s="390"/>
      <c r="BL28" s="390"/>
      <c r="BM28" s="391"/>
      <c r="BN28" s="392">
        <v>898565</v>
      </c>
      <c r="BO28" s="393"/>
      <c r="BP28" s="393"/>
      <c r="BQ28" s="393"/>
      <c r="BR28" s="393"/>
      <c r="BS28" s="393"/>
      <c r="BT28" s="393"/>
      <c r="BU28" s="394"/>
      <c r="BV28" s="392">
        <v>750429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182</v>
      </c>
      <c r="F29" s="459"/>
      <c r="G29" s="459"/>
      <c r="H29" s="459"/>
      <c r="I29" s="459"/>
      <c r="J29" s="459"/>
      <c r="K29" s="460"/>
      <c r="L29" s="480">
        <v>8</v>
      </c>
      <c r="M29" s="481"/>
      <c r="N29" s="481"/>
      <c r="O29" s="481"/>
      <c r="P29" s="523"/>
      <c r="Q29" s="480">
        <v>2660</v>
      </c>
      <c r="R29" s="481"/>
      <c r="S29" s="481"/>
      <c r="T29" s="481"/>
      <c r="U29" s="481"/>
      <c r="V29" s="523"/>
      <c r="W29" s="583"/>
      <c r="X29" s="584"/>
      <c r="Y29" s="585"/>
      <c r="Z29" s="479" t="s">
        <v>183</v>
      </c>
      <c r="AA29" s="459"/>
      <c r="AB29" s="459"/>
      <c r="AC29" s="459"/>
      <c r="AD29" s="459"/>
      <c r="AE29" s="459"/>
      <c r="AF29" s="459"/>
      <c r="AG29" s="460"/>
      <c r="AH29" s="480">
        <v>140</v>
      </c>
      <c r="AI29" s="481"/>
      <c r="AJ29" s="481"/>
      <c r="AK29" s="481"/>
      <c r="AL29" s="523"/>
      <c r="AM29" s="480">
        <v>409220</v>
      </c>
      <c r="AN29" s="481"/>
      <c r="AO29" s="481"/>
      <c r="AP29" s="481"/>
      <c r="AQ29" s="481"/>
      <c r="AR29" s="523"/>
      <c r="AS29" s="480">
        <v>2923</v>
      </c>
      <c r="AT29" s="481"/>
      <c r="AU29" s="481"/>
      <c r="AV29" s="481"/>
      <c r="AW29" s="481"/>
      <c r="AX29" s="482"/>
      <c r="AY29" s="611"/>
      <c r="AZ29" s="612"/>
      <c r="BA29" s="612"/>
      <c r="BB29" s="613"/>
      <c r="BC29" s="463" t="s">
        <v>184</v>
      </c>
      <c r="BD29" s="464"/>
      <c r="BE29" s="464"/>
      <c r="BF29" s="464"/>
      <c r="BG29" s="464"/>
      <c r="BH29" s="464"/>
      <c r="BI29" s="464"/>
      <c r="BJ29" s="464"/>
      <c r="BK29" s="464"/>
      <c r="BL29" s="464"/>
      <c r="BM29" s="465"/>
      <c r="BN29" s="429">
        <v>211329</v>
      </c>
      <c r="BO29" s="430"/>
      <c r="BP29" s="430"/>
      <c r="BQ29" s="430"/>
      <c r="BR29" s="430"/>
      <c r="BS29" s="430"/>
      <c r="BT29" s="430"/>
      <c r="BU29" s="431"/>
      <c r="BV29" s="429">
        <v>211296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185</v>
      </c>
      <c r="X30" s="590"/>
      <c r="Y30" s="590"/>
      <c r="Z30" s="590"/>
      <c r="AA30" s="590"/>
      <c r="AB30" s="590"/>
      <c r="AC30" s="590"/>
      <c r="AD30" s="590"/>
      <c r="AE30" s="590"/>
      <c r="AF30" s="590"/>
      <c r="AG30" s="591"/>
      <c r="AH30" s="548">
        <v>94.3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1201383</v>
      </c>
      <c r="BO30" s="606"/>
      <c r="BP30" s="606"/>
      <c r="BQ30" s="606"/>
      <c r="BR30" s="606"/>
      <c r="BS30" s="606"/>
      <c r="BT30" s="606"/>
      <c r="BU30" s="607"/>
      <c r="BV30" s="605">
        <v>1134455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192</v>
      </c>
      <c r="D33" s="453"/>
      <c r="E33" s="418" t="s">
        <v>193</v>
      </c>
      <c r="F33" s="418"/>
      <c r="G33" s="418"/>
      <c r="H33" s="418"/>
      <c r="I33" s="418"/>
      <c r="J33" s="418"/>
      <c r="K33" s="418"/>
      <c r="L33" s="418"/>
      <c r="M33" s="418"/>
      <c r="N33" s="418"/>
      <c r="O33" s="418"/>
      <c r="P33" s="418"/>
      <c r="Q33" s="418"/>
      <c r="R33" s="418"/>
      <c r="S33" s="418"/>
      <c r="T33" s="216"/>
      <c r="U33" s="453" t="s">
        <v>194</v>
      </c>
      <c r="V33" s="453"/>
      <c r="W33" s="418" t="s">
        <v>193</v>
      </c>
      <c r="X33" s="418"/>
      <c r="Y33" s="418"/>
      <c r="Z33" s="418"/>
      <c r="AA33" s="418"/>
      <c r="AB33" s="418"/>
      <c r="AC33" s="418"/>
      <c r="AD33" s="418"/>
      <c r="AE33" s="418"/>
      <c r="AF33" s="418"/>
      <c r="AG33" s="418"/>
      <c r="AH33" s="418"/>
      <c r="AI33" s="418"/>
      <c r="AJ33" s="418"/>
      <c r="AK33" s="418"/>
      <c r="AL33" s="216"/>
      <c r="AM33" s="453" t="s">
        <v>192</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神戸町国民健康保険特別会計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IF('各会計、関係団体の財政状況及び健全化判断比率'!B30="","",'各会計、関係団体の財政状況及び健全化判断比率'!B30)</f>
        <v>神戸町水道事業会計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IF('各会計、関係団体の財政状況及び健全化判断比率'!B31="","",'各会計、関係団体の財政状況及び健全化判断比率'!B31)</f>
        <v>神戸町公共下水道事業特別会計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大垣衛生施設組合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神戸町土地開発公社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障がい福祉サービス事業特別会計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神戸町後期高齢者医療特別会計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大垣輪中水防事務組合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学校給食事業特別会計</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岐阜県市町村会館組合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岐阜県市町村職員退職手当組合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大垣消防組合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揖斐川水防事務組合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西濃環境整備組合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西南濃老人福祉施設事務組合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西南濃粗大廃棄物処理組合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安八郡広域連合（一般会計）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K3yXBdrwz4OnVoRmzGYdOPtY7PL5jGjrmr/nnMURjVKH5AgzcD04kn2Wz6xV+ueCwVBMg1NCvx/0FawmH/jRRQ==" saltValue="EbCJ1sZv0lNQWnxH/NDL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2722721</v>
      </c>
      <c r="S5" s="635"/>
      <c r="T5" s="635"/>
      <c r="U5" s="635"/>
      <c r="V5" s="635"/>
      <c r="W5" s="635"/>
      <c r="X5" s="635"/>
      <c r="Y5" s="636"/>
      <c r="Z5" s="637">
        <v>39.299999999999997</v>
      </c>
      <c r="AA5" s="637"/>
      <c r="AB5" s="637"/>
      <c r="AC5" s="637"/>
      <c r="AD5" s="638">
        <v>2722721</v>
      </c>
      <c r="AE5" s="638"/>
      <c r="AF5" s="638"/>
      <c r="AG5" s="638"/>
      <c r="AH5" s="638"/>
      <c r="AI5" s="638"/>
      <c r="AJ5" s="638"/>
      <c r="AK5" s="638"/>
      <c r="AL5" s="639">
        <v>63.2</v>
      </c>
      <c r="AM5" s="640"/>
      <c r="AN5" s="640"/>
      <c r="AO5" s="641"/>
      <c r="AP5" s="631" t="s">
        <v>223</v>
      </c>
      <c r="AQ5" s="632"/>
      <c r="AR5" s="632"/>
      <c r="AS5" s="632"/>
      <c r="AT5" s="632"/>
      <c r="AU5" s="632"/>
      <c r="AV5" s="632"/>
      <c r="AW5" s="632"/>
      <c r="AX5" s="632"/>
      <c r="AY5" s="632"/>
      <c r="AZ5" s="632"/>
      <c r="BA5" s="632"/>
      <c r="BB5" s="632"/>
      <c r="BC5" s="632"/>
      <c r="BD5" s="632"/>
      <c r="BE5" s="632"/>
      <c r="BF5" s="633"/>
      <c r="BG5" s="645">
        <v>2722721</v>
      </c>
      <c r="BH5" s="646"/>
      <c r="BI5" s="646"/>
      <c r="BJ5" s="646"/>
      <c r="BK5" s="646"/>
      <c r="BL5" s="646"/>
      <c r="BM5" s="646"/>
      <c r="BN5" s="647"/>
      <c r="BO5" s="648">
        <v>100</v>
      </c>
      <c r="BP5" s="648"/>
      <c r="BQ5" s="648"/>
      <c r="BR5" s="648"/>
      <c r="BS5" s="649" t="s">
        <v>126</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216</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99472</v>
      </c>
      <c r="S6" s="646"/>
      <c r="T6" s="646"/>
      <c r="U6" s="646"/>
      <c r="V6" s="646"/>
      <c r="W6" s="646"/>
      <c r="X6" s="646"/>
      <c r="Y6" s="647"/>
      <c r="Z6" s="648">
        <v>1.4</v>
      </c>
      <c r="AA6" s="648"/>
      <c r="AB6" s="648"/>
      <c r="AC6" s="648"/>
      <c r="AD6" s="649">
        <v>99472</v>
      </c>
      <c r="AE6" s="649"/>
      <c r="AF6" s="649"/>
      <c r="AG6" s="649"/>
      <c r="AH6" s="649"/>
      <c r="AI6" s="649"/>
      <c r="AJ6" s="649"/>
      <c r="AK6" s="649"/>
      <c r="AL6" s="650">
        <v>2.2999999999999998</v>
      </c>
      <c r="AM6" s="651"/>
      <c r="AN6" s="651"/>
      <c r="AO6" s="652"/>
      <c r="AP6" s="642" t="s">
        <v>228</v>
      </c>
      <c r="AQ6" s="643"/>
      <c r="AR6" s="643"/>
      <c r="AS6" s="643"/>
      <c r="AT6" s="643"/>
      <c r="AU6" s="643"/>
      <c r="AV6" s="643"/>
      <c r="AW6" s="643"/>
      <c r="AX6" s="643"/>
      <c r="AY6" s="643"/>
      <c r="AZ6" s="643"/>
      <c r="BA6" s="643"/>
      <c r="BB6" s="643"/>
      <c r="BC6" s="643"/>
      <c r="BD6" s="643"/>
      <c r="BE6" s="643"/>
      <c r="BF6" s="644"/>
      <c r="BG6" s="645">
        <v>2722721</v>
      </c>
      <c r="BH6" s="646"/>
      <c r="BI6" s="646"/>
      <c r="BJ6" s="646"/>
      <c r="BK6" s="646"/>
      <c r="BL6" s="646"/>
      <c r="BM6" s="646"/>
      <c r="BN6" s="647"/>
      <c r="BO6" s="648">
        <v>100</v>
      </c>
      <c r="BP6" s="648"/>
      <c r="BQ6" s="648"/>
      <c r="BR6" s="648"/>
      <c r="BS6" s="649" t="s">
        <v>229</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79405</v>
      </c>
      <c r="CS6" s="646"/>
      <c r="CT6" s="646"/>
      <c r="CU6" s="646"/>
      <c r="CV6" s="646"/>
      <c r="CW6" s="646"/>
      <c r="CX6" s="646"/>
      <c r="CY6" s="647"/>
      <c r="CZ6" s="639">
        <v>1.2</v>
      </c>
      <c r="DA6" s="640"/>
      <c r="DB6" s="640"/>
      <c r="DC6" s="659"/>
      <c r="DD6" s="654" t="s">
        <v>126</v>
      </c>
      <c r="DE6" s="646"/>
      <c r="DF6" s="646"/>
      <c r="DG6" s="646"/>
      <c r="DH6" s="646"/>
      <c r="DI6" s="646"/>
      <c r="DJ6" s="646"/>
      <c r="DK6" s="646"/>
      <c r="DL6" s="646"/>
      <c r="DM6" s="646"/>
      <c r="DN6" s="646"/>
      <c r="DO6" s="646"/>
      <c r="DP6" s="647"/>
      <c r="DQ6" s="654">
        <v>79405</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2724</v>
      </c>
      <c r="S7" s="646"/>
      <c r="T7" s="646"/>
      <c r="U7" s="646"/>
      <c r="V7" s="646"/>
      <c r="W7" s="646"/>
      <c r="X7" s="646"/>
      <c r="Y7" s="647"/>
      <c r="Z7" s="648">
        <v>0</v>
      </c>
      <c r="AA7" s="648"/>
      <c r="AB7" s="648"/>
      <c r="AC7" s="648"/>
      <c r="AD7" s="649">
        <v>2724</v>
      </c>
      <c r="AE7" s="649"/>
      <c r="AF7" s="649"/>
      <c r="AG7" s="649"/>
      <c r="AH7" s="649"/>
      <c r="AI7" s="649"/>
      <c r="AJ7" s="649"/>
      <c r="AK7" s="649"/>
      <c r="AL7" s="650">
        <v>0.1</v>
      </c>
      <c r="AM7" s="651"/>
      <c r="AN7" s="651"/>
      <c r="AO7" s="652"/>
      <c r="AP7" s="642" t="s">
        <v>232</v>
      </c>
      <c r="AQ7" s="643"/>
      <c r="AR7" s="643"/>
      <c r="AS7" s="643"/>
      <c r="AT7" s="643"/>
      <c r="AU7" s="643"/>
      <c r="AV7" s="643"/>
      <c r="AW7" s="643"/>
      <c r="AX7" s="643"/>
      <c r="AY7" s="643"/>
      <c r="AZ7" s="643"/>
      <c r="BA7" s="643"/>
      <c r="BB7" s="643"/>
      <c r="BC7" s="643"/>
      <c r="BD7" s="643"/>
      <c r="BE7" s="643"/>
      <c r="BF7" s="644"/>
      <c r="BG7" s="645">
        <v>1155411</v>
      </c>
      <c r="BH7" s="646"/>
      <c r="BI7" s="646"/>
      <c r="BJ7" s="646"/>
      <c r="BK7" s="646"/>
      <c r="BL7" s="646"/>
      <c r="BM7" s="646"/>
      <c r="BN7" s="647"/>
      <c r="BO7" s="648">
        <v>42.4</v>
      </c>
      <c r="BP7" s="648"/>
      <c r="BQ7" s="648"/>
      <c r="BR7" s="648"/>
      <c r="BS7" s="649" t="s">
        <v>126</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1089234</v>
      </c>
      <c r="CS7" s="646"/>
      <c r="CT7" s="646"/>
      <c r="CU7" s="646"/>
      <c r="CV7" s="646"/>
      <c r="CW7" s="646"/>
      <c r="CX7" s="646"/>
      <c r="CY7" s="647"/>
      <c r="CZ7" s="648">
        <v>17</v>
      </c>
      <c r="DA7" s="648"/>
      <c r="DB7" s="648"/>
      <c r="DC7" s="648"/>
      <c r="DD7" s="654">
        <v>60125</v>
      </c>
      <c r="DE7" s="646"/>
      <c r="DF7" s="646"/>
      <c r="DG7" s="646"/>
      <c r="DH7" s="646"/>
      <c r="DI7" s="646"/>
      <c r="DJ7" s="646"/>
      <c r="DK7" s="646"/>
      <c r="DL7" s="646"/>
      <c r="DM7" s="646"/>
      <c r="DN7" s="646"/>
      <c r="DO7" s="646"/>
      <c r="DP7" s="647"/>
      <c r="DQ7" s="654">
        <v>759194</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10860</v>
      </c>
      <c r="S8" s="646"/>
      <c r="T8" s="646"/>
      <c r="U8" s="646"/>
      <c r="V8" s="646"/>
      <c r="W8" s="646"/>
      <c r="X8" s="646"/>
      <c r="Y8" s="647"/>
      <c r="Z8" s="648">
        <v>0.2</v>
      </c>
      <c r="AA8" s="648"/>
      <c r="AB8" s="648"/>
      <c r="AC8" s="648"/>
      <c r="AD8" s="649">
        <v>10860</v>
      </c>
      <c r="AE8" s="649"/>
      <c r="AF8" s="649"/>
      <c r="AG8" s="649"/>
      <c r="AH8" s="649"/>
      <c r="AI8" s="649"/>
      <c r="AJ8" s="649"/>
      <c r="AK8" s="649"/>
      <c r="AL8" s="650">
        <v>0.3</v>
      </c>
      <c r="AM8" s="651"/>
      <c r="AN8" s="651"/>
      <c r="AO8" s="652"/>
      <c r="AP8" s="642" t="s">
        <v>235</v>
      </c>
      <c r="AQ8" s="643"/>
      <c r="AR8" s="643"/>
      <c r="AS8" s="643"/>
      <c r="AT8" s="643"/>
      <c r="AU8" s="643"/>
      <c r="AV8" s="643"/>
      <c r="AW8" s="643"/>
      <c r="AX8" s="643"/>
      <c r="AY8" s="643"/>
      <c r="AZ8" s="643"/>
      <c r="BA8" s="643"/>
      <c r="BB8" s="643"/>
      <c r="BC8" s="643"/>
      <c r="BD8" s="643"/>
      <c r="BE8" s="643"/>
      <c r="BF8" s="644"/>
      <c r="BG8" s="645">
        <v>34865</v>
      </c>
      <c r="BH8" s="646"/>
      <c r="BI8" s="646"/>
      <c r="BJ8" s="646"/>
      <c r="BK8" s="646"/>
      <c r="BL8" s="646"/>
      <c r="BM8" s="646"/>
      <c r="BN8" s="647"/>
      <c r="BO8" s="648">
        <v>1.3</v>
      </c>
      <c r="BP8" s="648"/>
      <c r="BQ8" s="648"/>
      <c r="BR8" s="648"/>
      <c r="BS8" s="654" t="s">
        <v>126</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2252937</v>
      </c>
      <c r="CS8" s="646"/>
      <c r="CT8" s="646"/>
      <c r="CU8" s="646"/>
      <c r="CV8" s="646"/>
      <c r="CW8" s="646"/>
      <c r="CX8" s="646"/>
      <c r="CY8" s="647"/>
      <c r="CZ8" s="648">
        <v>35.200000000000003</v>
      </c>
      <c r="DA8" s="648"/>
      <c r="DB8" s="648"/>
      <c r="DC8" s="648"/>
      <c r="DD8" s="654">
        <v>10131</v>
      </c>
      <c r="DE8" s="646"/>
      <c r="DF8" s="646"/>
      <c r="DG8" s="646"/>
      <c r="DH8" s="646"/>
      <c r="DI8" s="646"/>
      <c r="DJ8" s="646"/>
      <c r="DK8" s="646"/>
      <c r="DL8" s="646"/>
      <c r="DM8" s="646"/>
      <c r="DN8" s="646"/>
      <c r="DO8" s="646"/>
      <c r="DP8" s="647"/>
      <c r="DQ8" s="654">
        <v>1364444</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5786</v>
      </c>
      <c r="S9" s="646"/>
      <c r="T9" s="646"/>
      <c r="U9" s="646"/>
      <c r="V9" s="646"/>
      <c r="W9" s="646"/>
      <c r="X9" s="646"/>
      <c r="Y9" s="647"/>
      <c r="Z9" s="648">
        <v>0.1</v>
      </c>
      <c r="AA9" s="648"/>
      <c r="AB9" s="648"/>
      <c r="AC9" s="648"/>
      <c r="AD9" s="649">
        <v>5786</v>
      </c>
      <c r="AE9" s="649"/>
      <c r="AF9" s="649"/>
      <c r="AG9" s="649"/>
      <c r="AH9" s="649"/>
      <c r="AI9" s="649"/>
      <c r="AJ9" s="649"/>
      <c r="AK9" s="649"/>
      <c r="AL9" s="650">
        <v>0.1</v>
      </c>
      <c r="AM9" s="651"/>
      <c r="AN9" s="651"/>
      <c r="AO9" s="652"/>
      <c r="AP9" s="642" t="s">
        <v>238</v>
      </c>
      <c r="AQ9" s="643"/>
      <c r="AR9" s="643"/>
      <c r="AS9" s="643"/>
      <c r="AT9" s="643"/>
      <c r="AU9" s="643"/>
      <c r="AV9" s="643"/>
      <c r="AW9" s="643"/>
      <c r="AX9" s="643"/>
      <c r="AY9" s="643"/>
      <c r="AZ9" s="643"/>
      <c r="BA9" s="643"/>
      <c r="BB9" s="643"/>
      <c r="BC9" s="643"/>
      <c r="BD9" s="643"/>
      <c r="BE9" s="643"/>
      <c r="BF9" s="644"/>
      <c r="BG9" s="645">
        <v>899732</v>
      </c>
      <c r="BH9" s="646"/>
      <c r="BI9" s="646"/>
      <c r="BJ9" s="646"/>
      <c r="BK9" s="646"/>
      <c r="BL9" s="646"/>
      <c r="BM9" s="646"/>
      <c r="BN9" s="647"/>
      <c r="BO9" s="648">
        <v>33</v>
      </c>
      <c r="BP9" s="648"/>
      <c r="BQ9" s="648"/>
      <c r="BR9" s="648"/>
      <c r="BS9" s="654" t="s">
        <v>126</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466035</v>
      </c>
      <c r="CS9" s="646"/>
      <c r="CT9" s="646"/>
      <c r="CU9" s="646"/>
      <c r="CV9" s="646"/>
      <c r="CW9" s="646"/>
      <c r="CX9" s="646"/>
      <c r="CY9" s="647"/>
      <c r="CZ9" s="648">
        <v>7.3</v>
      </c>
      <c r="DA9" s="648"/>
      <c r="DB9" s="648"/>
      <c r="DC9" s="648"/>
      <c r="DD9" s="654">
        <v>26981</v>
      </c>
      <c r="DE9" s="646"/>
      <c r="DF9" s="646"/>
      <c r="DG9" s="646"/>
      <c r="DH9" s="646"/>
      <c r="DI9" s="646"/>
      <c r="DJ9" s="646"/>
      <c r="DK9" s="646"/>
      <c r="DL9" s="646"/>
      <c r="DM9" s="646"/>
      <c r="DN9" s="646"/>
      <c r="DO9" s="646"/>
      <c r="DP9" s="647"/>
      <c r="DQ9" s="654">
        <v>387613</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229</v>
      </c>
      <c r="S10" s="646"/>
      <c r="T10" s="646"/>
      <c r="U10" s="646"/>
      <c r="V10" s="646"/>
      <c r="W10" s="646"/>
      <c r="X10" s="646"/>
      <c r="Y10" s="647"/>
      <c r="Z10" s="648" t="s">
        <v>229</v>
      </c>
      <c r="AA10" s="648"/>
      <c r="AB10" s="648"/>
      <c r="AC10" s="648"/>
      <c r="AD10" s="649" t="s">
        <v>229</v>
      </c>
      <c r="AE10" s="649"/>
      <c r="AF10" s="649"/>
      <c r="AG10" s="649"/>
      <c r="AH10" s="649"/>
      <c r="AI10" s="649"/>
      <c r="AJ10" s="649"/>
      <c r="AK10" s="649"/>
      <c r="AL10" s="650" t="s">
        <v>126</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50271</v>
      </c>
      <c r="BH10" s="646"/>
      <c r="BI10" s="646"/>
      <c r="BJ10" s="646"/>
      <c r="BK10" s="646"/>
      <c r="BL10" s="646"/>
      <c r="BM10" s="646"/>
      <c r="BN10" s="647"/>
      <c r="BO10" s="648">
        <v>1.8</v>
      </c>
      <c r="BP10" s="648"/>
      <c r="BQ10" s="648"/>
      <c r="BR10" s="648"/>
      <c r="BS10" s="654" t="s">
        <v>171</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73</v>
      </c>
      <c r="CS10" s="646"/>
      <c r="CT10" s="646"/>
      <c r="CU10" s="646"/>
      <c r="CV10" s="646"/>
      <c r="CW10" s="646"/>
      <c r="CX10" s="646"/>
      <c r="CY10" s="647"/>
      <c r="CZ10" s="648">
        <v>0</v>
      </c>
      <c r="DA10" s="648"/>
      <c r="DB10" s="648"/>
      <c r="DC10" s="648"/>
      <c r="DD10" s="654" t="s">
        <v>171</v>
      </c>
      <c r="DE10" s="646"/>
      <c r="DF10" s="646"/>
      <c r="DG10" s="646"/>
      <c r="DH10" s="646"/>
      <c r="DI10" s="646"/>
      <c r="DJ10" s="646"/>
      <c r="DK10" s="646"/>
      <c r="DL10" s="646"/>
      <c r="DM10" s="646"/>
      <c r="DN10" s="646"/>
      <c r="DO10" s="646"/>
      <c r="DP10" s="647"/>
      <c r="DQ10" s="654">
        <v>73</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330137</v>
      </c>
      <c r="S11" s="646"/>
      <c r="T11" s="646"/>
      <c r="U11" s="646"/>
      <c r="V11" s="646"/>
      <c r="W11" s="646"/>
      <c r="X11" s="646"/>
      <c r="Y11" s="647"/>
      <c r="Z11" s="650">
        <v>4.8</v>
      </c>
      <c r="AA11" s="651"/>
      <c r="AB11" s="651"/>
      <c r="AC11" s="663"/>
      <c r="AD11" s="654">
        <v>330137</v>
      </c>
      <c r="AE11" s="646"/>
      <c r="AF11" s="646"/>
      <c r="AG11" s="646"/>
      <c r="AH11" s="646"/>
      <c r="AI11" s="646"/>
      <c r="AJ11" s="646"/>
      <c r="AK11" s="647"/>
      <c r="AL11" s="650">
        <v>7.7</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170543</v>
      </c>
      <c r="BH11" s="646"/>
      <c r="BI11" s="646"/>
      <c r="BJ11" s="646"/>
      <c r="BK11" s="646"/>
      <c r="BL11" s="646"/>
      <c r="BM11" s="646"/>
      <c r="BN11" s="647"/>
      <c r="BO11" s="648">
        <v>6.3</v>
      </c>
      <c r="BP11" s="648"/>
      <c r="BQ11" s="648"/>
      <c r="BR11" s="648"/>
      <c r="BS11" s="654" t="s">
        <v>126</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163561</v>
      </c>
      <c r="CS11" s="646"/>
      <c r="CT11" s="646"/>
      <c r="CU11" s="646"/>
      <c r="CV11" s="646"/>
      <c r="CW11" s="646"/>
      <c r="CX11" s="646"/>
      <c r="CY11" s="647"/>
      <c r="CZ11" s="648">
        <v>2.6</v>
      </c>
      <c r="DA11" s="648"/>
      <c r="DB11" s="648"/>
      <c r="DC11" s="648"/>
      <c r="DD11" s="654">
        <v>70750</v>
      </c>
      <c r="DE11" s="646"/>
      <c r="DF11" s="646"/>
      <c r="DG11" s="646"/>
      <c r="DH11" s="646"/>
      <c r="DI11" s="646"/>
      <c r="DJ11" s="646"/>
      <c r="DK11" s="646"/>
      <c r="DL11" s="646"/>
      <c r="DM11" s="646"/>
      <c r="DN11" s="646"/>
      <c r="DO11" s="646"/>
      <c r="DP11" s="647"/>
      <c r="DQ11" s="654">
        <v>99333</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t="s">
        <v>126</v>
      </c>
      <c r="S12" s="646"/>
      <c r="T12" s="646"/>
      <c r="U12" s="646"/>
      <c r="V12" s="646"/>
      <c r="W12" s="646"/>
      <c r="X12" s="646"/>
      <c r="Y12" s="647"/>
      <c r="Z12" s="648" t="s">
        <v>126</v>
      </c>
      <c r="AA12" s="648"/>
      <c r="AB12" s="648"/>
      <c r="AC12" s="648"/>
      <c r="AD12" s="649" t="s">
        <v>126</v>
      </c>
      <c r="AE12" s="649"/>
      <c r="AF12" s="649"/>
      <c r="AG12" s="649"/>
      <c r="AH12" s="649"/>
      <c r="AI12" s="649"/>
      <c r="AJ12" s="649"/>
      <c r="AK12" s="649"/>
      <c r="AL12" s="650" t="s">
        <v>126</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1395588</v>
      </c>
      <c r="BH12" s="646"/>
      <c r="BI12" s="646"/>
      <c r="BJ12" s="646"/>
      <c r="BK12" s="646"/>
      <c r="BL12" s="646"/>
      <c r="BM12" s="646"/>
      <c r="BN12" s="647"/>
      <c r="BO12" s="648">
        <v>51.3</v>
      </c>
      <c r="BP12" s="648"/>
      <c r="BQ12" s="648"/>
      <c r="BR12" s="648"/>
      <c r="BS12" s="654" t="s">
        <v>171</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79552</v>
      </c>
      <c r="CS12" s="646"/>
      <c r="CT12" s="646"/>
      <c r="CU12" s="646"/>
      <c r="CV12" s="646"/>
      <c r="CW12" s="646"/>
      <c r="CX12" s="646"/>
      <c r="CY12" s="647"/>
      <c r="CZ12" s="648">
        <v>1.2</v>
      </c>
      <c r="DA12" s="648"/>
      <c r="DB12" s="648"/>
      <c r="DC12" s="648"/>
      <c r="DD12" s="654" t="s">
        <v>171</v>
      </c>
      <c r="DE12" s="646"/>
      <c r="DF12" s="646"/>
      <c r="DG12" s="646"/>
      <c r="DH12" s="646"/>
      <c r="DI12" s="646"/>
      <c r="DJ12" s="646"/>
      <c r="DK12" s="646"/>
      <c r="DL12" s="646"/>
      <c r="DM12" s="646"/>
      <c r="DN12" s="646"/>
      <c r="DO12" s="646"/>
      <c r="DP12" s="647"/>
      <c r="DQ12" s="654">
        <v>53788</v>
      </c>
      <c r="DR12" s="646"/>
      <c r="DS12" s="646"/>
      <c r="DT12" s="646"/>
      <c r="DU12" s="646"/>
      <c r="DV12" s="646"/>
      <c r="DW12" s="646"/>
      <c r="DX12" s="646"/>
      <c r="DY12" s="646"/>
      <c r="DZ12" s="646"/>
      <c r="EA12" s="646"/>
      <c r="EB12" s="646"/>
      <c r="EC12" s="655"/>
    </row>
    <row r="13" spans="2:143" ht="11.25" customHeight="1" x14ac:dyDescent="0.15">
      <c r="B13" s="642" t="s">
        <v>249</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126</v>
      </c>
      <c r="AA13" s="648"/>
      <c r="AB13" s="648"/>
      <c r="AC13" s="648"/>
      <c r="AD13" s="649" t="s">
        <v>126</v>
      </c>
      <c r="AE13" s="649"/>
      <c r="AF13" s="649"/>
      <c r="AG13" s="649"/>
      <c r="AH13" s="649"/>
      <c r="AI13" s="649"/>
      <c r="AJ13" s="649"/>
      <c r="AK13" s="649"/>
      <c r="AL13" s="650" t="s">
        <v>126</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1395577</v>
      </c>
      <c r="BH13" s="646"/>
      <c r="BI13" s="646"/>
      <c r="BJ13" s="646"/>
      <c r="BK13" s="646"/>
      <c r="BL13" s="646"/>
      <c r="BM13" s="646"/>
      <c r="BN13" s="647"/>
      <c r="BO13" s="648">
        <v>51.3</v>
      </c>
      <c r="BP13" s="648"/>
      <c r="BQ13" s="648"/>
      <c r="BR13" s="648"/>
      <c r="BS13" s="654" t="s">
        <v>229</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774792</v>
      </c>
      <c r="CS13" s="646"/>
      <c r="CT13" s="646"/>
      <c r="CU13" s="646"/>
      <c r="CV13" s="646"/>
      <c r="CW13" s="646"/>
      <c r="CX13" s="646"/>
      <c r="CY13" s="647"/>
      <c r="CZ13" s="648">
        <v>12.1</v>
      </c>
      <c r="DA13" s="648"/>
      <c r="DB13" s="648"/>
      <c r="DC13" s="648"/>
      <c r="DD13" s="654">
        <v>295470</v>
      </c>
      <c r="DE13" s="646"/>
      <c r="DF13" s="646"/>
      <c r="DG13" s="646"/>
      <c r="DH13" s="646"/>
      <c r="DI13" s="646"/>
      <c r="DJ13" s="646"/>
      <c r="DK13" s="646"/>
      <c r="DL13" s="646"/>
      <c r="DM13" s="646"/>
      <c r="DN13" s="646"/>
      <c r="DO13" s="646"/>
      <c r="DP13" s="647"/>
      <c r="DQ13" s="654">
        <v>669612</v>
      </c>
      <c r="DR13" s="646"/>
      <c r="DS13" s="646"/>
      <c r="DT13" s="646"/>
      <c r="DU13" s="646"/>
      <c r="DV13" s="646"/>
      <c r="DW13" s="646"/>
      <c r="DX13" s="646"/>
      <c r="DY13" s="646"/>
      <c r="DZ13" s="646"/>
      <c r="EA13" s="646"/>
      <c r="EB13" s="646"/>
      <c r="EC13" s="655"/>
    </row>
    <row r="14" spans="2:143" ht="11.25" customHeight="1" x14ac:dyDescent="0.15">
      <c r="B14" s="642" t="s">
        <v>252</v>
      </c>
      <c r="C14" s="643"/>
      <c r="D14" s="643"/>
      <c r="E14" s="643"/>
      <c r="F14" s="643"/>
      <c r="G14" s="643"/>
      <c r="H14" s="643"/>
      <c r="I14" s="643"/>
      <c r="J14" s="643"/>
      <c r="K14" s="643"/>
      <c r="L14" s="643"/>
      <c r="M14" s="643"/>
      <c r="N14" s="643"/>
      <c r="O14" s="643"/>
      <c r="P14" s="643"/>
      <c r="Q14" s="644"/>
      <c r="R14" s="645">
        <v>16711</v>
      </c>
      <c r="S14" s="646"/>
      <c r="T14" s="646"/>
      <c r="U14" s="646"/>
      <c r="V14" s="646"/>
      <c r="W14" s="646"/>
      <c r="X14" s="646"/>
      <c r="Y14" s="647"/>
      <c r="Z14" s="648">
        <v>0.2</v>
      </c>
      <c r="AA14" s="648"/>
      <c r="AB14" s="648"/>
      <c r="AC14" s="648"/>
      <c r="AD14" s="649">
        <v>16711</v>
      </c>
      <c r="AE14" s="649"/>
      <c r="AF14" s="649"/>
      <c r="AG14" s="649"/>
      <c r="AH14" s="649"/>
      <c r="AI14" s="649"/>
      <c r="AJ14" s="649"/>
      <c r="AK14" s="649"/>
      <c r="AL14" s="650">
        <v>0.4</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53581</v>
      </c>
      <c r="BH14" s="646"/>
      <c r="BI14" s="646"/>
      <c r="BJ14" s="646"/>
      <c r="BK14" s="646"/>
      <c r="BL14" s="646"/>
      <c r="BM14" s="646"/>
      <c r="BN14" s="647"/>
      <c r="BO14" s="648">
        <v>2</v>
      </c>
      <c r="BP14" s="648"/>
      <c r="BQ14" s="648"/>
      <c r="BR14" s="648"/>
      <c r="BS14" s="654" t="s">
        <v>229</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280699</v>
      </c>
      <c r="CS14" s="646"/>
      <c r="CT14" s="646"/>
      <c r="CU14" s="646"/>
      <c r="CV14" s="646"/>
      <c r="CW14" s="646"/>
      <c r="CX14" s="646"/>
      <c r="CY14" s="647"/>
      <c r="CZ14" s="648">
        <v>4.4000000000000004</v>
      </c>
      <c r="DA14" s="648"/>
      <c r="DB14" s="648"/>
      <c r="DC14" s="648"/>
      <c r="DD14" s="654">
        <v>5229</v>
      </c>
      <c r="DE14" s="646"/>
      <c r="DF14" s="646"/>
      <c r="DG14" s="646"/>
      <c r="DH14" s="646"/>
      <c r="DI14" s="646"/>
      <c r="DJ14" s="646"/>
      <c r="DK14" s="646"/>
      <c r="DL14" s="646"/>
      <c r="DM14" s="646"/>
      <c r="DN14" s="646"/>
      <c r="DO14" s="646"/>
      <c r="DP14" s="647"/>
      <c r="DQ14" s="654">
        <v>278637</v>
      </c>
      <c r="DR14" s="646"/>
      <c r="DS14" s="646"/>
      <c r="DT14" s="646"/>
      <c r="DU14" s="646"/>
      <c r="DV14" s="646"/>
      <c r="DW14" s="646"/>
      <c r="DX14" s="646"/>
      <c r="DY14" s="646"/>
      <c r="DZ14" s="646"/>
      <c r="EA14" s="646"/>
      <c r="EB14" s="646"/>
      <c r="EC14" s="655"/>
    </row>
    <row r="15" spans="2:143" ht="11.25" customHeight="1" x14ac:dyDescent="0.15">
      <c r="B15" s="642" t="s">
        <v>255</v>
      </c>
      <c r="C15" s="643"/>
      <c r="D15" s="643"/>
      <c r="E15" s="643"/>
      <c r="F15" s="643"/>
      <c r="G15" s="643"/>
      <c r="H15" s="643"/>
      <c r="I15" s="643"/>
      <c r="J15" s="643"/>
      <c r="K15" s="643"/>
      <c r="L15" s="643"/>
      <c r="M15" s="643"/>
      <c r="N15" s="643"/>
      <c r="O15" s="643"/>
      <c r="P15" s="643"/>
      <c r="Q15" s="644"/>
      <c r="R15" s="645" t="s">
        <v>126</v>
      </c>
      <c r="S15" s="646"/>
      <c r="T15" s="646"/>
      <c r="U15" s="646"/>
      <c r="V15" s="646"/>
      <c r="W15" s="646"/>
      <c r="X15" s="646"/>
      <c r="Y15" s="647"/>
      <c r="Z15" s="648" t="s">
        <v>171</v>
      </c>
      <c r="AA15" s="648"/>
      <c r="AB15" s="648"/>
      <c r="AC15" s="648"/>
      <c r="AD15" s="649" t="s">
        <v>126</v>
      </c>
      <c r="AE15" s="649"/>
      <c r="AF15" s="649"/>
      <c r="AG15" s="649"/>
      <c r="AH15" s="649"/>
      <c r="AI15" s="649"/>
      <c r="AJ15" s="649"/>
      <c r="AK15" s="649"/>
      <c r="AL15" s="650" t="s">
        <v>126</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118141</v>
      </c>
      <c r="BH15" s="646"/>
      <c r="BI15" s="646"/>
      <c r="BJ15" s="646"/>
      <c r="BK15" s="646"/>
      <c r="BL15" s="646"/>
      <c r="BM15" s="646"/>
      <c r="BN15" s="647"/>
      <c r="BO15" s="648">
        <v>4.3</v>
      </c>
      <c r="BP15" s="648"/>
      <c r="BQ15" s="648"/>
      <c r="BR15" s="648"/>
      <c r="BS15" s="654" t="s">
        <v>126</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764509</v>
      </c>
      <c r="CS15" s="646"/>
      <c r="CT15" s="646"/>
      <c r="CU15" s="646"/>
      <c r="CV15" s="646"/>
      <c r="CW15" s="646"/>
      <c r="CX15" s="646"/>
      <c r="CY15" s="647"/>
      <c r="CZ15" s="648">
        <v>11.9</v>
      </c>
      <c r="DA15" s="648"/>
      <c r="DB15" s="648"/>
      <c r="DC15" s="648"/>
      <c r="DD15" s="654">
        <v>80318</v>
      </c>
      <c r="DE15" s="646"/>
      <c r="DF15" s="646"/>
      <c r="DG15" s="646"/>
      <c r="DH15" s="646"/>
      <c r="DI15" s="646"/>
      <c r="DJ15" s="646"/>
      <c r="DK15" s="646"/>
      <c r="DL15" s="646"/>
      <c r="DM15" s="646"/>
      <c r="DN15" s="646"/>
      <c r="DO15" s="646"/>
      <c r="DP15" s="647"/>
      <c r="DQ15" s="654">
        <v>569870</v>
      </c>
      <c r="DR15" s="646"/>
      <c r="DS15" s="646"/>
      <c r="DT15" s="646"/>
      <c r="DU15" s="646"/>
      <c r="DV15" s="646"/>
      <c r="DW15" s="646"/>
      <c r="DX15" s="646"/>
      <c r="DY15" s="646"/>
      <c r="DZ15" s="646"/>
      <c r="EA15" s="646"/>
      <c r="EB15" s="646"/>
      <c r="EC15" s="655"/>
    </row>
    <row r="16" spans="2:143" ht="11.25" customHeight="1" x14ac:dyDescent="0.15">
      <c r="B16" s="642" t="s">
        <v>258</v>
      </c>
      <c r="C16" s="643"/>
      <c r="D16" s="643"/>
      <c r="E16" s="643"/>
      <c r="F16" s="643"/>
      <c r="G16" s="643"/>
      <c r="H16" s="643"/>
      <c r="I16" s="643"/>
      <c r="J16" s="643"/>
      <c r="K16" s="643"/>
      <c r="L16" s="643"/>
      <c r="M16" s="643"/>
      <c r="N16" s="643"/>
      <c r="O16" s="643"/>
      <c r="P16" s="643"/>
      <c r="Q16" s="644"/>
      <c r="R16" s="645">
        <v>4954</v>
      </c>
      <c r="S16" s="646"/>
      <c r="T16" s="646"/>
      <c r="U16" s="646"/>
      <c r="V16" s="646"/>
      <c r="W16" s="646"/>
      <c r="X16" s="646"/>
      <c r="Y16" s="647"/>
      <c r="Z16" s="648">
        <v>0.1</v>
      </c>
      <c r="AA16" s="648"/>
      <c r="AB16" s="648"/>
      <c r="AC16" s="648"/>
      <c r="AD16" s="649">
        <v>4954</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126</v>
      </c>
      <c r="BH16" s="646"/>
      <c r="BI16" s="646"/>
      <c r="BJ16" s="646"/>
      <c r="BK16" s="646"/>
      <c r="BL16" s="646"/>
      <c r="BM16" s="646"/>
      <c r="BN16" s="647"/>
      <c r="BO16" s="648" t="s">
        <v>126</v>
      </c>
      <c r="BP16" s="648"/>
      <c r="BQ16" s="648"/>
      <c r="BR16" s="648"/>
      <c r="BS16" s="654" t="s">
        <v>229</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t="s">
        <v>126</v>
      </c>
      <c r="CS16" s="646"/>
      <c r="CT16" s="646"/>
      <c r="CU16" s="646"/>
      <c r="CV16" s="646"/>
      <c r="CW16" s="646"/>
      <c r="CX16" s="646"/>
      <c r="CY16" s="647"/>
      <c r="CZ16" s="648" t="s">
        <v>229</v>
      </c>
      <c r="DA16" s="648"/>
      <c r="DB16" s="648"/>
      <c r="DC16" s="648"/>
      <c r="DD16" s="654" t="s">
        <v>126</v>
      </c>
      <c r="DE16" s="646"/>
      <c r="DF16" s="646"/>
      <c r="DG16" s="646"/>
      <c r="DH16" s="646"/>
      <c r="DI16" s="646"/>
      <c r="DJ16" s="646"/>
      <c r="DK16" s="646"/>
      <c r="DL16" s="646"/>
      <c r="DM16" s="646"/>
      <c r="DN16" s="646"/>
      <c r="DO16" s="646"/>
      <c r="DP16" s="647"/>
      <c r="DQ16" s="654" t="s">
        <v>229</v>
      </c>
      <c r="DR16" s="646"/>
      <c r="DS16" s="646"/>
      <c r="DT16" s="646"/>
      <c r="DU16" s="646"/>
      <c r="DV16" s="646"/>
      <c r="DW16" s="646"/>
      <c r="DX16" s="646"/>
      <c r="DY16" s="646"/>
      <c r="DZ16" s="646"/>
      <c r="EA16" s="646"/>
      <c r="EB16" s="646"/>
      <c r="EC16" s="655"/>
    </row>
    <row r="17" spans="2:133" ht="11.25" customHeight="1" x14ac:dyDescent="0.15">
      <c r="B17" s="642" t="s">
        <v>261</v>
      </c>
      <c r="C17" s="643"/>
      <c r="D17" s="643"/>
      <c r="E17" s="643"/>
      <c r="F17" s="643"/>
      <c r="G17" s="643"/>
      <c r="H17" s="643"/>
      <c r="I17" s="643"/>
      <c r="J17" s="643"/>
      <c r="K17" s="643"/>
      <c r="L17" s="643"/>
      <c r="M17" s="643"/>
      <c r="N17" s="643"/>
      <c r="O17" s="643"/>
      <c r="P17" s="643"/>
      <c r="Q17" s="644"/>
      <c r="R17" s="645">
        <v>76605</v>
      </c>
      <c r="S17" s="646"/>
      <c r="T17" s="646"/>
      <c r="U17" s="646"/>
      <c r="V17" s="646"/>
      <c r="W17" s="646"/>
      <c r="X17" s="646"/>
      <c r="Y17" s="647"/>
      <c r="Z17" s="648">
        <v>1.1000000000000001</v>
      </c>
      <c r="AA17" s="648"/>
      <c r="AB17" s="648"/>
      <c r="AC17" s="648"/>
      <c r="AD17" s="649">
        <v>76605</v>
      </c>
      <c r="AE17" s="649"/>
      <c r="AF17" s="649"/>
      <c r="AG17" s="649"/>
      <c r="AH17" s="649"/>
      <c r="AI17" s="649"/>
      <c r="AJ17" s="649"/>
      <c r="AK17" s="649"/>
      <c r="AL17" s="650">
        <v>1.8</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229</v>
      </c>
      <c r="BH17" s="646"/>
      <c r="BI17" s="646"/>
      <c r="BJ17" s="646"/>
      <c r="BK17" s="646"/>
      <c r="BL17" s="646"/>
      <c r="BM17" s="646"/>
      <c r="BN17" s="647"/>
      <c r="BO17" s="648" t="s">
        <v>229</v>
      </c>
      <c r="BP17" s="648"/>
      <c r="BQ17" s="648"/>
      <c r="BR17" s="648"/>
      <c r="BS17" s="654" t="s">
        <v>126</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447449</v>
      </c>
      <c r="CS17" s="646"/>
      <c r="CT17" s="646"/>
      <c r="CU17" s="646"/>
      <c r="CV17" s="646"/>
      <c r="CW17" s="646"/>
      <c r="CX17" s="646"/>
      <c r="CY17" s="647"/>
      <c r="CZ17" s="648">
        <v>7</v>
      </c>
      <c r="DA17" s="648"/>
      <c r="DB17" s="648"/>
      <c r="DC17" s="648"/>
      <c r="DD17" s="654" t="s">
        <v>126</v>
      </c>
      <c r="DE17" s="646"/>
      <c r="DF17" s="646"/>
      <c r="DG17" s="646"/>
      <c r="DH17" s="646"/>
      <c r="DI17" s="646"/>
      <c r="DJ17" s="646"/>
      <c r="DK17" s="646"/>
      <c r="DL17" s="646"/>
      <c r="DM17" s="646"/>
      <c r="DN17" s="646"/>
      <c r="DO17" s="646"/>
      <c r="DP17" s="647"/>
      <c r="DQ17" s="654">
        <v>447449</v>
      </c>
      <c r="DR17" s="646"/>
      <c r="DS17" s="646"/>
      <c r="DT17" s="646"/>
      <c r="DU17" s="646"/>
      <c r="DV17" s="646"/>
      <c r="DW17" s="646"/>
      <c r="DX17" s="646"/>
      <c r="DY17" s="646"/>
      <c r="DZ17" s="646"/>
      <c r="EA17" s="646"/>
      <c r="EB17" s="646"/>
      <c r="EC17" s="655"/>
    </row>
    <row r="18" spans="2:133" ht="11.25" customHeight="1" x14ac:dyDescent="0.15">
      <c r="B18" s="642" t="s">
        <v>264</v>
      </c>
      <c r="C18" s="643"/>
      <c r="D18" s="643"/>
      <c r="E18" s="643"/>
      <c r="F18" s="643"/>
      <c r="G18" s="643"/>
      <c r="H18" s="643"/>
      <c r="I18" s="643"/>
      <c r="J18" s="643"/>
      <c r="K18" s="643"/>
      <c r="L18" s="643"/>
      <c r="M18" s="643"/>
      <c r="N18" s="643"/>
      <c r="O18" s="643"/>
      <c r="P18" s="643"/>
      <c r="Q18" s="644"/>
      <c r="R18" s="645">
        <v>15798</v>
      </c>
      <c r="S18" s="646"/>
      <c r="T18" s="646"/>
      <c r="U18" s="646"/>
      <c r="V18" s="646"/>
      <c r="W18" s="646"/>
      <c r="X18" s="646"/>
      <c r="Y18" s="647"/>
      <c r="Z18" s="648">
        <v>0.2</v>
      </c>
      <c r="AA18" s="648"/>
      <c r="AB18" s="648"/>
      <c r="AC18" s="648"/>
      <c r="AD18" s="649">
        <v>15798</v>
      </c>
      <c r="AE18" s="649"/>
      <c r="AF18" s="649"/>
      <c r="AG18" s="649"/>
      <c r="AH18" s="649"/>
      <c r="AI18" s="649"/>
      <c r="AJ18" s="649"/>
      <c r="AK18" s="649"/>
      <c r="AL18" s="650">
        <v>0.4</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171</v>
      </c>
      <c r="BH18" s="646"/>
      <c r="BI18" s="646"/>
      <c r="BJ18" s="646"/>
      <c r="BK18" s="646"/>
      <c r="BL18" s="646"/>
      <c r="BM18" s="646"/>
      <c r="BN18" s="647"/>
      <c r="BO18" s="648" t="s">
        <v>229</v>
      </c>
      <c r="BP18" s="648"/>
      <c r="BQ18" s="648"/>
      <c r="BR18" s="648"/>
      <c r="BS18" s="654" t="s">
        <v>229</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126</v>
      </c>
      <c r="CS18" s="646"/>
      <c r="CT18" s="646"/>
      <c r="CU18" s="646"/>
      <c r="CV18" s="646"/>
      <c r="CW18" s="646"/>
      <c r="CX18" s="646"/>
      <c r="CY18" s="647"/>
      <c r="CZ18" s="648" t="s">
        <v>126</v>
      </c>
      <c r="DA18" s="648"/>
      <c r="DB18" s="648"/>
      <c r="DC18" s="648"/>
      <c r="DD18" s="654" t="s">
        <v>126</v>
      </c>
      <c r="DE18" s="646"/>
      <c r="DF18" s="646"/>
      <c r="DG18" s="646"/>
      <c r="DH18" s="646"/>
      <c r="DI18" s="646"/>
      <c r="DJ18" s="646"/>
      <c r="DK18" s="646"/>
      <c r="DL18" s="646"/>
      <c r="DM18" s="646"/>
      <c r="DN18" s="646"/>
      <c r="DO18" s="646"/>
      <c r="DP18" s="647"/>
      <c r="DQ18" s="654" t="s">
        <v>126</v>
      </c>
      <c r="DR18" s="646"/>
      <c r="DS18" s="646"/>
      <c r="DT18" s="646"/>
      <c r="DU18" s="646"/>
      <c r="DV18" s="646"/>
      <c r="DW18" s="646"/>
      <c r="DX18" s="646"/>
      <c r="DY18" s="646"/>
      <c r="DZ18" s="646"/>
      <c r="EA18" s="646"/>
      <c r="EB18" s="646"/>
      <c r="EC18" s="655"/>
    </row>
    <row r="19" spans="2:133" ht="11.25" customHeight="1" x14ac:dyDescent="0.15">
      <c r="B19" s="642" t="s">
        <v>267</v>
      </c>
      <c r="C19" s="643"/>
      <c r="D19" s="643"/>
      <c r="E19" s="643"/>
      <c r="F19" s="643"/>
      <c r="G19" s="643"/>
      <c r="H19" s="643"/>
      <c r="I19" s="643"/>
      <c r="J19" s="643"/>
      <c r="K19" s="643"/>
      <c r="L19" s="643"/>
      <c r="M19" s="643"/>
      <c r="N19" s="643"/>
      <c r="O19" s="643"/>
      <c r="P19" s="643"/>
      <c r="Q19" s="644"/>
      <c r="R19" s="645">
        <v>2390</v>
      </c>
      <c r="S19" s="646"/>
      <c r="T19" s="646"/>
      <c r="U19" s="646"/>
      <c r="V19" s="646"/>
      <c r="W19" s="646"/>
      <c r="X19" s="646"/>
      <c r="Y19" s="647"/>
      <c r="Z19" s="648">
        <v>0</v>
      </c>
      <c r="AA19" s="648"/>
      <c r="AB19" s="648"/>
      <c r="AC19" s="648"/>
      <c r="AD19" s="649">
        <v>2390</v>
      </c>
      <c r="AE19" s="649"/>
      <c r="AF19" s="649"/>
      <c r="AG19" s="649"/>
      <c r="AH19" s="649"/>
      <c r="AI19" s="649"/>
      <c r="AJ19" s="649"/>
      <c r="AK19" s="649"/>
      <c r="AL19" s="650">
        <v>0.1</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t="s">
        <v>126</v>
      </c>
      <c r="BH19" s="646"/>
      <c r="BI19" s="646"/>
      <c r="BJ19" s="646"/>
      <c r="BK19" s="646"/>
      <c r="BL19" s="646"/>
      <c r="BM19" s="646"/>
      <c r="BN19" s="647"/>
      <c r="BO19" s="648" t="s">
        <v>126</v>
      </c>
      <c r="BP19" s="648"/>
      <c r="BQ19" s="648"/>
      <c r="BR19" s="648"/>
      <c r="BS19" s="654" t="s">
        <v>126</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171</v>
      </c>
      <c r="CS19" s="646"/>
      <c r="CT19" s="646"/>
      <c r="CU19" s="646"/>
      <c r="CV19" s="646"/>
      <c r="CW19" s="646"/>
      <c r="CX19" s="646"/>
      <c r="CY19" s="647"/>
      <c r="CZ19" s="648" t="s">
        <v>126</v>
      </c>
      <c r="DA19" s="648"/>
      <c r="DB19" s="648"/>
      <c r="DC19" s="648"/>
      <c r="DD19" s="654" t="s">
        <v>126</v>
      </c>
      <c r="DE19" s="646"/>
      <c r="DF19" s="646"/>
      <c r="DG19" s="646"/>
      <c r="DH19" s="646"/>
      <c r="DI19" s="646"/>
      <c r="DJ19" s="646"/>
      <c r="DK19" s="646"/>
      <c r="DL19" s="646"/>
      <c r="DM19" s="646"/>
      <c r="DN19" s="646"/>
      <c r="DO19" s="646"/>
      <c r="DP19" s="647"/>
      <c r="DQ19" s="654" t="s">
        <v>229</v>
      </c>
      <c r="DR19" s="646"/>
      <c r="DS19" s="646"/>
      <c r="DT19" s="646"/>
      <c r="DU19" s="646"/>
      <c r="DV19" s="646"/>
      <c r="DW19" s="646"/>
      <c r="DX19" s="646"/>
      <c r="DY19" s="646"/>
      <c r="DZ19" s="646"/>
      <c r="EA19" s="646"/>
      <c r="EB19" s="646"/>
      <c r="EC19" s="655"/>
    </row>
    <row r="20" spans="2:133" ht="11.25" customHeight="1" x14ac:dyDescent="0.15">
      <c r="B20" s="642" t="s">
        <v>270</v>
      </c>
      <c r="C20" s="643"/>
      <c r="D20" s="643"/>
      <c r="E20" s="643"/>
      <c r="F20" s="643"/>
      <c r="G20" s="643"/>
      <c r="H20" s="643"/>
      <c r="I20" s="643"/>
      <c r="J20" s="643"/>
      <c r="K20" s="643"/>
      <c r="L20" s="643"/>
      <c r="M20" s="643"/>
      <c r="N20" s="643"/>
      <c r="O20" s="643"/>
      <c r="P20" s="643"/>
      <c r="Q20" s="644"/>
      <c r="R20" s="645">
        <v>592</v>
      </c>
      <c r="S20" s="646"/>
      <c r="T20" s="646"/>
      <c r="U20" s="646"/>
      <c r="V20" s="646"/>
      <c r="W20" s="646"/>
      <c r="X20" s="646"/>
      <c r="Y20" s="647"/>
      <c r="Z20" s="648">
        <v>0</v>
      </c>
      <c r="AA20" s="648"/>
      <c r="AB20" s="648"/>
      <c r="AC20" s="648"/>
      <c r="AD20" s="649">
        <v>592</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t="s">
        <v>126</v>
      </c>
      <c r="BH20" s="646"/>
      <c r="BI20" s="646"/>
      <c r="BJ20" s="646"/>
      <c r="BK20" s="646"/>
      <c r="BL20" s="646"/>
      <c r="BM20" s="646"/>
      <c r="BN20" s="647"/>
      <c r="BO20" s="648" t="s">
        <v>229</v>
      </c>
      <c r="BP20" s="648"/>
      <c r="BQ20" s="648"/>
      <c r="BR20" s="648"/>
      <c r="BS20" s="654" t="s">
        <v>229</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6398246</v>
      </c>
      <c r="CS20" s="646"/>
      <c r="CT20" s="646"/>
      <c r="CU20" s="646"/>
      <c r="CV20" s="646"/>
      <c r="CW20" s="646"/>
      <c r="CX20" s="646"/>
      <c r="CY20" s="647"/>
      <c r="CZ20" s="648">
        <v>100</v>
      </c>
      <c r="DA20" s="648"/>
      <c r="DB20" s="648"/>
      <c r="DC20" s="648"/>
      <c r="DD20" s="654">
        <v>549004</v>
      </c>
      <c r="DE20" s="646"/>
      <c r="DF20" s="646"/>
      <c r="DG20" s="646"/>
      <c r="DH20" s="646"/>
      <c r="DI20" s="646"/>
      <c r="DJ20" s="646"/>
      <c r="DK20" s="646"/>
      <c r="DL20" s="646"/>
      <c r="DM20" s="646"/>
      <c r="DN20" s="646"/>
      <c r="DO20" s="646"/>
      <c r="DP20" s="647"/>
      <c r="DQ20" s="654">
        <v>4709418</v>
      </c>
      <c r="DR20" s="646"/>
      <c r="DS20" s="646"/>
      <c r="DT20" s="646"/>
      <c r="DU20" s="646"/>
      <c r="DV20" s="646"/>
      <c r="DW20" s="646"/>
      <c r="DX20" s="646"/>
      <c r="DY20" s="646"/>
      <c r="DZ20" s="646"/>
      <c r="EA20" s="646"/>
      <c r="EB20" s="646"/>
      <c r="EC20" s="655"/>
    </row>
    <row r="21" spans="2:133" ht="11.25" customHeight="1" x14ac:dyDescent="0.15">
      <c r="B21" s="642" t="s">
        <v>273</v>
      </c>
      <c r="C21" s="643"/>
      <c r="D21" s="643"/>
      <c r="E21" s="643"/>
      <c r="F21" s="643"/>
      <c r="G21" s="643"/>
      <c r="H21" s="643"/>
      <c r="I21" s="643"/>
      <c r="J21" s="643"/>
      <c r="K21" s="643"/>
      <c r="L21" s="643"/>
      <c r="M21" s="643"/>
      <c r="N21" s="643"/>
      <c r="O21" s="643"/>
      <c r="P21" s="643"/>
      <c r="Q21" s="644"/>
      <c r="R21" s="645">
        <v>57825</v>
      </c>
      <c r="S21" s="646"/>
      <c r="T21" s="646"/>
      <c r="U21" s="646"/>
      <c r="V21" s="646"/>
      <c r="W21" s="646"/>
      <c r="X21" s="646"/>
      <c r="Y21" s="647"/>
      <c r="Z21" s="648">
        <v>0.8</v>
      </c>
      <c r="AA21" s="648"/>
      <c r="AB21" s="648"/>
      <c r="AC21" s="648"/>
      <c r="AD21" s="649">
        <v>57825</v>
      </c>
      <c r="AE21" s="649"/>
      <c r="AF21" s="649"/>
      <c r="AG21" s="649"/>
      <c r="AH21" s="649"/>
      <c r="AI21" s="649"/>
      <c r="AJ21" s="649"/>
      <c r="AK21" s="649"/>
      <c r="AL21" s="650">
        <v>1.3</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t="s">
        <v>126</v>
      </c>
      <c r="BH21" s="646"/>
      <c r="BI21" s="646"/>
      <c r="BJ21" s="646"/>
      <c r="BK21" s="646"/>
      <c r="BL21" s="646"/>
      <c r="BM21" s="646"/>
      <c r="BN21" s="647"/>
      <c r="BO21" s="648" t="s">
        <v>171</v>
      </c>
      <c r="BP21" s="648"/>
      <c r="BQ21" s="648"/>
      <c r="BR21" s="648"/>
      <c r="BS21" s="654" t="s">
        <v>171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275</v>
      </c>
      <c r="C22" s="643"/>
      <c r="D22" s="643"/>
      <c r="E22" s="643"/>
      <c r="F22" s="643"/>
      <c r="G22" s="643"/>
      <c r="H22" s="643"/>
      <c r="I22" s="643"/>
      <c r="J22" s="643"/>
      <c r="K22" s="643"/>
      <c r="L22" s="643"/>
      <c r="M22" s="643"/>
      <c r="N22" s="643"/>
      <c r="O22" s="643"/>
      <c r="P22" s="643"/>
      <c r="Q22" s="644"/>
      <c r="R22" s="645">
        <v>1131345</v>
      </c>
      <c r="S22" s="646"/>
      <c r="T22" s="646"/>
      <c r="U22" s="646"/>
      <c r="V22" s="646"/>
      <c r="W22" s="646"/>
      <c r="X22" s="646"/>
      <c r="Y22" s="647"/>
      <c r="Z22" s="648">
        <v>16.3</v>
      </c>
      <c r="AA22" s="648"/>
      <c r="AB22" s="648"/>
      <c r="AC22" s="648"/>
      <c r="AD22" s="649">
        <v>1020763</v>
      </c>
      <c r="AE22" s="649"/>
      <c r="AF22" s="649"/>
      <c r="AG22" s="649"/>
      <c r="AH22" s="649"/>
      <c r="AI22" s="649"/>
      <c r="AJ22" s="649"/>
      <c r="AK22" s="649"/>
      <c r="AL22" s="650">
        <v>23.7</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126</v>
      </c>
      <c r="BH22" s="646"/>
      <c r="BI22" s="646"/>
      <c r="BJ22" s="646"/>
      <c r="BK22" s="646"/>
      <c r="BL22" s="646"/>
      <c r="BM22" s="646"/>
      <c r="BN22" s="647"/>
      <c r="BO22" s="648" t="s">
        <v>126</v>
      </c>
      <c r="BP22" s="648"/>
      <c r="BQ22" s="648"/>
      <c r="BR22" s="648"/>
      <c r="BS22" s="654" t="s">
        <v>126</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278</v>
      </c>
      <c r="C23" s="643"/>
      <c r="D23" s="643"/>
      <c r="E23" s="643"/>
      <c r="F23" s="643"/>
      <c r="G23" s="643"/>
      <c r="H23" s="643"/>
      <c r="I23" s="643"/>
      <c r="J23" s="643"/>
      <c r="K23" s="643"/>
      <c r="L23" s="643"/>
      <c r="M23" s="643"/>
      <c r="N23" s="643"/>
      <c r="O23" s="643"/>
      <c r="P23" s="643"/>
      <c r="Q23" s="644"/>
      <c r="R23" s="645">
        <v>1020763</v>
      </c>
      <c r="S23" s="646"/>
      <c r="T23" s="646"/>
      <c r="U23" s="646"/>
      <c r="V23" s="646"/>
      <c r="W23" s="646"/>
      <c r="X23" s="646"/>
      <c r="Y23" s="647"/>
      <c r="Z23" s="648">
        <v>14.7</v>
      </c>
      <c r="AA23" s="648"/>
      <c r="AB23" s="648"/>
      <c r="AC23" s="648"/>
      <c r="AD23" s="649">
        <v>1020763</v>
      </c>
      <c r="AE23" s="649"/>
      <c r="AF23" s="649"/>
      <c r="AG23" s="649"/>
      <c r="AH23" s="649"/>
      <c r="AI23" s="649"/>
      <c r="AJ23" s="649"/>
      <c r="AK23" s="649"/>
      <c r="AL23" s="650">
        <v>23.7</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t="s">
        <v>171</v>
      </c>
      <c r="BH23" s="646"/>
      <c r="BI23" s="646"/>
      <c r="BJ23" s="646"/>
      <c r="BK23" s="646"/>
      <c r="BL23" s="646"/>
      <c r="BM23" s="646"/>
      <c r="BN23" s="647"/>
      <c r="BO23" s="648" t="s">
        <v>126</v>
      </c>
      <c r="BP23" s="648"/>
      <c r="BQ23" s="648"/>
      <c r="BR23" s="648"/>
      <c r="BS23" s="654" t="s">
        <v>126</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x14ac:dyDescent="0.15">
      <c r="B24" s="642" t="s">
        <v>285</v>
      </c>
      <c r="C24" s="643"/>
      <c r="D24" s="643"/>
      <c r="E24" s="643"/>
      <c r="F24" s="643"/>
      <c r="G24" s="643"/>
      <c r="H24" s="643"/>
      <c r="I24" s="643"/>
      <c r="J24" s="643"/>
      <c r="K24" s="643"/>
      <c r="L24" s="643"/>
      <c r="M24" s="643"/>
      <c r="N24" s="643"/>
      <c r="O24" s="643"/>
      <c r="P24" s="643"/>
      <c r="Q24" s="644"/>
      <c r="R24" s="645">
        <v>110582</v>
      </c>
      <c r="S24" s="646"/>
      <c r="T24" s="646"/>
      <c r="U24" s="646"/>
      <c r="V24" s="646"/>
      <c r="W24" s="646"/>
      <c r="X24" s="646"/>
      <c r="Y24" s="647"/>
      <c r="Z24" s="648">
        <v>1.6</v>
      </c>
      <c r="AA24" s="648"/>
      <c r="AB24" s="648"/>
      <c r="AC24" s="648"/>
      <c r="AD24" s="649" t="s">
        <v>126</v>
      </c>
      <c r="AE24" s="649"/>
      <c r="AF24" s="649"/>
      <c r="AG24" s="649"/>
      <c r="AH24" s="649"/>
      <c r="AI24" s="649"/>
      <c r="AJ24" s="649"/>
      <c r="AK24" s="649"/>
      <c r="AL24" s="650" t="s">
        <v>171</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229</v>
      </c>
      <c r="BH24" s="646"/>
      <c r="BI24" s="646"/>
      <c r="BJ24" s="646"/>
      <c r="BK24" s="646"/>
      <c r="BL24" s="646"/>
      <c r="BM24" s="646"/>
      <c r="BN24" s="647"/>
      <c r="BO24" s="648" t="s">
        <v>126</v>
      </c>
      <c r="BP24" s="648"/>
      <c r="BQ24" s="648"/>
      <c r="BR24" s="648"/>
      <c r="BS24" s="654" t="s">
        <v>229</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2557311</v>
      </c>
      <c r="CS24" s="635"/>
      <c r="CT24" s="635"/>
      <c r="CU24" s="635"/>
      <c r="CV24" s="635"/>
      <c r="CW24" s="635"/>
      <c r="CX24" s="635"/>
      <c r="CY24" s="636"/>
      <c r="CZ24" s="639">
        <v>40</v>
      </c>
      <c r="DA24" s="640"/>
      <c r="DB24" s="640"/>
      <c r="DC24" s="659"/>
      <c r="DD24" s="679">
        <v>1797980</v>
      </c>
      <c r="DE24" s="635"/>
      <c r="DF24" s="635"/>
      <c r="DG24" s="635"/>
      <c r="DH24" s="635"/>
      <c r="DI24" s="635"/>
      <c r="DJ24" s="635"/>
      <c r="DK24" s="636"/>
      <c r="DL24" s="679">
        <v>1785969</v>
      </c>
      <c r="DM24" s="635"/>
      <c r="DN24" s="635"/>
      <c r="DO24" s="635"/>
      <c r="DP24" s="635"/>
      <c r="DQ24" s="635"/>
      <c r="DR24" s="635"/>
      <c r="DS24" s="635"/>
      <c r="DT24" s="635"/>
      <c r="DU24" s="635"/>
      <c r="DV24" s="636"/>
      <c r="DW24" s="639">
        <v>38.9</v>
      </c>
      <c r="DX24" s="640"/>
      <c r="DY24" s="640"/>
      <c r="DZ24" s="640"/>
      <c r="EA24" s="640"/>
      <c r="EB24" s="640"/>
      <c r="EC24" s="641"/>
    </row>
    <row r="25" spans="2:133" ht="11.25" customHeight="1" x14ac:dyDescent="0.15">
      <c r="B25" s="642" t="s">
        <v>288</v>
      </c>
      <c r="C25" s="643"/>
      <c r="D25" s="643"/>
      <c r="E25" s="643"/>
      <c r="F25" s="643"/>
      <c r="G25" s="643"/>
      <c r="H25" s="643"/>
      <c r="I25" s="643"/>
      <c r="J25" s="643"/>
      <c r="K25" s="643"/>
      <c r="L25" s="643"/>
      <c r="M25" s="643"/>
      <c r="N25" s="643"/>
      <c r="O25" s="643"/>
      <c r="P25" s="643"/>
      <c r="Q25" s="644"/>
      <c r="R25" s="645" t="s">
        <v>126</v>
      </c>
      <c r="S25" s="646"/>
      <c r="T25" s="646"/>
      <c r="U25" s="646"/>
      <c r="V25" s="646"/>
      <c r="W25" s="646"/>
      <c r="X25" s="646"/>
      <c r="Y25" s="647"/>
      <c r="Z25" s="648" t="s">
        <v>229</v>
      </c>
      <c r="AA25" s="648"/>
      <c r="AB25" s="648"/>
      <c r="AC25" s="648"/>
      <c r="AD25" s="649" t="s">
        <v>229</v>
      </c>
      <c r="AE25" s="649"/>
      <c r="AF25" s="649"/>
      <c r="AG25" s="649"/>
      <c r="AH25" s="649"/>
      <c r="AI25" s="649"/>
      <c r="AJ25" s="649"/>
      <c r="AK25" s="649"/>
      <c r="AL25" s="650" t="s">
        <v>126</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229</v>
      </c>
      <c r="BH25" s="646"/>
      <c r="BI25" s="646"/>
      <c r="BJ25" s="646"/>
      <c r="BK25" s="646"/>
      <c r="BL25" s="646"/>
      <c r="BM25" s="646"/>
      <c r="BN25" s="647"/>
      <c r="BO25" s="648" t="s">
        <v>229</v>
      </c>
      <c r="BP25" s="648"/>
      <c r="BQ25" s="648"/>
      <c r="BR25" s="648"/>
      <c r="BS25" s="654" t="s">
        <v>229</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1043677</v>
      </c>
      <c r="CS25" s="682"/>
      <c r="CT25" s="682"/>
      <c r="CU25" s="682"/>
      <c r="CV25" s="682"/>
      <c r="CW25" s="682"/>
      <c r="CX25" s="682"/>
      <c r="CY25" s="683"/>
      <c r="CZ25" s="650">
        <v>16.3</v>
      </c>
      <c r="DA25" s="680"/>
      <c r="DB25" s="680"/>
      <c r="DC25" s="684"/>
      <c r="DD25" s="654">
        <v>903461</v>
      </c>
      <c r="DE25" s="682"/>
      <c r="DF25" s="682"/>
      <c r="DG25" s="682"/>
      <c r="DH25" s="682"/>
      <c r="DI25" s="682"/>
      <c r="DJ25" s="682"/>
      <c r="DK25" s="683"/>
      <c r="DL25" s="654">
        <v>900805</v>
      </c>
      <c r="DM25" s="682"/>
      <c r="DN25" s="682"/>
      <c r="DO25" s="682"/>
      <c r="DP25" s="682"/>
      <c r="DQ25" s="682"/>
      <c r="DR25" s="682"/>
      <c r="DS25" s="682"/>
      <c r="DT25" s="682"/>
      <c r="DU25" s="682"/>
      <c r="DV25" s="683"/>
      <c r="DW25" s="650">
        <v>19.600000000000001</v>
      </c>
      <c r="DX25" s="680"/>
      <c r="DY25" s="680"/>
      <c r="DZ25" s="680"/>
      <c r="EA25" s="680"/>
      <c r="EB25" s="680"/>
      <c r="EC25" s="681"/>
    </row>
    <row r="26" spans="2:133" ht="11.25" customHeight="1" x14ac:dyDescent="0.15">
      <c r="B26" s="642" t="s">
        <v>291</v>
      </c>
      <c r="C26" s="643"/>
      <c r="D26" s="643"/>
      <c r="E26" s="643"/>
      <c r="F26" s="643"/>
      <c r="G26" s="643"/>
      <c r="H26" s="643"/>
      <c r="I26" s="643"/>
      <c r="J26" s="643"/>
      <c r="K26" s="643"/>
      <c r="L26" s="643"/>
      <c r="M26" s="643"/>
      <c r="N26" s="643"/>
      <c r="O26" s="643"/>
      <c r="P26" s="643"/>
      <c r="Q26" s="644"/>
      <c r="R26" s="645">
        <v>4401315</v>
      </c>
      <c r="S26" s="646"/>
      <c r="T26" s="646"/>
      <c r="U26" s="646"/>
      <c r="V26" s="646"/>
      <c r="W26" s="646"/>
      <c r="X26" s="646"/>
      <c r="Y26" s="647"/>
      <c r="Z26" s="648">
        <v>63.5</v>
      </c>
      <c r="AA26" s="648"/>
      <c r="AB26" s="648"/>
      <c r="AC26" s="648"/>
      <c r="AD26" s="649">
        <v>4290733</v>
      </c>
      <c r="AE26" s="649"/>
      <c r="AF26" s="649"/>
      <c r="AG26" s="649"/>
      <c r="AH26" s="649"/>
      <c r="AI26" s="649"/>
      <c r="AJ26" s="649"/>
      <c r="AK26" s="649"/>
      <c r="AL26" s="650">
        <v>99.6</v>
      </c>
      <c r="AM26" s="651"/>
      <c r="AN26" s="651"/>
      <c r="AO26" s="652"/>
      <c r="AP26" s="664" t="s">
        <v>292</v>
      </c>
      <c r="AQ26" s="691"/>
      <c r="AR26" s="691"/>
      <c r="AS26" s="691"/>
      <c r="AT26" s="691"/>
      <c r="AU26" s="691"/>
      <c r="AV26" s="691"/>
      <c r="AW26" s="691"/>
      <c r="AX26" s="691"/>
      <c r="AY26" s="691"/>
      <c r="AZ26" s="691"/>
      <c r="BA26" s="691"/>
      <c r="BB26" s="691"/>
      <c r="BC26" s="691"/>
      <c r="BD26" s="691"/>
      <c r="BE26" s="691"/>
      <c r="BF26" s="666"/>
      <c r="BG26" s="645" t="s">
        <v>126</v>
      </c>
      <c r="BH26" s="646"/>
      <c r="BI26" s="646"/>
      <c r="BJ26" s="646"/>
      <c r="BK26" s="646"/>
      <c r="BL26" s="646"/>
      <c r="BM26" s="646"/>
      <c r="BN26" s="647"/>
      <c r="BO26" s="648" t="s">
        <v>126</v>
      </c>
      <c r="BP26" s="648"/>
      <c r="BQ26" s="648"/>
      <c r="BR26" s="648"/>
      <c r="BS26" s="654" t="s">
        <v>126</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697092</v>
      </c>
      <c r="CS26" s="646"/>
      <c r="CT26" s="646"/>
      <c r="CU26" s="646"/>
      <c r="CV26" s="646"/>
      <c r="CW26" s="646"/>
      <c r="CX26" s="646"/>
      <c r="CY26" s="647"/>
      <c r="CZ26" s="650">
        <v>10.9</v>
      </c>
      <c r="DA26" s="680"/>
      <c r="DB26" s="680"/>
      <c r="DC26" s="684"/>
      <c r="DD26" s="654">
        <v>583492</v>
      </c>
      <c r="DE26" s="646"/>
      <c r="DF26" s="646"/>
      <c r="DG26" s="646"/>
      <c r="DH26" s="646"/>
      <c r="DI26" s="646"/>
      <c r="DJ26" s="646"/>
      <c r="DK26" s="647"/>
      <c r="DL26" s="654" t="s">
        <v>171</v>
      </c>
      <c r="DM26" s="646"/>
      <c r="DN26" s="646"/>
      <c r="DO26" s="646"/>
      <c r="DP26" s="646"/>
      <c r="DQ26" s="646"/>
      <c r="DR26" s="646"/>
      <c r="DS26" s="646"/>
      <c r="DT26" s="646"/>
      <c r="DU26" s="646"/>
      <c r="DV26" s="647"/>
      <c r="DW26" s="650" t="s">
        <v>229</v>
      </c>
      <c r="DX26" s="680"/>
      <c r="DY26" s="680"/>
      <c r="DZ26" s="680"/>
      <c r="EA26" s="680"/>
      <c r="EB26" s="680"/>
      <c r="EC26" s="681"/>
    </row>
    <row r="27" spans="2:133" ht="11.25" customHeight="1" x14ac:dyDescent="0.15">
      <c r="B27" s="642" t="s">
        <v>294</v>
      </c>
      <c r="C27" s="643"/>
      <c r="D27" s="643"/>
      <c r="E27" s="643"/>
      <c r="F27" s="643"/>
      <c r="G27" s="643"/>
      <c r="H27" s="643"/>
      <c r="I27" s="643"/>
      <c r="J27" s="643"/>
      <c r="K27" s="643"/>
      <c r="L27" s="643"/>
      <c r="M27" s="643"/>
      <c r="N27" s="643"/>
      <c r="O27" s="643"/>
      <c r="P27" s="643"/>
      <c r="Q27" s="644"/>
      <c r="R27" s="645">
        <v>2088</v>
      </c>
      <c r="S27" s="646"/>
      <c r="T27" s="646"/>
      <c r="U27" s="646"/>
      <c r="V27" s="646"/>
      <c r="W27" s="646"/>
      <c r="X27" s="646"/>
      <c r="Y27" s="647"/>
      <c r="Z27" s="648">
        <v>0</v>
      </c>
      <c r="AA27" s="648"/>
      <c r="AB27" s="648"/>
      <c r="AC27" s="648"/>
      <c r="AD27" s="649">
        <v>2088</v>
      </c>
      <c r="AE27" s="649"/>
      <c r="AF27" s="649"/>
      <c r="AG27" s="649"/>
      <c r="AH27" s="649"/>
      <c r="AI27" s="649"/>
      <c r="AJ27" s="649"/>
      <c r="AK27" s="649"/>
      <c r="AL27" s="650">
        <v>0</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2722721</v>
      </c>
      <c r="BH27" s="646"/>
      <c r="BI27" s="646"/>
      <c r="BJ27" s="646"/>
      <c r="BK27" s="646"/>
      <c r="BL27" s="646"/>
      <c r="BM27" s="646"/>
      <c r="BN27" s="647"/>
      <c r="BO27" s="648">
        <v>100</v>
      </c>
      <c r="BP27" s="648"/>
      <c r="BQ27" s="648"/>
      <c r="BR27" s="648"/>
      <c r="BS27" s="654" t="s">
        <v>126</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1066185</v>
      </c>
      <c r="CS27" s="682"/>
      <c r="CT27" s="682"/>
      <c r="CU27" s="682"/>
      <c r="CV27" s="682"/>
      <c r="CW27" s="682"/>
      <c r="CX27" s="682"/>
      <c r="CY27" s="683"/>
      <c r="CZ27" s="650">
        <v>16.7</v>
      </c>
      <c r="DA27" s="680"/>
      <c r="DB27" s="680"/>
      <c r="DC27" s="684"/>
      <c r="DD27" s="654">
        <v>447070</v>
      </c>
      <c r="DE27" s="682"/>
      <c r="DF27" s="682"/>
      <c r="DG27" s="682"/>
      <c r="DH27" s="682"/>
      <c r="DI27" s="682"/>
      <c r="DJ27" s="682"/>
      <c r="DK27" s="683"/>
      <c r="DL27" s="654">
        <v>437715</v>
      </c>
      <c r="DM27" s="682"/>
      <c r="DN27" s="682"/>
      <c r="DO27" s="682"/>
      <c r="DP27" s="682"/>
      <c r="DQ27" s="682"/>
      <c r="DR27" s="682"/>
      <c r="DS27" s="682"/>
      <c r="DT27" s="682"/>
      <c r="DU27" s="682"/>
      <c r="DV27" s="683"/>
      <c r="DW27" s="650">
        <v>9.5</v>
      </c>
      <c r="DX27" s="680"/>
      <c r="DY27" s="680"/>
      <c r="DZ27" s="680"/>
      <c r="EA27" s="680"/>
      <c r="EB27" s="680"/>
      <c r="EC27" s="681"/>
    </row>
    <row r="28" spans="2:133" ht="11.25" customHeight="1" x14ac:dyDescent="0.15">
      <c r="B28" s="642" t="s">
        <v>297</v>
      </c>
      <c r="C28" s="643"/>
      <c r="D28" s="643"/>
      <c r="E28" s="643"/>
      <c r="F28" s="643"/>
      <c r="G28" s="643"/>
      <c r="H28" s="643"/>
      <c r="I28" s="643"/>
      <c r="J28" s="643"/>
      <c r="K28" s="643"/>
      <c r="L28" s="643"/>
      <c r="M28" s="643"/>
      <c r="N28" s="643"/>
      <c r="O28" s="643"/>
      <c r="P28" s="643"/>
      <c r="Q28" s="644"/>
      <c r="R28" s="645">
        <v>494</v>
      </c>
      <c r="S28" s="646"/>
      <c r="T28" s="646"/>
      <c r="U28" s="646"/>
      <c r="V28" s="646"/>
      <c r="W28" s="646"/>
      <c r="X28" s="646"/>
      <c r="Y28" s="647"/>
      <c r="Z28" s="648">
        <v>0</v>
      </c>
      <c r="AA28" s="648"/>
      <c r="AB28" s="648"/>
      <c r="AC28" s="648"/>
      <c r="AD28" s="649" t="s">
        <v>229</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447449</v>
      </c>
      <c r="CS28" s="646"/>
      <c r="CT28" s="646"/>
      <c r="CU28" s="646"/>
      <c r="CV28" s="646"/>
      <c r="CW28" s="646"/>
      <c r="CX28" s="646"/>
      <c r="CY28" s="647"/>
      <c r="CZ28" s="650">
        <v>7</v>
      </c>
      <c r="DA28" s="680"/>
      <c r="DB28" s="680"/>
      <c r="DC28" s="684"/>
      <c r="DD28" s="654">
        <v>447449</v>
      </c>
      <c r="DE28" s="646"/>
      <c r="DF28" s="646"/>
      <c r="DG28" s="646"/>
      <c r="DH28" s="646"/>
      <c r="DI28" s="646"/>
      <c r="DJ28" s="646"/>
      <c r="DK28" s="647"/>
      <c r="DL28" s="654">
        <v>447449</v>
      </c>
      <c r="DM28" s="646"/>
      <c r="DN28" s="646"/>
      <c r="DO28" s="646"/>
      <c r="DP28" s="646"/>
      <c r="DQ28" s="646"/>
      <c r="DR28" s="646"/>
      <c r="DS28" s="646"/>
      <c r="DT28" s="646"/>
      <c r="DU28" s="646"/>
      <c r="DV28" s="647"/>
      <c r="DW28" s="650">
        <v>9.8000000000000007</v>
      </c>
      <c r="DX28" s="680"/>
      <c r="DY28" s="680"/>
      <c r="DZ28" s="680"/>
      <c r="EA28" s="680"/>
      <c r="EB28" s="680"/>
      <c r="EC28" s="681"/>
    </row>
    <row r="29" spans="2:133" ht="11.25" customHeight="1" x14ac:dyDescent="0.15">
      <c r="B29" s="642" t="s">
        <v>299</v>
      </c>
      <c r="C29" s="643"/>
      <c r="D29" s="643"/>
      <c r="E29" s="643"/>
      <c r="F29" s="643"/>
      <c r="G29" s="643"/>
      <c r="H29" s="643"/>
      <c r="I29" s="643"/>
      <c r="J29" s="643"/>
      <c r="K29" s="643"/>
      <c r="L29" s="643"/>
      <c r="M29" s="643"/>
      <c r="N29" s="643"/>
      <c r="O29" s="643"/>
      <c r="P29" s="643"/>
      <c r="Q29" s="644"/>
      <c r="R29" s="645">
        <v>98132</v>
      </c>
      <c r="S29" s="646"/>
      <c r="T29" s="646"/>
      <c r="U29" s="646"/>
      <c r="V29" s="646"/>
      <c r="W29" s="646"/>
      <c r="X29" s="646"/>
      <c r="Y29" s="647"/>
      <c r="Z29" s="648">
        <v>1.4</v>
      </c>
      <c r="AA29" s="648"/>
      <c r="AB29" s="648"/>
      <c r="AC29" s="648"/>
      <c r="AD29" s="649">
        <v>13045</v>
      </c>
      <c r="AE29" s="649"/>
      <c r="AF29" s="649"/>
      <c r="AG29" s="649"/>
      <c r="AH29" s="649"/>
      <c r="AI29" s="649"/>
      <c r="AJ29" s="649"/>
      <c r="AK29" s="649"/>
      <c r="AL29" s="650">
        <v>0.3</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300</v>
      </c>
      <c r="CE29" s="686"/>
      <c r="CF29" s="660" t="s">
        <v>301</v>
      </c>
      <c r="CG29" s="661"/>
      <c r="CH29" s="661"/>
      <c r="CI29" s="661"/>
      <c r="CJ29" s="661"/>
      <c r="CK29" s="661"/>
      <c r="CL29" s="661"/>
      <c r="CM29" s="661"/>
      <c r="CN29" s="661"/>
      <c r="CO29" s="661"/>
      <c r="CP29" s="661"/>
      <c r="CQ29" s="662"/>
      <c r="CR29" s="645">
        <v>447449</v>
      </c>
      <c r="CS29" s="682"/>
      <c r="CT29" s="682"/>
      <c r="CU29" s="682"/>
      <c r="CV29" s="682"/>
      <c r="CW29" s="682"/>
      <c r="CX29" s="682"/>
      <c r="CY29" s="683"/>
      <c r="CZ29" s="650">
        <v>7</v>
      </c>
      <c r="DA29" s="680"/>
      <c r="DB29" s="680"/>
      <c r="DC29" s="684"/>
      <c r="DD29" s="654">
        <v>447449</v>
      </c>
      <c r="DE29" s="682"/>
      <c r="DF29" s="682"/>
      <c r="DG29" s="682"/>
      <c r="DH29" s="682"/>
      <c r="DI29" s="682"/>
      <c r="DJ29" s="682"/>
      <c r="DK29" s="683"/>
      <c r="DL29" s="654">
        <v>447449</v>
      </c>
      <c r="DM29" s="682"/>
      <c r="DN29" s="682"/>
      <c r="DO29" s="682"/>
      <c r="DP29" s="682"/>
      <c r="DQ29" s="682"/>
      <c r="DR29" s="682"/>
      <c r="DS29" s="682"/>
      <c r="DT29" s="682"/>
      <c r="DU29" s="682"/>
      <c r="DV29" s="683"/>
      <c r="DW29" s="650">
        <v>9.8000000000000007</v>
      </c>
      <c r="DX29" s="680"/>
      <c r="DY29" s="680"/>
      <c r="DZ29" s="680"/>
      <c r="EA29" s="680"/>
      <c r="EB29" s="680"/>
      <c r="EC29" s="681"/>
    </row>
    <row r="30" spans="2:133" ht="11.25" customHeight="1" x14ac:dyDescent="0.15">
      <c r="B30" s="642" t="s">
        <v>302</v>
      </c>
      <c r="C30" s="643"/>
      <c r="D30" s="643"/>
      <c r="E30" s="643"/>
      <c r="F30" s="643"/>
      <c r="G30" s="643"/>
      <c r="H30" s="643"/>
      <c r="I30" s="643"/>
      <c r="J30" s="643"/>
      <c r="K30" s="643"/>
      <c r="L30" s="643"/>
      <c r="M30" s="643"/>
      <c r="N30" s="643"/>
      <c r="O30" s="643"/>
      <c r="P30" s="643"/>
      <c r="Q30" s="644"/>
      <c r="R30" s="645">
        <v>38719</v>
      </c>
      <c r="S30" s="646"/>
      <c r="T30" s="646"/>
      <c r="U30" s="646"/>
      <c r="V30" s="646"/>
      <c r="W30" s="646"/>
      <c r="X30" s="646"/>
      <c r="Y30" s="647"/>
      <c r="Z30" s="648">
        <v>0.6</v>
      </c>
      <c r="AA30" s="648"/>
      <c r="AB30" s="648"/>
      <c r="AC30" s="648"/>
      <c r="AD30" s="649" t="s">
        <v>126</v>
      </c>
      <c r="AE30" s="649"/>
      <c r="AF30" s="649"/>
      <c r="AG30" s="649"/>
      <c r="AH30" s="649"/>
      <c r="AI30" s="649"/>
      <c r="AJ30" s="649"/>
      <c r="AK30" s="649"/>
      <c r="AL30" s="650" t="s">
        <v>126</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303</v>
      </c>
      <c r="BH30" s="692"/>
      <c r="BI30" s="692"/>
      <c r="BJ30" s="692"/>
      <c r="BK30" s="692"/>
      <c r="BL30" s="692"/>
      <c r="BM30" s="692"/>
      <c r="BN30" s="692"/>
      <c r="BO30" s="692"/>
      <c r="BP30" s="692"/>
      <c r="BQ30" s="693"/>
      <c r="BR30" s="624" t="s">
        <v>304</v>
      </c>
      <c r="BS30" s="692"/>
      <c r="BT30" s="692"/>
      <c r="BU30" s="692"/>
      <c r="BV30" s="692"/>
      <c r="BW30" s="692"/>
      <c r="BX30" s="692"/>
      <c r="BY30" s="692"/>
      <c r="BZ30" s="692"/>
      <c r="CA30" s="692"/>
      <c r="CB30" s="693"/>
      <c r="CD30" s="687"/>
      <c r="CE30" s="688"/>
      <c r="CF30" s="660" t="s">
        <v>305</v>
      </c>
      <c r="CG30" s="661"/>
      <c r="CH30" s="661"/>
      <c r="CI30" s="661"/>
      <c r="CJ30" s="661"/>
      <c r="CK30" s="661"/>
      <c r="CL30" s="661"/>
      <c r="CM30" s="661"/>
      <c r="CN30" s="661"/>
      <c r="CO30" s="661"/>
      <c r="CP30" s="661"/>
      <c r="CQ30" s="662"/>
      <c r="CR30" s="645">
        <v>412278</v>
      </c>
      <c r="CS30" s="646"/>
      <c r="CT30" s="646"/>
      <c r="CU30" s="646"/>
      <c r="CV30" s="646"/>
      <c r="CW30" s="646"/>
      <c r="CX30" s="646"/>
      <c r="CY30" s="647"/>
      <c r="CZ30" s="650">
        <v>6.4</v>
      </c>
      <c r="DA30" s="680"/>
      <c r="DB30" s="680"/>
      <c r="DC30" s="684"/>
      <c r="DD30" s="654">
        <v>412278</v>
      </c>
      <c r="DE30" s="646"/>
      <c r="DF30" s="646"/>
      <c r="DG30" s="646"/>
      <c r="DH30" s="646"/>
      <c r="DI30" s="646"/>
      <c r="DJ30" s="646"/>
      <c r="DK30" s="647"/>
      <c r="DL30" s="654">
        <v>412278</v>
      </c>
      <c r="DM30" s="646"/>
      <c r="DN30" s="646"/>
      <c r="DO30" s="646"/>
      <c r="DP30" s="646"/>
      <c r="DQ30" s="646"/>
      <c r="DR30" s="646"/>
      <c r="DS30" s="646"/>
      <c r="DT30" s="646"/>
      <c r="DU30" s="646"/>
      <c r="DV30" s="647"/>
      <c r="DW30" s="650">
        <v>9</v>
      </c>
      <c r="DX30" s="680"/>
      <c r="DY30" s="680"/>
      <c r="DZ30" s="680"/>
      <c r="EA30" s="680"/>
      <c r="EB30" s="680"/>
      <c r="EC30" s="681"/>
    </row>
    <row r="31" spans="2:133" ht="11.25" customHeight="1" x14ac:dyDescent="0.15">
      <c r="B31" s="642" t="s">
        <v>306</v>
      </c>
      <c r="C31" s="643"/>
      <c r="D31" s="643"/>
      <c r="E31" s="643"/>
      <c r="F31" s="643"/>
      <c r="G31" s="643"/>
      <c r="H31" s="643"/>
      <c r="I31" s="643"/>
      <c r="J31" s="643"/>
      <c r="K31" s="643"/>
      <c r="L31" s="643"/>
      <c r="M31" s="643"/>
      <c r="N31" s="643"/>
      <c r="O31" s="643"/>
      <c r="P31" s="643"/>
      <c r="Q31" s="644"/>
      <c r="R31" s="645">
        <v>566559</v>
      </c>
      <c r="S31" s="646"/>
      <c r="T31" s="646"/>
      <c r="U31" s="646"/>
      <c r="V31" s="646"/>
      <c r="W31" s="646"/>
      <c r="X31" s="646"/>
      <c r="Y31" s="647"/>
      <c r="Z31" s="648">
        <v>8.1999999999999993</v>
      </c>
      <c r="AA31" s="648"/>
      <c r="AB31" s="648"/>
      <c r="AC31" s="648"/>
      <c r="AD31" s="649" t="s">
        <v>126</v>
      </c>
      <c r="AE31" s="649"/>
      <c r="AF31" s="649"/>
      <c r="AG31" s="649"/>
      <c r="AH31" s="649"/>
      <c r="AI31" s="649"/>
      <c r="AJ31" s="649"/>
      <c r="AK31" s="649"/>
      <c r="AL31" s="650" t="s">
        <v>229</v>
      </c>
      <c r="AM31" s="651"/>
      <c r="AN31" s="651"/>
      <c r="AO31" s="652"/>
      <c r="AP31" s="699" t="s">
        <v>307</v>
      </c>
      <c r="AQ31" s="700"/>
      <c r="AR31" s="700"/>
      <c r="AS31" s="700"/>
      <c r="AT31" s="705" t="s">
        <v>308</v>
      </c>
      <c r="AU31" s="231"/>
      <c r="AV31" s="231"/>
      <c r="AW31" s="231"/>
      <c r="AX31" s="631" t="s">
        <v>183</v>
      </c>
      <c r="AY31" s="632"/>
      <c r="AZ31" s="632"/>
      <c r="BA31" s="632"/>
      <c r="BB31" s="632"/>
      <c r="BC31" s="632"/>
      <c r="BD31" s="632"/>
      <c r="BE31" s="632"/>
      <c r="BF31" s="633"/>
      <c r="BG31" s="713">
        <v>99.2</v>
      </c>
      <c r="BH31" s="697"/>
      <c r="BI31" s="697"/>
      <c r="BJ31" s="697"/>
      <c r="BK31" s="697"/>
      <c r="BL31" s="697"/>
      <c r="BM31" s="640">
        <v>96.4</v>
      </c>
      <c r="BN31" s="697"/>
      <c r="BO31" s="697"/>
      <c r="BP31" s="697"/>
      <c r="BQ31" s="698"/>
      <c r="BR31" s="713">
        <v>99.1</v>
      </c>
      <c r="BS31" s="697"/>
      <c r="BT31" s="697"/>
      <c r="BU31" s="697"/>
      <c r="BV31" s="697"/>
      <c r="BW31" s="697"/>
      <c r="BX31" s="640">
        <v>96.3</v>
      </c>
      <c r="BY31" s="697"/>
      <c r="BZ31" s="697"/>
      <c r="CA31" s="697"/>
      <c r="CB31" s="698"/>
      <c r="CD31" s="687"/>
      <c r="CE31" s="688"/>
      <c r="CF31" s="660" t="s">
        <v>309</v>
      </c>
      <c r="CG31" s="661"/>
      <c r="CH31" s="661"/>
      <c r="CI31" s="661"/>
      <c r="CJ31" s="661"/>
      <c r="CK31" s="661"/>
      <c r="CL31" s="661"/>
      <c r="CM31" s="661"/>
      <c r="CN31" s="661"/>
      <c r="CO31" s="661"/>
      <c r="CP31" s="661"/>
      <c r="CQ31" s="662"/>
      <c r="CR31" s="645">
        <v>35171</v>
      </c>
      <c r="CS31" s="682"/>
      <c r="CT31" s="682"/>
      <c r="CU31" s="682"/>
      <c r="CV31" s="682"/>
      <c r="CW31" s="682"/>
      <c r="CX31" s="682"/>
      <c r="CY31" s="683"/>
      <c r="CZ31" s="650">
        <v>0.5</v>
      </c>
      <c r="DA31" s="680"/>
      <c r="DB31" s="680"/>
      <c r="DC31" s="684"/>
      <c r="DD31" s="654">
        <v>35171</v>
      </c>
      <c r="DE31" s="682"/>
      <c r="DF31" s="682"/>
      <c r="DG31" s="682"/>
      <c r="DH31" s="682"/>
      <c r="DI31" s="682"/>
      <c r="DJ31" s="682"/>
      <c r="DK31" s="683"/>
      <c r="DL31" s="654">
        <v>35171</v>
      </c>
      <c r="DM31" s="682"/>
      <c r="DN31" s="682"/>
      <c r="DO31" s="682"/>
      <c r="DP31" s="682"/>
      <c r="DQ31" s="682"/>
      <c r="DR31" s="682"/>
      <c r="DS31" s="682"/>
      <c r="DT31" s="682"/>
      <c r="DU31" s="682"/>
      <c r="DV31" s="683"/>
      <c r="DW31" s="650">
        <v>0.8</v>
      </c>
      <c r="DX31" s="680"/>
      <c r="DY31" s="680"/>
      <c r="DZ31" s="680"/>
      <c r="EA31" s="680"/>
      <c r="EB31" s="680"/>
      <c r="EC31" s="681"/>
    </row>
    <row r="32" spans="2:133" ht="11.25" customHeight="1" x14ac:dyDescent="0.15">
      <c r="B32" s="708" t="s">
        <v>310</v>
      </c>
      <c r="C32" s="709"/>
      <c r="D32" s="709"/>
      <c r="E32" s="709"/>
      <c r="F32" s="709"/>
      <c r="G32" s="709"/>
      <c r="H32" s="709"/>
      <c r="I32" s="709"/>
      <c r="J32" s="709"/>
      <c r="K32" s="709"/>
      <c r="L32" s="709"/>
      <c r="M32" s="709"/>
      <c r="N32" s="709"/>
      <c r="O32" s="709"/>
      <c r="P32" s="709"/>
      <c r="Q32" s="710"/>
      <c r="R32" s="645" t="s">
        <v>126</v>
      </c>
      <c r="S32" s="646"/>
      <c r="T32" s="646"/>
      <c r="U32" s="646"/>
      <c r="V32" s="646"/>
      <c r="W32" s="646"/>
      <c r="X32" s="646"/>
      <c r="Y32" s="647"/>
      <c r="Z32" s="648" t="s">
        <v>126</v>
      </c>
      <c r="AA32" s="648"/>
      <c r="AB32" s="648"/>
      <c r="AC32" s="648"/>
      <c r="AD32" s="649" t="s">
        <v>126</v>
      </c>
      <c r="AE32" s="649"/>
      <c r="AF32" s="649"/>
      <c r="AG32" s="649"/>
      <c r="AH32" s="649"/>
      <c r="AI32" s="649"/>
      <c r="AJ32" s="649"/>
      <c r="AK32" s="649"/>
      <c r="AL32" s="650" t="s">
        <v>126</v>
      </c>
      <c r="AM32" s="651"/>
      <c r="AN32" s="651"/>
      <c r="AO32" s="652"/>
      <c r="AP32" s="701"/>
      <c r="AQ32" s="702"/>
      <c r="AR32" s="702"/>
      <c r="AS32" s="702"/>
      <c r="AT32" s="706"/>
      <c r="AU32" s="230" t="s">
        <v>311</v>
      </c>
      <c r="AV32" s="230"/>
      <c r="AW32" s="230"/>
      <c r="AX32" s="642" t="s">
        <v>312</v>
      </c>
      <c r="AY32" s="643"/>
      <c r="AZ32" s="643"/>
      <c r="BA32" s="643"/>
      <c r="BB32" s="643"/>
      <c r="BC32" s="643"/>
      <c r="BD32" s="643"/>
      <c r="BE32" s="643"/>
      <c r="BF32" s="644"/>
      <c r="BG32" s="714">
        <v>99</v>
      </c>
      <c r="BH32" s="682"/>
      <c r="BI32" s="682"/>
      <c r="BJ32" s="682"/>
      <c r="BK32" s="682"/>
      <c r="BL32" s="682"/>
      <c r="BM32" s="651">
        <v>95.9</v>
      </c>
      <c r="BN32" s="711"/>
      <c r="BO32" s="711"/>
      <c r="BP32" s="711"/>
      <c r="BQ32" s="712"/>
      <c r="BR32" s="714">
        <v>98.9</v>
      </c>
      <c r="BS32" s="682"/>
      <c r="BT32" s="682"/>
      <c r="BU32" s="682"/>
      <c r="BV32" s="682"/>
      <c r="BW32" s="682"/>
      <c r="BX32" s="651">
        <v>95.8</v>
      </c>
      <c r="BY32" s="711"/>
      <c r="BZ32" s="711"/>
      <c r="CA32" s="711"/>
      <c r="CB32" s="712"/>
      <c r="CD32" s="689"/>
      <c r="CE32" s="690"/>
      <c r="CF32" s="660" t="s">
        <v>313</v>
      </c>
      <c r="CG32" s="661"/>
      <c r="CH32" s="661"/>
      <c r="CI32" s="661"/>
      <c r="CJ32" s="661"/>
      <c r="CK32" s="661"/>
      <c r="CL32" s="661"/>
      <c r="CM32" s="661"/>
      <c r="CN32" s="661"/>
      <c r="CO32" s="661"/>
      <c r="CP32" s="661"/>
      <c r="CQ32" s="662"/>
      <c r="CR32" s="645" t="s">
        <v>126</v>
      </c>
      <c r="CS32" s="646"/>
      <c r="CT32" s="646"/>
      <c r="CU32" s="646"/>
      <c r="CV32" s="646"/>
      <c r="CW32" s="646"/>
      <c r="CX32" s="646"/>
      <c r="CY32" s="647"/>
      <c r="CZ32" s="650" t="s">
        <v>126</v>
      </c>
      <c r="DA32" s="680"/>
      <c r="DB32" s="680"/>
      <c r="DC32" s="684"/>
      <c r="DD32" s="654" t="s">
        <v>229</v>
      </c>
      <c r="DE32" s="646"/>
      <c r="DF32" s="646"/>
      <c r="DG32" s="646"/>
      <c r="DH32" s="646"/>
      <c r="DI32" s="646"/>
      <c r="DJ32" s="646"/>
      <c r="DK32" s="647"/>
      <c r="DL32" s="654" t="s">
        <v>126</v>
      </c>
      <c r="DM32" s="646"/>
      <c r="DN32" s="646"/>
      <c r="DO32" s="646"/>
      <c r="DP32" s="646"/>
      <c r="DQ32" s="646"/>
      <c r="DR32" s="646"/>
      <c r="DS32" s="646"/>
      <c r="DT32" s="646"/>
      <c r="DU32" s="646"/>
      <c r="DV32" s="647"/>
      <c r="DW32" s="650" t="s">
        <v>126</v>
      </c>
      <c r="DX32" s="680"/>
      <c r="DY32" s="680"/>
      <c r="DZ32" s="680"/>
      <c r="EA32" s="680"/>
      <c r="EB32" s="680"/>
      <c r="EC32" s="681"/>
    </row>
    <row r="33" spans="2:133" ht="11.25" customHeight="1" x14ac:dyDescent="0.15">
      <c r="B33" s="642" t="s">
        <v>314</v>
      </c>
      <c r="C33" s="643"/>
      <c r="D33" s="643"/>
      <c r="E33" s="643"/>
      <c r="F33" s="643"/>
      <c r="G33" s="643"/>
      <c r="H33" s="643"/>
      <c r="I33" s="643"/>
      <c r="J33" s="643"/>
      <c r="K33" s="643"/>
      <c r="L33" s="643"/>
      <c r="M33" s="643"/>
      <c r="N33" s="643"/>
      <c r="O33" s="643"/>
      <c r="P33" s="643"/>
      <c r="Q33" s="644"/>
      <c r="R33" s="645">
        <v>415309</v>
      </c>
      <c r="S33" s="646"/>
      <c r="T33" s="646"/>
      <c r="U33" s="646"/>
      <c r="V33" s="646"/>
      <c r="W33" s="646"/>
      <c r="X33" s="646"/>
      <c r="Y33" s="647"/>
      <c r="Z33" s="648">
        <v>6</v>
      </c>
      <c r="AA33" s="648"/>
      <c r="AB33" s="648"/>
      <c r="AC33" s="648"/>
      <c r="AD33" s="649" t="s">
        <v>126</v>
      </c>
      <c r="AE33" s="649"/>
      <c r="AF33" s="649"/>
      <c r="AG33" s="649"/>
      <c r="AH33" s="649"/>
      <c r="AI33" s="649"/>
      <c r="AJ33" s="649"/>
      <c r="AK33" s="649"/>
      <c r="AL33" s="650" t="s">
        <v>126</v>
      </c>
      <c r="AM33" s="651"/>
      <c r="AN33" s="651"/>
      <c r="AO33" s="652"/>
      <c r="AP33" s="703"/>
      <c r="AQ33" s="704"/>
      <c r="AR33" s="704"/>
      <c r="AS33" s="704"/>
      <c r="AT33" s="707"/>
      <c r="AU33" s="232"/>
      <c r="AV33" s="232"/>
      <c r="AW33" s="232"/>
      <c r="AX33" s="694" t="s">
        <v>315</v>
      </c>
      <c r="AY33" s="695"/>
      <c r="AZ33" s="695"/>
      <c r="BA33" s="695"/>
      <c r="BB33" s="695"/>
      <c r="BC33" s="695"/>
      <c r="BD33" s="695"/>
      <c r="BE33" s="695"/>
      <c r="BF33" s="696"/>
      <c r="BG33" s="715">
        <v>99.5</v>
      </c>
      <c r="BH33" s="716"/>
      <c r="BI33" s="716"/>
      <c r="BJ33" s="716"/>
      <c r="BK33" s="716"/>
      <c r="BL33" s="716"/>
      <c r="BM33" s="717">
        <v>96.5</v>
      </c>
      <c r="BN33" s="716"/>
      <c r="BO33" s="716"/>
      <c r="BP33" s="716"/>
      <c r="BQ33" s="718"/>
      <c r="BR33" s="715">
        <v>99.3</v>
      </c>
      <c r="BS33" s="716"/>
      <c r="BT33" s="716"/>
      <c r="BU33" s="716"/>
      <c r="BV33" s="716"/>
      <c r="BW33" s="716"/>
      <c r="BX33" s="717">
        <v>96.4</v>
      </c>
      <c r="BY33" s="716"/>
      <c r="BZ33" s="716"/>
      <c r="CA33" s="716"/>
      <c r="CB33" s="718"/>
      <c r="CD33" s="660" t="s">
        <v>316</v>
      </c>
      <c r="CE33" s="661"/>
      <c r="CF33" s="661"/>
      <c r="CG33" s="661"/>
      <c r="CH33" s="661"/>
      <c r="CI33" s="661"/>
      <c r="CJ33" s="661"/>
      <c r="CK33" s="661"/>
      <c r="CL33" s="661"/>
      <c r="CM33" s="661"/>
      <c r="CN33" s="661"/>
      <c r="CO33" s="661"/>
      <c r="CP33" s="661"/>
      <c r="CQ33" s="662"/>
      <c r="CR33" s="645">
        <v>3291931</v>
      </c>
      <c r="CS33" s="682"/>
      <c r="CT33" s="682"/>
      <c r="CU33" s="682"/>
      <c r="CV33" s="682"/>
      <c r="CW33" s="682"/>
      <c r="CX33" s="682"/>
      <c r="CY33" s="683"/>
      <c r="CZ33" s="650">
        <v>51.5</v>
      </c>
      <c r="DA33" s="680"/>
      <c r="DB33" s="680"/>
      <c r="DC33" s="684"/>
      <c r="DD33" s="654">
        <v>2597761</v>
      </c>
      <c r="DE33" s="682"/>
      <c r="DF33" s="682"/>
      <c r="DG33" s="682"/>
      <c r="DH33" s="682"/>
      <c r="DI33" s="682"/>
      <c r="DJ33" s="682"/>
      <c r="DK33" s="683"/>
      <c r="DL33" s="654">
        <v>1965211</v>
      </c>
      <c r="DM33" s="682"/>
      <c r="DN33" s="682"/>
      <c r="DO33" s="682"/>
      <c r="DP33" s="682"/>
      <c r="DQ33" s="682"/>
      <c r="DR33" s="682"/>
      <c r="DS33" s="682"/>
      <c r="DT33" s="682"/>
      <c r="DU33" s="682"/>
      <c r="DV33" s="683"/>
      <c r="DW33" s="650">
        <v>42.8</v>
      </c>
      <c r="DX33" s="680"/>
      <c r="DY33" s="680"/>
      <c r="DZ33" s="680"/>
      <c r="EA33" s="680"/>
      <c r="EB33" s="680"/>
      <c r="EC33" s="681"/>
    </row>
    <row r="34" spans="2:133" ht="11.25" customHeight="1" x14ac:dyDescent="0.15">
      <c r="B34" s="642" t="s">
        <v>317</v>
      </c>
      <c r="C34" s="643"/>
      <c r="D34" s="643"/>
      <c r="E34" s="643"/>
      <c r="F34" s="643"/>
      <c r="G34" s="643"/>
      <c r="H34" s="643"/>
      <c r="I34" s="643"/>
      <c r="J34" s="643"/>
      <c r="K34" s="643"/>
      <c r="L34" s="643"/>
      <c r="M34" s="643"/>
      <c r="N34" s="643"/>
      <c r="O34" s="643"/>
      <c r="P34" s="643"/>
      <c r="Q34" s="644"/>
      <c r="R34" s="645">
        <v>3557</v>
      </c>
      <c r="S34" s="646"/>
      <c r="T34" s="646"/>
      <c r="U34" s="646"/>
      <c r="V34" s="646"/>
      <c r="W34" s="646"/>
      <c r="X34" s="646"/>
      <c r="Y34" s="647"/>
      <c r="Z34" s="648">
        <v>0.1</v>
      </c>
      <c r="AA34" s="648"/>
      <c r="AB34" s="648"/>
      <c r="AC34" s="648"/>
      <c r="AD34" s="649" t="s">
        <v>126</v>
      </c>
      <c r="AE34" s="649"/>
      <c r="AF34" s="649"/>
      <c r="AG34" s="649"/>
      <c r="AH34" s="649"/>
      <c r="AI34" s="649"/>
      <c r="AJ34" s="649"/>
      <c r="AK34" s="649"/>
      <c r="AL34" s="650" t="s">
        <v>126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1206279</v>
      </c>
      <c r="CS34" s="646"/>
      <c r="CT34" s="646"/>
      <c r="CU34" s="646"/>
      <c r="CV34" s="646"/>
      <c r="CW34" s="646"/>
      <c r="CX34" s="646"/>
      <c r="CY34" s="647"/>
      <c r="CZ34" s="650">
        <v>18.899999999999999</v>
      </c>
      <c r="DA34" s="680"/>
      <c r="DB34" s="680"/>
      <c r="DC34" s="684"/>
      <c r="DD34" s="654">
        <v>925382</v>
      </c>
      <c r="DE34" s="646"/>
      <c r="DF34" s="646"/>
      <c r="DG34" s="646"/>
      <c r="DH34" s="646"/>
      <c r="DI34" s="646"/>
      <c r="DJ34" s="646"/>
      <c r="DK34" s="647"/>
      <c r="DL34" s="654">
        <v>620245</v>
      </c>
      <c r="DM34" s="646"/>
      <c r="DN34" s="646"/>
      <c r="DO34" s="646"/>
      <c r="DP34" s="646"/>
      <c r="DQ34" s="646"/>
      <c r="DR34" s="646"/>
      <c r="DS34" s="646"/>
      <c r="DT34" s="646"/>
      <c r="DU34" s="646"/>
      <c r="DV34" s="647"/>
      <c r="DW34" s="650">
        <v>13.5</v>
      </c>
      <c r="DX34" s="680"/>
      <c r="DY34" s="680"/>
      <c r="DZ34" s="680"/>
      <c r="EA34" s="680"/>
      <c r="EB34" s="680"/>
      <c r="EC34" s="681"/>
    </row>
    <row r="35" spans="2:133" ht="11.25" customHeight="1" x14ac:dyDescent="0.15">
      <c r="B35" s="642" t="s">
        <v>319</v>
      </c>
      <c r="C35" s="643"/>
      <c r="D35" s="643"/>
      <c r="E35" s="643"/>
      <c r="F35" s="643"/>
      <c r="G35" s="643"/>
      <c r="H35" s="643"/>
      <c r="I35" s="643"/>
      <c r="J35" s="643"/>
      <c r="K35" s="643"/>
      <c r="L35" s="643"/>
      <c r="M35" s="643"/>
      <c r="N35" s="643"/>
      <c r="O35" s="643"/>
      <c r="P35" s="643"/>
      <c r="Q35" s="644"/>
      <c r="R35" s="645">
        <v>68819</v>
      </c>
      <c r="S35" s="646"/>
      <c r="T35" s="646"/>
      <c r="U35" s="646"/>
      <c r="V35" s="646"/>
      <c r="W35" s="646"/>
      <c r="X35" s="646"/>
      <c r="Y35" s="647"/>
      <c r="Z35" s="648">
        <v>1</v>
      </c>
      <c r="AA35" s="648"/>
      <c r="AB35" s="648"/>
      <c r="AC35" s="648"/>
      <c r="AD35" s="649" t="s">
        <v>126</v>
      </c>
      <c r="AE35" s="649"/>
      <c r="AF35" s="649"/>
      <c r="AG35" s="649"/>
      <c r="AH35" s="649"/>
      <c r="AI35" s="649"/>
      <c r="AJ35" s="649"/>
      <c r="AK35" s="649"/>
      <c r="AL35" s="650" t="s">
        <v>171</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36346</v>
      </c>
      <c r="CS35" s="682"/>
      <c r="CT35" s="682"/>
      <c r="CU35" s="682"/>
      <c r="CV35" s="682"/>
      <c r="CW35" s="682"/>
      <c r="CX35" s="682"/>
      <c r="CY35" s="683"/>
      <c r="CZ35" s="650">
        <v>0.6</v>
      </c>
      <c r="DA35" s="680"/>
      <c r="DB35" s="680"/>
      <c r="DC35" s="684"/>
      <c r="DD35" s="654">
        <v>26317</v>
      </c>
      <c r="DE35" s="682"/>
      <c r="DF35" s="682"/>
      <c r="DG35" s="682"/>
      <c r="DH35" s="682"/>
      <c r="DI35" s="682"/>
      <c r="DJ35" s="682"/>
      <c r="DK35" s="683"/>
      <c r="DL35" s="654">
        <v>26317</v>
      </c>
      <c r="DM35" s="682"/>
      <c r="DN35" s="682"/>
      <c r="DO35" s="682"/>
      <c r="DP35" s="682"/>
      <c r="DQ35" s="682"/>
      <c r="DR35" s="682"/>
      <c r="DS35" s="682"/>
      <c r="DT35" s="682"/>
      <c r="DU35" s="682"/>
      <c r="DV35" s="683"/>
      <c r="DW35" s="650">
        <v>0.6</v>
      </c>
      <c r="DX35" s="680"/>
      <c r="DY35" s="680"/>
      <c r="DZ35" s="680"/>
      <c r="EA35" s="680"/>
      <c r="EB35" s="680"/>
      <c r="EC35" s="681"/>
    </row>
    <row r="36" spans="2:133" ht="11.25" customHeight="1" x14ac:dyDescent="0.15">
      <c r="B36" s="642" t="s">
        <v>323</v>
      </c>
      <c r="C36" s="643"/>
      <c r="D36" s="643"/>
      <c r="E36" s="643"/>
      <c r="F36" s="643"/>
      <c r="G36" s="643"/>
      <c r="H36" s="643"/>
      <c r="I36" s="643"/>
      <c r="J36" s="643"/>
      <c r="K36" s="643"/>
      <c r="L36" s="643"/>
      <c r="M36" s="643"/>
      <c r="N36" s="643"/>
      <c r="O36" s="643"/>
      <c r="P36" s="643"/>
      <c r="Q36" s="644"/>
      <c r="R36" s="645">
        <v>255934</v>
      </c>
      <c r="S36" s="646"/>
      <c r="T36" s="646"/>
      <c r="U36" s="646"/>
      <c r="V36" s="646"/>
      <c r="W36" s="646"/>
      <c r="X36" s="646"/>
      <c r="Y36" s="647"/>
      <c r="Z36" s="648">
        <v>3.7</v>
      </c>
      <c r="AA36" s="648"/>
      <c r="AB36" s="648"/>
      <c r="AC36" s="648"/>
      <c r="AD36" s="649" t="s">
        <v>229</v>
      </c>
      <c r="AE36" s="649"/>
      <c r="AF36" s="649"/>
      <c r="AG36" s="649"/>
      <c r="AH36" s="649"/>
      <c r="AI36" s="649"/>
      <c r="AJ36" s="649"/>
      <c r="AK36" s="649"/>
      <c r="AL36" s="650" t="s">
        <v>126</v>
      </c>
      <c r="AM36" s="651"/>
      <c r="AN36" s="651"/>
      <c r="AO36" s="652"/>
      <c r="AP36" s="235"/>
      <c r="AQ36" s="719" t="s">
        <v>324</v>
      </c>
      <c r="AR36" s="720"/>
      <c r="AS36" s="720"/>
      <c r="AT36" s="720"/>
      <c r="AU36" s="720"/>
      <c r="AV36" s="720"/>
      <c r="AW36" s="720"/>
      <c r="AX36" s="720"/>
      <c r="AY36" s="721"/>
      <c r="AZ36" s="634">
        <v>922476</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60219</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844309</v>
      </c>
      <c r="CS36" s="646"/>
      <c r="CT36" s="646"/>
      <c r="CU36" s="646"/>
      <c r="CV36" s="646"/>
      <c r="CW36" s="646"/>
      <c r="CX36" s="646"/>
      <c r="CY36" s="647"/>
      <c r="CZ36" s="650">
        <v>13.2</v>
      </c>
      <c r="DA36" s="680"/>
      <c r="DB36" s="680"/>
      <c r="DC36" s="684"/>
      <c r="DD36" s="654">
        <v>769540</v>
      </c>
      <c r="DE36" s="646"/>
      <c r="DF36" s="646"/>
      <c r="DG36" s="646"/>
      <c r="DH36" s="646"/>
      <c r="DI36" s="646"/>
      <c r="DJ36" s="646"/>
      <c r="DK36" s="647"/>
      <c r="DL36" s="654">
        <v>594752</v>
      </c>
      <c r="DM36" s="646"/>
      <c r="DN36" s="646"/>
      <c r="DO36" s="646"/>
      <c r="DP36" s="646"/>
      <c r="DQ36" s="646"/>
      <c r="DR36" s="646"/>
      <c r="DS36" s="646"/>
      <c r="DT36" s="646"/>
      <c r="DU36" s="646"/>
      <c r="DV36" s="647"/>
      <c r="DW36" s="650">
        <v>13</v>
      </c>
      <c r="DX36" s="680"/>
      <c r="DY36" s="680"/>
      <c r="DZ36" s="680"/>
      <c r="EA36" s="680"/>
      <c r="EB36" s="680"/>
      <c r="EC36" s="681"/>
    </row>
    <row r="37" spans="2:133" ht="11.25" customHeight="1" x14ac:dyDescent="0.15">
      <c r="B37" s="642" t="s">
        <v>327</v>
      </c>
      <c r="C37" s="643"/>
      <c r="D37" s="643"/>
      <c r="E37" s="643"/>
      <c r="F37" s="643"/>
      <c r="G37" s="643"/>
      <c r="H37" s="643"/>
      <c r="I37" s="643"/>
      <c r="J37" s="643"/>
      <c r="K37" s="643"/>
      <c r="L37" s="643"/>
      <c r="M37" s="643"/>
      <c r="N37" s="643"/>
      <c r="O37" s="643"/>
      <c r="P37" s="643"/>
      <c r="Q37" s="644"/>
      <c r="R37" s="645">
        <v>465976</v>
      </c>
      <c r="S37" s="646"/>
      <c r="T37" s="646"/>
      <c r="U37" s="646"/>
      <c r="V37" s="646"/>
      <c r="W37" s="646"/>
      <c r="X37" s="646"/>
      <c r="Y37" s="647"/>
      <c r="Z37" s="648">
        <v>6.7</v>
      </c>
      <c r="AA37" s="648"/>
      <c r="AB37" s="648"/>
      <c r="AC37" s="648"/>
      <c r="AD37" s="649" t="s">
        <v>171</v>
      </c>
      <c r="AE37" s="649"/>
      <c r="AF37" s="649"/>
      <c r="AG37" s="649"/>
      <c r="AH37" s="649"/>
      <c r="AI37" s="649"/>
      <c r="AJ37" s="649"/>
      <c r="AK37" s="649"/>
      <c r="AL37" s="650" t="s">
        <v>126</v>
      </c>
      <c r="AM37" s="651"/>
      <c r="AN37" s="651"/>
      <c r="AO37" s="652"/>
      <c r="AQ37" s="723" t="s">
        <v>328</v>
      </c>
      <c r="AR37" s="724"/>
      <c r="AS37" s="724"/>
      <c r="AT37" s="724"/>
      <c r="AU37" s="724"/>
      <c r="AV37" s="724"/>
      <c r="AW37" s="724"/>
      <c r="AX37" s="724"/>
      <c r="AY37" s="725"/>
      <c r="AZ37" s="645">
        <v>325500</v>
      </c>
      <c r="BA37" s="646"/>
      <c r="BB37" s="646"/>
      <c r="BC37" s="646"/>
      <c r="BD37" s="682"/>
      <c r="BE37" s="682"/>
      <c r="BF37" s="712"/>
      <c r="BG37" s="660" t="s">
        <v>329</v>
      </c>
      <c r="BH37" s="661"/>
      <c r="BI37" s="661"/>
      <c r="BJ37" s="661"/>
      <c r="BK37" s="661"/>
      <c r="BL37" s="661"/>
      <c r="BM37" s="661"/>
      <c r="BN37" s="661"/>
      <c r="BO37" s="661"/>
      <c r="BP37" s="661"/>
      <c r="BQ37" s="661"/>
      <c r="BR37" s="661"/>
      <c r="BS37" s="661"/>
      <c r="BT37" s="661"/>
      <c r="BU37" s="662"/>
      <c r="BV37" s="645">
        <v>45786</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409212</v>
      </c>
      <c r="CS37" s="682"/>
      <c r="CT37" s="682"/>
      <c r="CU37" s="682"/>
      <c r="CV37" s="682"/>
      <c r="CW37" s="682"/>
      <c r="CX37" s="682"/>
      <c r="CY37" s="683"/>
      <c r="CZ37" s="650">
        <v>6.4</v>
      </c>
      <c r="DA37" s="680"/>
      <c r="DB37" s="680"/>
      <c r="DC37" s="684"/>
      <c r="DD37" s="654">
        <v>409212</v>
      </c>
      <c r="DE37" s="682"/>
      <c r="DF37" s="682"/>
      <c r="DG37" s="682"/>
      <c r="DH37" s="682"/>
      <c r="DI37" s="682"/>
      <c r="DJ37" s="682"/>
      <c r="DK37" s="683"/>
      <c r="DL37" s="654">
        <v>341180</v>
      </c>
      <c r="DM37" s="682"/>
      <c r="DN37" s="682"/>
      <c r="DO37" s="682"/>
      <c r="DP37" s="682"/>
      <c r="DQ37" s="682"/>
      <c r="DR37" s="682"/>
      <c r="DS37" s="682"/>
      <c r="DT37" s="682"/>
      <c r="DU37" s="682"/>
      <c r="DV37" s="683"/>
      <c r="DW37" s="650">
        <v>7.4</v>
      </c>
      <c r="DX37" s="680"/>
      <c r="DY37" s="680"/>
      <c r="DZ37" s="680"/>
      <c r="EA37" s="680"/>
      <c r="EB37" s="680"/>
      <c r="EC37" s="681"/>
    </row>
    <row r="38" spans="2:133" ht="11.25" customHeight="1" x14ac:dyDescent="0.15">
      <c r="B38" s="642" t="s">
        <v>331</v>
      </c>
      <c r="C38" s="643"/>
      <c r="D38" s="643"/>
      <c r="E38" s="643"/>
      <c r="F38" s="643"/>
      <c r="G38" s="643"/>
      <c r="H38" s="643"/>
      <c r="I38" s="643"/>
      <c r="J38" s="643"/>
      <c r="K38" s="643"/>
      <c r="L38" s="643"/>
      <c r="M38" s="643"/>
      <c r="N38" s="643"/>
      <c r="O38" s="643"/>
      <c r="P38" s="643"/>
      <c r="Q38" s="644"/>
      <c r="R38" s="645">
        <v>261541</v>
      </c>
      <c r="S38" s="646"/>
      <c r="T38" s="646"/>
      <c r="U38" s="646"/>
      <c r="V38" s="646"/>
      <c r="W38" s="646"/>
      <c r="X38" s="646"/>
      <c r="Y38" s="647"/>
      <c r="Z38" s="648">
        <v>3.8</v>
      </c>
      <c r="AA38" s="648"/>
      <c r="AB38" s="648"/>
      <c r="AC38" s="648"/>
      <c r="AD38" s="649">
        <v>508</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v>3420</v>
      </c>
      <c r="BA38" s="646"/>
      <c r="BB38" s="646"/>
      <c r="BC38" s="646"/>
      <c r="BD38" s="682"/>
      <c r="BE38" s="682"/>
      <c r="BF38" s="712"/>
      <c r="BG38" s="660" t="s">
        <v>333</v>
      </c>
      <c r="BH38" s="661"/>
      <c r="BI38" s="661"/>
      <c r="BJ38" s="661"/>
      <c r="BK38" s="661"/>
      <c r="BL38" s="661"/>
      <c r="BM38" s="661"/>
      <c r="BN38" s="661"/>
      <c r="BO38" s="661"/>
      <c r="BP38" s="661"/>
      <c r="BQ38" s="661"/>
      <c r="BR38" s="661"/>
      <c r="BS38" s="661"/>
      <c r="BT38" s="661"/>
      <c r="BU38" s="662"/>
      <c r="BV38" s="645">
        <v>2592</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919056</v>
      </c>
      <c r="CS38" s="646"/>
      <c r="CT38" s="646"/>
      <c r="CU38" s="646"/>
      <c r="CV38" s="646"/>
      <c r="CW38" s="646"/>
      <c r="CX38" s="646"/>
      <c r="CY38" s="647"/>
      <c r="CZ38" s="650">
        <v>14.4</v>
      </c>
      <c r="DA38" s="680"/>
      <c r="DB38" s="680"/>
      <c r="DC38" s="684"/>
      <c r="DD38" s="654">
        <v>819398</v>
      </c>
      <c r="DE38" s="646"/>
      <c r="DF38" s="646"/>
      <c r="DG38" s="646"/>
      <c r="DH38" s="646"/>
      <c r="DI38" s="646"/>
      <c r="DJ38" s="646"/>
      <c r="DK38" s="647"/>
      <c r="DL38" s="654">
        <v>723897</v>
      </c>
      <c r="DM38" s="646"/>
      <c r="DN38" s="646"/>
      <c r="DO38" s="646"/>
      <c r="DP38" s="646"/>
      <c r="DQ38" s="646"/>
      <c r="DR38" s="646"/>
      <c r="DS38" s="646"/>
      <c r="DT38" s="646"/>
      <c r="DU38" s="646"/>
      <c r="DV38" s="647"/>
      <c r="DW38" s="650">
        <v>15.8</v>
      </c>
      <c r="DX38" s="680"/>
      <c r="DY38" s="680"/>
      <c r="DZ38" s="680"/>
      <c r="EA38" s="680"/>
      <c r="EB38" s="680"/>
      <c r="EC38" s="681"/>
    </row>
    <row r="39" spans="2:133" ht="11.25" customHeight="1" x14ac:dyDescent="0.15">
      <c r="B39" s="642" t="s">
        <v>335</v>
      </c>
      <c r="C39" s="643"/>
      <c r="D39" s="643"/>
      <c r="E39" s="643"/>
      <c r="F39" s="643"/>
      <c r="G39" s="643"/>
      <c r="H39" s="643"/>
      <c r="I39" s="643"/>
      <c r="J39" s="643"/>
      <c r="K39" s="643"/>
      <c r="L39" s="643"/>
      <c r="M39" s="643"/>
      <c r="N39" s="643"/>
      <c r="O39" s="643"/>
      <c r="P39" s="643"/>
      <c r="Q39" s="644"/>
      <c r="R39" s="645">
        <v>355400</v>
      </c>
      <c r="S39" s="646"/>
      <c r="T39" s="646"/>
      <c r="U39" s="646"/>
      <c r="V39" s="646"/>
      <c r="W39" s="646"/>
      <c r="X39" s="646"/>
      <c r="Y39" s="647"/>
      <c r="Z39" s="648">
        <v>5.0999999999999996</v>
      </c>
      <c r="AA39" s="648"/>
      <c r="AB39" s="648"/>
      <c r="AC39" s="648"/>
      <c r="AD39" s="649" t="s">
        <v>229</v>
      </c>
      <c r="AE39" s="649"/>
      <c r="AF39" s="649"/>
      <c r="AG39" s="649"/>
      <c r="AH39" s="649"/>
      <c r="AI39" s="649"/>
      <c r="AJ39" s="649"/>
      <c r="AK39" s="649"/>
      <c r="AL39" s="650" t="s">
        <v>126</v>
      </c>
      <c r="AM39" s="651"/>
      <c r="AN39" s="651"/>
      <c r="AO39" s="652"/>
      <c r="AQ39" s="723" t="s">
        <v>336</v>
      </c>
      <c r="AR39" s="724"/>
      <c r="AS39" s="724"/>
      <c r="AT39" s="724"/>
      <c r="AU39" s="724"/>
      <c r="AV39" s="724"/>
      <c r="AW39" s="724"/>
      <c r="AX39" s="724"/>
      <c r="AY39" s="725"/>
      <c r="AZ39" s="645" t="s">
        <v>126</v>
      </c>
      <c r="BA39" s="646"/>
      <c r="BB39" s="646"/>
      <c r="BC39" s="646"/>
      <c r="BD39" s="682"/>
      <c r="BE39" s="682"/>
      <c r="BF39" s="712"/>
      <c r="BG39" s="660" t="s">
        <v>337</v>
      </c>
      <c r="BH39" s="661"/>
      <c r="BI39" s="661"/>
      <c r="BJ39" s="661"/>
      <c r="BK39" s="661"/>
      <c r="BL39" s="661"/>
      <c r="BM39" s="661"/>
      <c r="BN39" s="661"/>
      <c r="BO39" s="661"/>
      <c r="BP39" s="661"/>
      <c r="BQ39" s="661"/>
      <c r="BR39" s="661"/>
      <c r="BS39" s="661"/>
      <c r="BT39" s="661"/>
      <c r="BU39" s="662"/>
      <c r="BV39" s="645">
        <v>4328</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284597</v>
      </c>
      <c r="CS39" s="682"/>
      <c r="CT39" s="682"/>
      <c r="CU39" s="682"/>
      <c r="CV39" s="682"/>
      <c r="CW39" s="682"/>
      <c r="CX39" s="682"/>
      <c r="CY39" s="683"/>
      <c r="CZ39" s="650">
        <v>4.4000000000000004</v>
      </c>
      <c r="DA39" s="680"/>
      <c r="DB39" s="680"/>
      <c r="DC39" s="684"/>
      <c r="DD39" s="654">
        <v>55780</v>
      </c>
      <c r="DE39" s="682"/>
      <c r="DF39" s="682"/>
      <c r="DG39" s="682"/>
      <c r="DH39" s="682"/>
      <c r="DI39" s="682"/>
      <c r="DJ39" s="682"/>
      <c r="DK39" s="683"/>
      <c r="DL39" s="654" t="s">
        <v>126</v>
      </c>
      <c r="DM39" s="682"/>
      <c r="DN39" s="682"/>
      <c r="DO39" s="682"/>
      <c r="DP39" s="682"/>
      <c r="DQ39" s="682"/>
      <c r="DR39" s="682"/>
      <c r="DS39" s="682"/>
      <c r="DT39" s="682"/>
      <c r="DU39" s="682"/>
      <c r="DV39" s="683"/>
      <c r="DW39" s="650" t="s">
        <v>229</v>
      </c>
      <c r="DX39" s="680"/>
      <c r="DY39" s="680"/>
      <c r="DZ39" s="680"/>
      <c r="EA39" s="680"/>
      <c r="EB39" s="680"/>
      <c r="EC39" s="681"/>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229</v>
      </c>
      <c r="AA40" s="648"/>
      <c r="AB40" s="648"/>
      <c r="AC40" s="648"/>
      <c r="AD40" s="649" t="s">
        <v>126</v>
      </c>
      <c r="AE40" s="649"/>
      <c r="AF40" s="649"/>
      <c r="AG40" s="649"/>
      <c r="AH40" s="649"/>
      <c r="AI40" s="649"/>
      <c r="AJ40" s="649"/>
      <c r="AK40" s="649"/>
      <c r="AL40" s="650" t="s">
        <v>126</v>
      </c>
      <c r="AM40" s="651"/>
      <c r="AN40" s="651"/>
      <c r="AO40" s="652"/>
      <c r="AQ40" s="723" t="s">
        <v>340</v>
      </c>
      <c r="AR40" s="724"/>
      <c r="AS40" s="724"/>
      <c r="AT40" s="724"/>
      <c r="AU40" s="724"/>
      <c r="AV40" s="724"/>
      <c r="AW40" s="724"/>
      <c r="AX40" s="724"/>
      <c r="AY40" s="725"/>
      <c r="AZ40" s="645" t="s">
        <v>126</v>
      </c>
      <c r="BA40" s="646"/>
      <c r="BB40" s="646"/>
      <c r="BC40" s="646"/>
      <c r="BD40" s="682"/>
      <c r="BE40" s="682"/>
      <c r="BF40" s="712"/>
      <c r="BG40" s="726" t="s">
        <v>341</v>
      </c>
      <c r="BH40" s="727"/>
      <c r="BI40" s="727"/>
      <c r="BJ40" s="727"/>
      <c r="BK40" s="727"/>
      <c r="BL40" s="236"/>
      <c r="BM40" s="661" t="s">
        <v>342</v>
      </c>
      <c r="BN40" s="661"/>
      <c r="BO40" s="661"/>
      <c r="BP40" s="661"/>
      <c r="BQ40" s="661"/>
      <c r="BR40" s="661"/>
      <c r="BS40" s="661"/>
      <c r="BT40" s="661"/>
      <c r="BU40" s="662"/>
      <c r="BV40" s="645">
        <v>101</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1344</v>
      </c>
      <c r="CS40" s="646"/>
      <c r="CT40" s="646"/>
      <c r="CU40" s="646"/>
      <c r="CV40" s="646"/>
      <c r="CW40" s="646"/>
      <c r="CX40" s="646"/>
      <c r="CY40" s="647"/>
      <c r="CZ40" s="650">
        <v>0</v>
      </c>
      <c r="DA40" s="680"/>
      <c r="DB40" s="680"/>
      <c r="DC40" s="684"/>
      <c r="DD40" s="654">
        <v>1344</v>
      </c>
      <c r="DE40" s="646"/>
      <c r="DF40" s="646"/>
      <c r="DG40" s="646"/>
      <c r="DH40" s="646"/>
      <c r="DI40" s="646"/>
      <c r="DJ40" s="646"/>
      <c r="DK40" s="647"/>
      <c r="DL40" s="654" t="s">
        <v>171</v>
      </c>
      <c r="DM40" s="646"/>
      <c r="DN40" s="646"/>
      <c r="DO40" s="646"/>
      <c r="DP40" s="646"/>
      <c r="DQ40" s="646"/>
      <c r="DR40" s="646"/>
      <c r="DS40" s="646"/>
      <c r="DT40" s="646"/>
      <c r="DU40" s="646"/>
      <c r="DV40" s="647"/>
      <c r="DW40" s="650" t="s">
        <v>126</v>
      </c>
      <c r="DX40" s="680"/>
      <c r="DY40" s="680"/>
      <c r="DZ40" s="680"/>
      <c r="EA40" s="680"/>
      <c r="EB40" s="680"/>
      <c r="EC40" s="681"/>
    </row>
    <row r="41" spans="2:133" ht="11.25" customHeight="1" x14ac:dyDescent="0.15">
      <c r="B41" s="642" t="s">
        <v>344</v>
      </c>
      <c r="C41" s="643"/>
      <c r="D41" s="643"/>
      <c r="E41" s="643"/>
      <c r="F41" s="643"/>
      <c r="G41" s="643"/>
      <c r="H41" s="643"/>
      <c r="I41" s="643"/>
      <c r="J41" s="643"/>
      <c r="K41" s="643"/>
      <c r="L41" s="643"/>
      <c r="M41" s="643"/>
      <c r="N41" s="643"/>
      <c r="O41" s="643"/>
      <c r="P41" s="643"/>
      <c r="Q41" s="644"/>
      <c r="R41" s="645">
        <v>280400</v>
      </c>
      <c r="S41" s="646"/>
      <c r="T41" s="646"/>
      <c r="U41" s="646"/>
      <c r="V41" s="646"/>
      <c r="W41" s="646"/>
      <c r="X41" s="646"/>
      <c r="Y41" s="647"/>
      <c r="Z41" s="648">
        <v>4</v>
      </c>
      <c r="AA41" s="648"/>
      <c r="AB41" s="648"/>
      <c r="AC41" s="648"/>
      <c r="AD41" s="649" t="s">
        <v>229</v>
      </c>
      <c r="AE41" s="649"/>
      <c r="AF41" s="649"/>
      <c r="AG41" s="649"/>
      <c r="AH41" s="649"/>
      <c r="AI41" s="649"/>
      <c r="AJ41" s="649"/>
      <c r="AK41" s="649"/>
      <c r="AL41" s="650" t="s">
        <v>126</v>
      </c>
      <c r="AM41" s="651"/>
      <c r="AN41" s="651"/>
      <c r="AO41" s="652"/>
      <c r="AQ41" s="723" t="s">
        <v>345</v>
      </c>
      <c r="AR41" s="724"/>
      <c r="AS41" s="724"/>
      <c r="AT41" s="724"/>
      <c r="AU41" s="724"/>
      <c r="AV41" s="724"/>
      <c r="AW41" s="724"/>
      <c r="AX41" s="724"/>
      <c r="AY41" s="725"/>
      <c r="AZ41" s="645">
        <v>133373</v>
      </c>
      <c r="BA41" s="646"/>
      <c r="BB41" s="646"/>
      <c r="BC41" s="646"/>
      <c r="BD41" s="682"/>
      <c r="BE41" s="682"/>
      <c r="BF41" s="712"/>
      <c r="BG41" s="726"/>
      <c r="BH41" s="727"/>
      <c r="BI41" s="727"/>
      <c r="BJ41" s="727"/>
      <c r="BK41" s="727"/>
      <c r="BL41" s="236"/>
      <c r="BM41" s="661" t="s">
        <v>346</v>
      </c>
      <c r="BN41" s="661"/>
      <c r="BO41" s="661"/>
      <c r="BP41" s="661"/>
      <c r="BQ41" s="661"/>
      <c r="BR41" s="661"/>
      <c r="BS41" s="661"/>
      <c r="BT41" s="661"/>
      <c r="BU41" s="662"/>
      <c r="BV41" s="645" t="s">
        <v>229</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126</v>
      </c>
      <c r="CS41" s="682"/>
      <c r="CT41" s="682"/>
      <c r="CU41" s="682"/>
      <c r="CV41" s="682"/>
      <c r="CW41" s="682"/>
      <c r="CX41" s="682"/>
      <c r="CY41" s="683"/>
      <c r="CZ41" s="650" t="s">
        <v>229</v>
      </c>
      <c r="DA41" s="680"/>
      <c r="DB41" s="680"/>
      <c r="DC41" s="684"/>
      <c r="DD41" s="654" t="s">
        <v>126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348</v>
      </c>
      <c r="C42" s="695"/>
      <c r="D42" s="695"/>
      <c r="E42" s="695"/>
      <c r="F42" s="695"/>
      <c r="G42" s="695"/>
      <c r="H42" s="695"/>
      <c r="I42" s="695"/>
      <c r="J42" s="695"/>
      <c r="K42" s="695"/>
      <c r="L42" s="695"/>
      <c r="M42" s="695"/>
      <c r="N42" s="695"/>
      <c r="O42" s="695"/>
      <c r="P42" s="695"/>
      <c r="Q42" s="696"/>
      <c r="R42" s="730">
        <v>6933843</v>
      </c>
      <c r="S42" s="731"/>
      <c r="T42" s="731"/>
      <c r="U42" s="731"/>
      <c r="V42" s="731"/>
      <c r="W42" s="731"/>
      <c r="X42" s="731"/>
      <c r="Y42" s="739"/>
      <c r="Z42" s="740">
        <v>100</v>
      </c>
      <c r="AA42" s="740"/>
      <c r="AB42" s="740"/>
      <c r="AC42" s="740"/>
      <c r="AD42" s="741">
        <v>4306374</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460183</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358</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549004</v>
      </c>
      <c r="CS42" s="646"/>
      <c r="CT42" s="646"/>
      <c r="CU42" s="646"/>
      <c r="CV42" s="646"/>
      <c r="CW42" s="646"/>
      <c r="CX42" s="646"/>
      <c r="CY42" s="647"/>
      <c r="CZ42" s="650">
        <v>8.6</v>
      </c>
      <c r="DA42" s="651"/>
      <c r="DB42" s="651"/>
      <c r="DC42" s="663"/>
      <c r="DD42" s="654">
        <v>313677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7099</v>
      </c>
      <c r="CS43" s="682"/>
      <c r="CT43" s="682"/>
      <c r="CU43" s="682"/>
      <c r="CV43" s="682"/>
      <c r="CW43" s="682"/>
      <c r="CX43" s="682"/>
      <c r="CY43" s="683"/>
      <c r="CZ43" s="650">
        <v>0.1</v>
      </c>
      <c r="DA43" s="680"/>
      <c r="DB43" s="680"/>
      <c r="DC43" s="684"/>
      <c r="DD43" s="654">
        <v>6916</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300</v>
      </c>
      <c r="CE44" s="758"/>
      <c r="CF44" s="642" t="s">
        <v>353</v>
      </c>
      <c r="CG44" s="643"/>
      <c r="CH44" s="643"/>
      <c r="CI44" s="643"/>
      <c r="CJ44" s="643"/>
      <c r="CK44" s="643"/>
      <c r="CL44" s="643"/>
      <c r="CM44" s="643"/>
      <c r="CN44" s="643"/>
      <c r="CO44" s="643"/>
      <c r="CP44" s="643"/>
      <c r="CQ44" s="644"/>
      <c r="CR44" s="645">
        <v>549004</v>
      </c>
      <c r="CS44" s="646"/>
      <c r="CT44" s="646"/>
      <c r="CU44" s="646"/>
      <c r="CV44" s="646"/>
      <c r="CW44" s="646"/>
      <c r="CX44" s="646"/>
      <c r="CY44" s="647"/>
      <c r="CZ44" s="650">
        <v>8.6</v>
      </c>
      <c r="DA44" s="651"/>
      <c r="DB44" s="651"/>
      <c r="DC44" s="663"/>
      <c r="DD44" s="654">
        <v>313677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237052</v>
      </c>
      <c r="CS45" s="682"/>
      <c r="CT45" s="682"/>
      <c r="CU45" s="682"/>
      <c r="CV45" s="682"/>
      <c r="CW45" s="682"/>
      <c r="CX45" s="682"/>
      <c r="CY45" s="683"/>
      <c r="CZ45" s="650">
        <v>3.7</v>
      </c>
      <c r="DA45" s="680"/>
      <c r="DB45" s="680"/>
      <c r="DC45" s="684"/>
      <c r="DD45" s="654">
        <v>94689</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294063</v>
      </c>
      <c r="CS46" s="646"/>
      <c r="CT46" s="646"/>
      <c r="CU46" s="646"/>
      <c r="CV46" s="646"/>
      <c r="CW46" s="646"/>
      <c r="CX46" s="646"/>
      <c r="CY46" s="647"/>
      <c r="CZ46" s="650">
        <v>4.5999999999999996</v>
      </c>
      <c r="DA46" s="651"/>
      <c r="DB46" s="651"/>
      <c r="DC46" s="663"/>
      <c r="DD46" s="654">
        <v>201099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t="s">
        <v>126</v>
      </c>
      <c r="CS47" s="682"/>
      <c r="CT47" s="682"/>
      <c r="CU47" s="682"/>
      <c r="CV47" s="682"/>
      <c r="CW47" s="682"/>
      <c r="CX47" s="682"/>
      <c r="CY47" s="683"/>
      <c r="CZ47" s="650" t="s">
        <v>126</v>
      </c>
      <c r="DA47" s="680"/>
      <c r="DB47" s="680"/>
      <c r="DC47" s="684"/>
      <c r="DD47" s="654" t="s">
        <v>126</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126</v>
      </c>
      <c r="CS48" s="646"/>
      <c r="CT48" s="646"/>
      <c r="CU48" s="646"/>
      <c r="CV48" s="646"/>
      <c r="CW48" s="646"/>
      <c r="CX48" s="646"/>
      <c r="CY48" s="647"/>
      <c r="CZ48" s="650" t="s">
        <v>126</v>
      </c>
      <c r="DA48" s="651"/>
      <c r="DB48" s="651"/>
      <c r="DC48" s="663"/>
      <c r="DD48" s="654" t="s">
        <v>126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361</v>
      </c>
      <c r="CE49" s="695"/>
      <c r="CF49" s="695"/>
      <c r="CG49" s="695"/>
      <c r="CH49" s="695"/>
      <c r="CI49" s="695"/>
      <c r="CJ49" s="695"/>
      <c r="CK49" s="695"/>
      <c r="CL49" s="695"/>
      <c r="CM49" s="695"/>
      <c r="CN49" s="695"/>
      <c r="CO49" s="695"/>
      <c r="CP49" s="695"/>
      <c r="CQ49" s="696"/>
      <c r="CR49" s="730">
        <v>6398246</v>
      </c>
      <c r="CS49" s="716"/>
      <c r="CT49" s="716"/>
      <c r="CU49" s="716"/>
      <c r="CV49" s="716"/>
      <c r="CW49" s="716"/>
      <c r="CX49" s="716"/>
      <c r="CY49" s="747"/>
      <c r="CZ49" s="742">
        <v>100</v>
      </c>
      <c r="DA49" s="748"/>
      <c r="DB49" s="748"/>
      <c r="DC49" s="749"/>
      <c r="DD49" s="750">
        <v>4709418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4Ganhhd3JnSwmCqVE8zut902bW3sJNv5PhnLbRr9uTgzfY8/wD8r3GHHJU0hVp/1YVFIe+tPX7FUoufN1mhzQ==" saltValue="ZPU27YKzE2m/EI97o99I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6790</v>
      </c>
      <c r="R7" s="781"/>
      <c r="S7" s="781"/>
      <c r="T7" s="781"/>
      <c r="U7" s="781"/>
      <c r="V7" s="781">
        <v>6258</v>
      </c>
      <c r="W7" s="781"/>
      <c r="X7" s="781"/>
      <c r="Y7" s="781"/>
      <c r="Z7" s="781"/>
      <c r="AA7" s="781">
        <v>532</v>
      </c>
      <c r="AB7" s="781"/>
      <c r="AC7" s="781"/>
      <c r="AD7" s="781"/>
      <c r="AE7" s="782"/>
      <c r="AF7" s="783">
        <v>425</v>
      </c>
      <c r="AG7" s="784"/>
      <c r="AH7" s="784"/>
      <c r="AI7" s="784"/>
      <c r="AJ7" s="785"/>
      <c r="AK7" s="820">
        <v>256</v>
      </c>
      <c r="AL7" s="821"/>
      <c r="AM7" s="821"/>
      <c r="AN7" s="821"/>
      <c r="AO7" s="821"/>
      <c r="AP7" s="821">
        <v>5255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601</v>
      </c>
      <c r="BT7" s="825"/>
      <c r="BU7" s="825"/>
      <c r="BV7" s="825"/>
      <c r="BW7" s="825"/>
      <c r="BX7" s="825"/>
      <c r="BY7" s="825"/>
      <c r="BZ7" s="825"/>
      <c r="CA7" s="825"/>
      <c r="CB7" s="825"/>
      <c r="CC7" s="825"/>
      <c r="CD7" s="825"/>
      <c r="CE7" s="825"/>
      <c r="CF7" s="825"/>
      <c r="CG7" s="826"/>
      <c r="CH7" s="817">
        <v>5</v>
      </c>
      <c r="CI7" s="818"/>
      <c r="CJ7" s="818"/>
      <c r="CK7" s="818"/>
      <c r="CL7" s="819"/>
      <c r="CM7" s="817">
        <v>122</v>
      </c>
      <c r="CN7" s="818"/>
      <c r="CO7" s="818"/>
      <c r="CP7" s="818"/>
      <c r="CQ7" s="819"/>
      <c r="CR7" s="817">
        <v>5</v>
      </c>
      <c r="CS7" s="818"/>
      <c r="CT7" s="818"/>
      <c r="CU7" s="818"/>
      <c r="CV7" s="819"/>
      <c r="CW7" s="817" t="s">
        <v>602</v>
      </c>
      <c r="CX7" s="818"/>
      <c r="CY7" s="818"/>
      <c r="CZ7" s="818"/>
      <c r="DA7" s="819"/>
      <c r="DB7" s="817" t="s">
        <v>603</v>
      </c>
      <c r="DC7" s="818"/>
      <c r="DD7" s="818"/>
      <c r="DE7" s="818"/>
      <c r="DF7" s="819"/>
      <c r="DG7" s="817" t="s">
        <v>603</v>
      </c>
      <c r="DH7" s="818"/>
      <c r="DI7" s="818"/>
      <c r="DJ7" s="818"/>
      <c r="DK7" s="819"/>
      <c r="DL7" s="817" t="s">
        <v>603</v>
      </c>
      <c r="DM7" s="818"/>
      <c r="DN7" s="818"/>
      <c r="DO7" s="818"/>
      <c r="DP7" s="819"/>
      <c r="DQ7" s="817" t="s">
        <v>604</v>
      </c>
      <c r="DR7" s="818"/>
      <c r="DS7" s="818"/>
      <c r="DT7" s="818"/>
      <c r="DU7" s="819"/>
      <c r="DV7" s="798"/>
      <c r="DW7" s="799"/>
      <c r="DX7" s="799"/>
      <c r="DY7" s="799"/>
      <c r="DZ7" s="800"/>
      <c r="EA7" s="255"/>
    </row>
    <row r="8" spans="1:131" s="256" customFormat="1" ht="26.25" customHeight="1" x14ac:dyDescent="0.15">
      <c r="A8" s="262">
        <v>2</v>
      </c>
      <c r="B8" s="801" t="s">
        <v>385</v>
      </c>
      <c r="C8" s="802"/>
      <c r="D8" s="802"/>
      <c r="E8" s="802"/>
      <c r="F8" s="802"/>
      <c r="G8" s="802"/>
      <c r="H8" s="802"/>
      <c r="I8" s="802"/>
      <c r="J8" s="802"/>
      <c r="K8" s="802"/>
      <c r="L8" s="802"/>
      <c r="M8" s="802"/>
      <c r="N8" s="802"/>
      <c r="O8" s="802"/>
      <c r="P8" s="803"/>
      <c r="Q8" s="804">
        <v>50</v>
      </c>
      <c r="R8" s="805"/>
      <c r="S8" s="805"/>
      <c r="T8" s="805"/>
      <c r="U8" s="805"/>
      <c r="V8" s="805">
        <v>48</v>
      </c>
      <c r="W8" s="805"/>
      <c r="X8" s="805"/>
      <c r="Y8" s="805"/>
      <c r="Z8" s="805"/>
      <c r="AA8" s="805">
        <v>2</v>
      </c>
      <c r="AB8" s="805"/>
      <c r="AC8" s="805"/>
      <c r="AD8" s="805"/>
      <c r="AE8" s="806"/>
      <c r="AF8" s="807">
        <v>2</v>
      </c>
      <c r="AG8" s="808"/>
      <c r="AH8" s="808"/>
      <c r="AI8" s="808"/>
      <c r="AJ8" s="809"/>
      <c r="AK8" s="810" t="s">
        <v>605</v>
      </c>
      <c r="AL8" s="811"/>
      <c r="AM8" s="811"/>
      <c r="AN8" s="811"/>
      <c r="AO8" s="811"/>
      <c r="AP8" s="811" t="s">
        <v>603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386</v>
      </c>
      <c r="C9" s="802"/>
      <c r="D9" s="802"/>
      <c r="E9" s="802"/>
      <c r="F9" s="802"/>
      <c r="G9" s="802"/>
      <c r="H9" s="802"/>
      <c r="I9" s="802"/>
      <c r="J9" s="802"/>
      <c r="K9" s="802"/>
      <c r="L9" s="802"/>
      <c r="M9" s="802"/>
      <c r="N9" s="802"/>
      <c r="O9" s="802"/>
      <c r="P9" s="803"/>
      <c r="Q9" s="804">
        <v>111</v>
      </c>
      <c r="R9" s="805"/>
      <c r="S9" s="805"/>
      <c r="T9" s="805"/>
      <c r="U9" s="805"/>
      <c r="V9" s="805">
        <v>109</v>
      </c>
      <c r="W9" s="805"/>
      <c r="X9" s="805"/>
      <c r="Y9" s="805"/>
      <c r="Z9" s="805"/>
      <c r="AA9" s="805">
        <v>2</v>
      </c>
      <c r="AB9" s="805"/>
      <c r="AC9" s="805"/>
      <c r="AD9" s="805"/>
      <c r="AE9" s="806"/>
      <c r="AF9" s="807">
        <v>2</v>
      </c>
      <c r="AG9" s="808"/>
      <c r="AH9" s="808"/>
      <c r="AI9" s="808"/>
      <c r="AJ9" s="809"/>
      <c r="AK9" s="810" t="s">
        <v>603</v>
      </c>
      <c r="AL9" s="811"/>
      <c r="AM9" s="811"/>
      <c r="AN9" s="811"/>
      <c r="AO9" s="811"/>
      <c r="AP9" s="811" t="s">
        <v>603</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6940</v>
      </c>
      <c r="R23" s="840"/>
      <c r="S23" s="840"/>
      <c r="T23" s="840"/>
      <c r="U23" s="840"/>
      <c r="V23" s="840">
        <v>6404</v>
      </c>
      <c r="W23" s="840"/>
      <c r="X23" s="840"/>
      <c r="Y23" s="840"/>
      <c r="Z23" s="840"/>
      <c r="AA23" s="840">
        <v>536</v>
      </c>
      <c r="AB23" s="840"/>
      <c r="AC23" s="840"/>
      <c r="AD23" s="840"/>
      <c r="AE23" s="841"/>
      <c r="AF23" s="842">
        <v>429</v>
      </c>
      <c r="AG23" s="840"/>
      <c r="AH23" s="840"/>
      <c r="AI23" s="840"/>
      <c r="AJ23" s="843"/>
      <c r="AK23" s="844"/>
      <c r="AL23" s="845"/>
      <c r="AM23" s="845"/>
      <c r="AN23" s="845"/>
      <c r="AO23" s="845"/>
      <c r="AP23" s="840">
        <v>5255</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2303</v>
      </c>
      <c r="R28" s="869"/>
      <c r="S28" s="869"/>
      <c r="T28" s="869"/>
      <c r="U28" s="869"/>
      <c r="V28" s="869">
        <v>2243</v>
      </c>
      <c r="W28" s="869"/>
      <c r="X28" s="869"/>
      <c r="Y28" s="869"/>
      <c r="Z28" s="869"/>
      <c r="AA28" s="869">
        <v>60</v>
      </c>
      <c r="AB28" s="869"/>
      <c r="AC28" s="869"/>
      <c r="AD28" s="869"/>
      <c r="AE28" s="870"/>
      <c r="AF28" s="871">
        <v>60</v>
      </c>
      <c r="AG28" s="869"/>
      <c r="AH28" s="869"/>
      <c r="AI28" s="869"/>
      <c r="AJ28" s="872"/>
      <c r="AK28" s="873">
        <v>183</v>
      </c>
      <c r="AL28" s="864"/>
      <c r="AM28" s="864"/>
      <c r="AN28" s="864"/>
      <c r="AO28" s="864"/>
      <c r="AP28" s="864" t="s">
        <v>603</v>
      </c>
      <c r="AQ28" s="864"/>
      <c r="AR28" s="864"/>
      <c r="AS28" s="864"/>
      <c r="AT28" s="864"/>
      <c r="AU28" s="864" t="s">
        <v>603</v>
      </c>
      <c r="AV28" s="864"/>
      <c r="AW28" s="864"/>
      <c r="AX28" s="864"/>
      <c r="AY28" s="864"/>
      <c r="AZ28" s="865" t="s">
        <v>603</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264</v>
      </c>
      <c r="R29" s="805"/>
      <c r="S29" s="805"/>
      <c r="T29" s="805"/>
      <c r="U29" s="805"/>
      <c r="V29" s="805">
        <v>258</v>
      </c>
      <c r="W29" s="805"/>
      <c r="X29" s="805"/>
      <c r="Y29" s="805"/>
      <c r="Z29" s="805"/>
      <c r="AA29" s="805">
        <v>6</v>
      </c>
      <c r="AB29" s="805"/>
      <c r="AC29" s="805"/>
      <c r="AD29" s="805"/>
      <c r="AE29" s="806"/>
      <c r="AF29" s="807">
        <v>6</v>
      </c>
      <c r="AG29" s="808"/>
      <c r="AH29" s="808"/>
      <c r="AI29" s="808"/>
      <c r="AJ29" s="809"/>
      <c r="AK29" s="876">
        <v>53</v>
      </c>
      <c r="AL29" s="877"/>
      <c r="AM29" s="877"/>
      <c r="AN29" s="877"/>
      <c r="AO29" s="877"/>
      <c r="AP29" s="877" t="s">
        <v>603</v>
      </c>
      <c r="AQ29" s="877"/>
      <c r="AR29" s="877"/>
      <c r="AS29" s="877"/>
      <c r="AT29" s="877"/>
      <c r="AU29" s="877" t="s">
        <v>603</v>
      </c>
      <c r="AV29" s="877"/>
      <c r="AW29" s="877"/>
      <c r="AX29" s="877"/>
      <c r="AY29" s="877"/>
      <c r="AZ29" s="878" t="s">
        <v>603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177</v>
      </c>
      <c r="R30" s="805"/>
      <c r="S30" s="805"/>
      <c r="T30" s="805"/>
      <c r="U30" s="805"/>
      <c r="V30" s="805">
        <v>155</v>
      </c>
      <c r="W30" s="805"/>
      <c r="X30" s="805"/>
      <c r="Y30" s="805"/>
      <c r="Z30" s="805"/>
      <c r="AA30" s="805">
        <v>23</v>
      </c>
      <c r="AB30" s="805"/>
      <c r="AC30" s="805"/>
      <c r="AD30" s="805"/>
      <c r="AE30" s="806"/>
      <c r="AF30" s="807">
        <v>636</v>
      </c>
      <c r="AG30" s="808"/>
      <c r="AH30" s="808"/>
      <c r="AI30" s="808"/>
      <c r="AJ30" s="809"/>
      <c r="AK30" s="876">
        <v>3</v>
      </c>
      <c r="AL30" s="877"/>
      <c r="AM30" s="877"/>
      <c r="AN30" s="877"/>
      <c r="AO30" s="877"/>
      <c r="AP30" s="877" t="s">
        <v>603</v>
      </c>
      <c r="AQ30" s="877"/>
      <c r="AR30" s="877"/>
      <c r="AS30" s="877"/>
      <c r="AT30" s="877"/>
      <c r="AU30" s="877" t="s">
        <v>603</v>
      </c>
      <c r="AV30" s="877"/>
      <c r="AW30" s="877"/>
      <c r="AX30" s="877"/>
      <c r="AY30" s="877"/>
      <c r="AZ30" s="878" t="s">
        <v>603</v>
      </c>
      <c r="BA30" s="878"/>
      <c r="BB30" s="878"/>
      <c r="BC30" s="878"/>
      <c r="BD30" s="878"/>
      <c r="BE30" s="874" t="s">
        <v>404</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1340</v>
      </c>
      <c r="R31" s="805"/>
      <c r="S31" s="805"/>
      <c r="T31" s="805"/>
      <c r="U31" s="805"/>
      <c r="V31" s="805">
        <v>1307</v>
      </c>
      <c r="W31" s="805"/>
      <c r="X31" s="805"/>
      <c r="Y31" s="805"/>
      <c r="Z31" s="805"/>
      <c r="AA31" s="805">
        <v>33</v>
      </c>
      <c r="AB31" s="805"/>
      <c r="AC31" s="805"/>
      <c r="AD31" s="805"/>
      <c r="AE31" s="806"/>
      <c r="AF31" s="807">
        <v>33</v>
      </c>
      <c r="AG31" s="808"/>
      <c r="AH31" s="808"/>
      <c r="AI31" s="808"/>
      <c r="AJ31" s="809"/>
      <c r="AK31" s="876">
        <v>326</v>
      </c>
      <c r="AL31" s="877"/>
      <c r="AM31" s="877"/>
      <c r="AN31" s="877"/>
      <c r="AO31" s="877"/>
      <c r="AP31" s="877">
        <v>5621</v>
      </c>
      <c r="AQ31" s="877"/>
      <c r="AR31" s="877"/>
      <c r="AS31" s="877"/>
      <c r="AT31" s="877"/>
      <c r="AU31" s="877">
        <v>5621</v>
      </c>
      <c r="AV31" s="877"/>
      <c r="AW31" s="877"/>
      <c r="AX31" s="877"/>
      <c r="AY31" s="877"/>
      <c r="AZ31" s="878" t="s">
        <v>603</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735</v>
      </c>
      <c r="AG63" s="888"/>
      <c r="AH63" s="888"/>
      <c r="AI63" s="888"/>
      <c r="AJ63" s="889"/>
      <c r="AK63" s="890"/>
      <c r="AL63" s="885"/>
      <c r="AM63" s="885"/>
      <c r="AN63" s="885"/>
      <c r="AO63" s="885"/>
      <c r="AP63" s="888">
        <v>5621</v>
      </c>
      <c r="AQ63" s="888"/>
      <c r="AR63" s="888"/>
      <c r="AS63" s="888"/>
      <c r="AT63" s="888"/>
      <c r="AU63" s="888">
        <v>5621</v>
      </c>
      <c r="AV63" s="888"/>
      <c r="AW63" s="888"/>
      <c r="AX63" s="888"/>
      <c r="AY63" s="888"/>
      <c r="AZ63" s="892"/>
      <c r="BA63" s="892"/>
      <c r="BB63" s="892"/>
      <c r="BC63" s="892"/>
      <c r="BD63" s="892"/>
      <c r="BE63" s="893"/>
      <c r="BF63" s="893"/>
      <c r="BG63" s="893"/>
      <c r="BH63" s="893"/>
      <c r="BI63" s="894"/>
      <c r="BJ63" s="895" t="s">
        <v>409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587</v>
      </c>
      <c r="C68" s="916"/>
      <c r="D68" s="916"/>
      <c r="E68" s="916"/>
      <c r="F68" s="916"/>
      <c r="G68" s="916"/>
      <c r="H68" s="916"/>
      <c r="I68" s="916"/>
      <c r="J68" s="916"/>
      <c r="K68" s="916"/>
      <c r="L68" s="916"/>
      <c r="M68" s="916"/>
      <c r="N68" s="916"/>
      <c r="O68" s="916"/>
      <c r="P68" s="917"/>
      <c r="Q68" s="918">
        <v>563</v>
      </c>
      <c r="R68" s="912"/>
      <c r="S68" s="912"/>
      <c r="T68" s="912"/>
      <c r="U68" s="912"/>
      <c r="V68" s="912">
        <v>485</v>
      </c>
      <c r="W68" s="912"/>
      <c r="X68" s="912"/>
      <c r="Y68" s="912"/>
      <c r="Z68" s="912"/>
      <c r="AA68" s="912">
        <v>77</v>
      </c>
      <c r="AB68" s="912"/>
      <c r="AC68" s="912"/>
      <c r="AD68" s="912"/>
      <c r="AE68" s="912"/>
      <c r="AF68" s="912">
        <v>77</v>
      </c>
      <c r="AG68" s="912"/>
      <c r="AH68" s="912"/>
      <c r="AI68" s="912"/>
      <c r="AJ68" s="912"/>
      <c r="AK68" s="912">
        <v>21</v>
      </c>
      <c r="AL68" s="912"/>
      <c r="AM68" s="912"/>
      <c r="AN68" s="912"/>
      <c r="AO68" s="912"/>
      <c r="AP68" s="912" t="s">
        <v>603</v>
      </c>
      <c r="AQ68" s="912"/>
      <c r="AR68" s="912"/>
      <c r="AS68" s="912"/>
      <c r="AT68" s="912"/>
      <c r="AU68" s="912" t="s">
        <v>603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588</v>
      </c>
      <c r="C69" s="920"/>
      <c r="D69" s="920"/>
      <c r="E69" s="920"/>
      <c r="F69" s="920"/>
      <c r="G69" s="920"/>
      <c r="H69" s="920"/>
      <c r="I69" s="920"/>
      <c r="J69" s="920"/>
      <c r="K69" s="920"/>
      <c r="L69" s="920"/>
      <c r="M69" s="920"/>
      <c r="N69" s="920"/>
      <c r="O69" s="920"/>
      <c r="P69" s="921"/>
      <c r="Q69" s="922">
        <v>52</v>
      </c>
      <c r="R69" s="877"/>
      <c r="S69" s="877"/>
      <c r="T69" s="877"/>
      <c r="U69" s="877"/>
      <c r="V69" s="877">
        <v>36</v>
      </c>
      <c r="W69" s="877"/>
      <c r="X69" s="877"/>
      <c r="Y69" s="877"/>
      <c r="Z69" s="877"/>
      <c r="AA69" s="877">
        <v>16</v>
      </c>
      <c r="AB69" s="877"/>
      <c r="AC69" s="877"/>
      <c r="AD69" s="877"/>
      <c r="AE69" s="877"/>
      <c r="AF69" s="877">
        <v>16</v>
      </c>
      <c r="AG69" s="877"/>
      <c r="AH69" s="877"/>
      <c r="AI69" s="877"/>
      <c r="AJ69" s="877"/>
      <c r="AK69" s="877" t="s">
        <v>603</v>
      </c>
      <c r="AL69" s="877"/>
      <c r="AM69" s="877"/>
      <c r="AN69" s="877"/>
      <c r="AO69" s="877"/>
      <c r="AP69" s="877" t="s">
        <v>603</v>
      </c>
      <c r="AQ69" s="877"/>
      <c r="AR69" s="877"/>
      <c r="AS69" s="877"/>
      <c r="AT69" s="877"/>
      <c r="AU69" s="877" t="s">
        <v>603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589</v>
      </c>
      <c r="C70" s="920"/>
      <c r="D70" s="920"/>
      <c r="E70" s="920"/>
      <c r="F70" s="920"/>
      <c r="G70" s="920"/>
      <c r="H70" s="920"/>
      <c r="I70" s="920"/>
      <c r="J70" s="920"/>
      <c r="K70" s="920"/>
      <c r="L70" s="920"/>
      <c r="M70" s="920"/>
      <c r="N70" s="920"/>
      <c r="O70" s="920"/>
      <c r="P70" s="921"/>
      <c r="Q70" s="922">
        <v>72</v>
      </c>
      <c r="R70" s="877"/>
      <c r="S70" s="877"/>
      <c r="T70" s="877"/>
      <c r="U70" s="877"/>
      <c r="V70" s="877">
        <v>69</v>
      </c>
      <c r="W70" s="877"/>
      <c r="X70" s="877"/>
      <c r="Y70" s="877"/>
      <c r="Z70" s="877"/>
      <c r="AA70" s="877">
        <v>3</v>
      </c>
      <c r="AB70" s="877"/>
      <c r="AC70" s="877"/>
      <c r="AD70" s="877"/>
      <c r="AE70" s="877"/>
      <c r="AF70" s="877">
        <v>3</v>
      </c>
      <c r="AG70" s="877"/>
      <c r="AH70" s="877"/>
      <c r="AI70" s="877"/>
      <c r="AJ70" s="877"/>
      <c r="AK70" s="877" t="s">
        <v>603</v>
      </c>
      <c r="AL70" s="877"/>
      <c r="AM70" s="877"/>
      <c r="AN70" s="877"/>
      <c r="AO70" s="877"/>
      <c r="AP70" s="877" t="s">
        <v>606</v>
      </c>
      <c r="AQ70" s="877"/>
      <c r="AR70" s="877"/>
      <c r="AS70" s="877"/>
      <c r="AT70" s="877"/>
      <c r="AU70" s="877" t="s">
        <v>603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590</v>
      </c>
      <c r="C71" s="920"/>
      <c r="D71" s="920"/>
      <c r="E71" s="920"/>
      <c r="F71" s="920"/>
      <c r="G71" s="920"/>
      <c r="H71" s="920"/>
      <c r="I71" s="920"/>
      <c r="J71" s="920"/>
      <c r="K71" s="920"/>
      <c r="L71" s="920"/>
      <c r="M71" s="920"/>
      <c r="N71" s="920"/>
      <c r="O71" s="920"/>
      <c r="P71" s="921"/>
      <c r="Q71" s="922">
        <v>10088</v>
      </c>
      <c r="R71" s="877"/>
      <c r="S71" s="877"/>
      <c r="T71" s="877"/>
      <c r="U71" s="877"/>
      <c r="V71" s="877">
        <v>10036</v>
      </c>
      <c r="W71" s="877"/>
      <c r="X71" s="877"/>
      <c r="Y71" s="877"/>
      <c r="Z71" s="877"/>
      <c r="AA71" s="877">
        <v>51</v>
      </c>
      <c r="AB71" s="877"/>
      <c r="AC71" s="877"/>
      <c r="AD71" s="877"/>
      <c r="AE71" s="877"/>
      <c r="AF71" s="877">
        <v>51</v>
      </c>
      <c r="AG71" s="877"/>
      <c r="AH71" s="877"/>
      <c r="AI71" s="877"/>
      <c r="AJ71" s="877"/>
      <c r="AK71" s="877">
        <v>2348</v>
      </c>
      <c r="AL71" s="877"/>
      <c r="AM71" s="877"/>
      <c r="AN71" s="877"/>
      <c r="AO71" s="877"/>
      <c r="AP71" s="877" t="s">
        <v>603</v>
      </c>
      <c r="AQ71" s="877"/>
      <c r="AR71" s="877"/>
      <c r="AS71" s="877"/>
      <c r="AT71" s="877"/>
      <c r="AU71" s="877" t="s">
        <v>603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591</v>
      </c>
      <c r="C72" s="920"/>
      <c r="D72" s="920"/>
      <c r="E72" s="920"/>
      <c r="F72" s="920"/>
      <c r="G72" s="920"/>
      <c r="H72" s="920"/>
      <c r="I72" s="920"/>
      <c r="J72" s="920"/>
      <c r="K72" s="920"/>
      <c r="L72" s="920"/>
      <c r="M72" s="920"/>
      <c r="N72" s="920"/>
      <c r="O72" s="920"/>
      <c r="P72" s="921"/>
      <c r="Q72" s="922">
        <v>2887</v>
      </c>
      <c r="R72" s="877"/>
      <c r="S72" s="877"/>
      <c r="T72" s="877"/>
      <c r="U72" s="877"/>
      <c r="V72" s="877">
        <v>2789</v>
      </c>
      <c r="W72" s="877"/>
      <c r="X72" s="877"/>
      <c r="Y72" s="877"/>
      <c r="Z72" s="877"/>
      <c r="AA72" s="877">
        <v>98</v>
      </c>
      <c r="AB72" s="877"/>
      <c r="AC72" s="877"/>
      <c r="AD72" s="877"/>
      <c r="AE72" s="877"/>
      <c r="AF72" s="877">
        <v>98</v>
      </c>
      <c r="AG72" s="877"/>
      <c r="AH72" s="877"/>
      <c r="AI72" s="877"/>
      <c r="AJ72" s="877"/>
      <c r="AK72" s="877">
        <v>116</v>
      </c>
      <c r="AL72" s="877"/>
      <c r="AM72" s="877"/>
      <c r="AN72" s="877"/>
      <c r="AO72" s="877"/>
      <c r="AP72" s="877">
        <v>1339</v>
      </c>
      <c r="AQ72" s="877"/>
      <c r="AR72" s="877"/>
      <c r="AS72" s="877"/>
      <c r="AT72" s="877"/>
      <c r="AU72" s="877">
        <v>130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592</v>
      </c>
      <c r="C73" s="920"/>
      <c r="D73" s="920"/>
      <c r="E73" s="920"/>
      <c r="F73" s="920"/>
      <c r="G73" s="920"/>
      <c r="H73" s="920"/>
      <c r="I73" s="920"/>
      <c r="J73" s="920"/>
      <c r="K73" s="920"/>
      <c r="L73" s="920"/>
      <c r="M73" s="920"/>
      <c r="N73" s="920"/>
      <c r="O73" s="920"/>
      <c r="P73" s="921"/>
      <c r="Q73" s="922">
        <v>2</v>
      </c>
      <c r="R73" s="877"/>
      <c r="S73" s="877"/>
      <c r="T73" s="877"/>
      <c r="U73" s="877"/>
      <c r="V73" s="877">
        <v>1</v>
      </c>
      <c r="W73" s="877"/>
      <c r="X73" s="877"/>
      <c r="Y73" s="877"/>
      <c r="Z73" s="877"/>
      <c r="AA73" s="877">
        <v>1</v>
      </c>
      <c r="AB73" s="877"/>
      <c r="AC73" s="877"/>
      <c r="AD73" s="877"/>
      <c r="AE73" s="877"/>
      <c r="AF73" s="877">
        <v>1</v>
      </c>
      <c r="AG73" s="877"/>
      <c r="AH73" s="877"/>
      <c r="AI73" s="877"/>
      <c r="AJ73" s="877"/>
      <c r="AK73" s="877" t="s">
        <v>603</v>
      </c>
      <c r="AL73" s="877"/>
      <c r="AM73" s="877"/>
      <c r="AN73" s="877"/>
      <c r="AO73" s="877"/>
      <c r="AP73" s="877" t="s">
        <v>607</v>
      </c>
      <c r="AQ73" s="877"/>
      <c r="AR73" s="877"/>
      <c r="AS73" s="877"/>
      <c r="AT73" s="877"/>
      <c r="AU73" s="877" t="s">
        <v>603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593</v>
      </c>
      <c r="C74" s="920"/>
      <c r="D74" s="920"/>
      <c r="E74" s="920"/>
      <c r="F74" s="920"/>
      <c r="G74" s="920"/>
      <c r="H74" s="920"/>
      <c r="I74" s="920"/>
      <c r="J74" s="920"/>
      <c r="K74" s="920"/>
      <c r="L74" s="920"/>
      <c r="M74" s="920"/>
      <c r="N74" s="920"/>
      <c r="O74" s="920"/>
      <c r="P74" s="921"/>
      <c r="Q74" s="922">
        <v>1413</v>
      </c>
      <c r="R74" s="877"/>
      <c r="S74" s="877"/>
      <c r="T74" s="877"/>
      <c r="U74" s="877"/>
      <c r="V74" s="877">
        <v>1352</v>
      </c>
      <c r="W74" s="877"/>
      <c r="X74" s="877"/>
      <c r="Y74" s="877"/>
      <c r="Z74" s="877"/>
      <c r="AA74" s="877">
        <v>61</v>
      </c>
      <c r="AB74" s="877"/>
      <c r="AC74" s="877"/>
      <c r="AD74" s="877"/>
      <c r="AE74" s="877"/>
      <c r="AF74" s="877">
        <v>61</v>
      </c>
      <c r="AG74" s="877"/>
      <c r="AH74" s="877"/>
      <c r="AI74" s="877"/>
      <c r="AJ74" s="877"/>
      <c r="AK74" s="877">
        <v>21</v>
      </c>
      <c r="AL74" s="877"/>
      <c r="AM74" s="877"/>
      <c r="AN74" s="877"/>
      <c r="AO74" s="877"/>
      <c r="AP74" s="877">
        <v>2159</v>
      </c>
      <c r="AQ74" s="877"/>
      <c r="AR74" s="877"/>
      <c r="AS74" s="877"/>
      <c r="AT74" s="877"/>
      <c r="AU74" s="877" t="s">
        <v>603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594</v>
      </c>
      <c r="C75" s="920"/>
      <c r="D75" s="920"/>
      <c r="E75" s="920"/>
      <c r="F75" s="920"/>
      <c r="G75" s="920"/>
      <c r="H75" s="920"/>
      <c r="I75" s="920"/>
      <c r="J75" s="920"/>
      <c r="K75" s="920"/>
      <c r="L75" s="920"/>
      <c r="M75" s="920"/>
      <c r="N75" s="920"/>
      <c r="O75" s="920"/>
      <c r="P75" s="921"/>
      <c r="Q75" s="925">
        <v>82</v>
      </c>
      <c r="R75" s="926"/>
      <c r="S75" s="926"/>
      <c r="T75" s="926"/>
      <c r="U75" s="876"/>
      <c r="V75" s="927">
        <v>74</v>
      </c>
      <c r="W75" s="926"/>
      <c r="X75" s="926"/>
      <c r="Y75" s="926"/>
      <c r="Z75" s="876"/>
      <c r="AA75" s="927">
        <v>9</v>
      </c>
      <c r="AB75" s="926"/>
      <c r="AC75" s="926"/>
      <c r="AD75" s="926"/>
      <c r="AE75" s="876"/>
      <c r="AF75" s="927">
        <v>9</v>
      </c>
      <c r="AG75" s="926"/>
      <c r="AH75" s="926"/>
      <c r="AI75" s="926"/>
      <c r="AJ75" s="876"/>
      <c r="AK75" s="927" t="s">
        <v>603</v>
      </c>
      <c r="AL75" s="926"/>
      <c r="AM75" s="926"/>
      <c r="AN75" s="926"/>
      <c r="AO75" s="876"/>
      <c r="AP75" s="927" t="s">
        <v>603</v>
      </c>
      <c r="AQ75" s="926"/>
      <c r="AR75" s="926"/>
      <c r="AS75" s="926"/>
      <c r="AT75" s="876"/>
      <c r="AU75" s="927" t="s">
        <v>603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595</v>
      </c>
      <c r="C76" s="920"/>
      <c r="D76" s="920"/>
      <c r="E76" s="920"/>
      <c r="F76" s="920"/>
      <c r="G76" s="920"/>
      <c r="H76" s="920"/>
      <c r="I76" s="920"/>
      <c r="J76" s="920"/>
      <c r="K76" s="920"/>
      <c r="L76" s="920"/>
      <c r="M76" s="920"/>
      <c r="N76" s="920"/>
      <c r="O76" s="920"/>
      <c r="P76" s="921"/>
      <c r="Q76" s="925">
        <v>557</v>
      </c>
      <c r="R76" s="926"/>
      <c r="S76" s="926"/>
      <c r="T76" s="926"/>
      <c r="U76" s="876"/>
      <c r="V76" s="927">
        <v>507</v>
      </c>
      <c r="W76" s="926"/>
      <c r="X76" s="926"/>
      <c r="Y76" s="926"/>
      <c r="Z76" s="876"/>
      <c r="AA76" s="927">
        <v>50</v>
      </c>
      <c r="AB76" s="926"/>
      <c r="AC76" s="926"/>
      <c r="AD76" s="926"/>
      <c r="AE76" s="876"/>
      <c r="AF76" s="927">
        <v>50</v>
      </c>
      <c r="AG76" s="926"/>
      <c r="AH76" s="926"/>
      <c r="AI76" s="926"/>
      <c r="AJ76" s="876"/>
      <c r="AK76" s="927" t="s">
        <v>603</v>
      </c>
      <c r="AL76" s="926"/>
      <c r="AM76" s="926"/>
      <c r="AN76" s="926"/>
      <c r="AO76" s="876"/>
      <c r="AP76" s="927">
        <v>15</v>
      </c>
      <c r="AQ76" s="926"/>
      <c r="AR76" s="926"/>
      <c r="AS76" s="926"/>
      <c r="AT76" s="876"/>
      <c r="AU76" s="927">
        <v>1</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596</v>
      </c>
      <c r="C77" s="920"/>
      <c r="D77" s="920"/>
      <c r="E77" s="920"/>
      <c r="F77" s="920"/>
      <c r="G77" s="920"/>
      <c r="H77" s="920"/>
      <c r="I77" s="920"/>
      <c r="J77" s="920"/>
      <c r="K77" s="920"/>
      <c r="L77" s="920"/>
      <c r="M77" s="920"/>
      <c r="N77" s="920"/>
      <c r="O77" s="920"/>
      <c r="P77" s="921"/>
      <c r="Q77" s="925">
        <v>19</v>
      </c>
      <c r="R77" s="926"/>
      <c r="S77" s="926"/>
      <c r="T77" s="926"/>
      <c r="U77" s="876"/>
      <c r="V77" s="927">
        <v>19</v>
      </c>
      <c r="W77" s="926"/>
      <c r="X77" s="926"/>
      <c r="Y77" s="926"/>
      <c r="Z77" s="876"/>
      <c r="AA77" s="927">
        <v>1</v>
      </c>
      <c r="AB77" s="926"/>
      <c r="AC77" s="926"/>
      <c r="AD77" s="926"/>
      <c r="AE77" s="876"/>
      <c r="AF77" s="927">
        <v>1</v>
      </c>
      <c r="AG77" s="926"/>
      <c r="AH77" s="926"/>
      <c r="AI77" s="926"/>
      <c r="AJ77" s="876"/>
      <c r="AK77" s="927" t="s">
        <v>604</v>
      </c>
      <c r="AL77" s="926"/>
      <c r="AM77" s="926"/>
      <c r="AN77" s="926"/>
      <c r="AO77" s="876"/>
      <c r="AP77" s="927" t="s">
        <v>603</v>
      </c>
      <c r="AQ77" s="926"/>
      <c r="AR77" s="926"/>
      <c r="AS77" s="926"/>
      <c r="AT77" s="876"/>
      <c r="AU77" s="927" t="s">
        <v>603</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597</v>
      </c>
      <c r="C78" s="920"/>
      <c r="D78" s="920"/>
      <c r="E78" s="920"/>
      <c r="F78" s="920"/>
      <c r="G78" s="920"/>
      <c r="H78" s="920"/>
      <c r="I78" s="920"/>
      <c r="J78" s="920"/>
      <c r="K78" s="920"/>
      <c r="L78" s="920"/>
      <c r="M78" s="920"/>
      <c r="N78" s="920"/>
      <c r="O78" s="920"/>
      <c r="P78" s="921"/>
      <c r="Q78" s="922">
        <v>3598</v>
      </c>
      <c r="R78" s="877"/>
      <c r="S78" s="877"/>
      <c r="T78" s="877"/>
      <c r="U78" s="877"/>
      <c r="V78" s="877">
        <v>3516</v>
      </c>
      <c r="W78" s="877"/>
      <c r="X78" s="877"/>
      <c r="Y78" s="877"/>
      <c r="Z78" s="877"/>
      <c r="AA78" s="877">
        <v>82</v>
      </c>
      <c r="AB78" s="877"/>
      <c r="AC78" s="877"/>
      <c r="AD78" s="877"/>
      <c r="AE78" s="877"/>
      <c r="AF78" s="877">
        <v>82</v>
      </c>
      <c r="AG78" s="877"/>
      <c r="AH78" s="877"/>
      <c r="AI78" s="877"/>
      <c r="AJ78" s="877"/>
      <c r="AK78" s="877" t="s">
        <v>603</v>
      </c>
      <c r="AL78" s="877"/>
      <c r="AM78" s="877"/>
      <c r="AN78" s="877"/>
      <c r="AO78" s="877"/>
      <c r="AP78" s="877" t="s">
        <v>603</v>
      </c>
      <c r="AQ78" s="877"/>
      <c r="AR78" s="877"/>
      <c r="AS78" s="877"/>
      <c r="AT78" s="877"/>
      <c r="AU78" s="877" t="s">
        <v>603</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598</v>
      </c>
      <c r="C79" s="920"/>
      <c r="D79" s="920"/>
      <c r="E79" s="920"/>
      <c r="F79" s="920"/>
      <c r="G79" s="920"/>
      <c r="H79" s="920"/>
      <c r="I79" s="920"/>
      <c r="J79" s="920"/>
      <c r="K79" s="920"/>
      <c r="L79" s="920"/>
      <c r="M79" s="920"/>
      <c r="N79" s="920"/>
      <c r="O79" s="920"/>
      <c r="P79" s="921"/>
      <c r="Q79" s="922">
        <v>271</v>
      </c>
      <c r="R79" s="877"/>
      <c r="S79" s="877"/>
      <c r="T79" s="877"/>
      <c r="U79" s="877"/>
      <c r="V79" s="877">
        <v>235</v>
      </c>
      <c r="W79" s="877"/>
      <c r="X79" s="877"/>
      <c r="Y79" s="877"/>
      <c r="Z79" s="877"/>
      <c r="AA79" s="877">
        <v>37</v>
      </c>
      <c r="AB79" s="877"/>
      <c r="AC79" s="877"/>
      <c r="AD79" s="877"/>
      <c r="AE79" s="877"/>
      <c r="AF79" s="877">
        <v>37</v>
      </c>
      <c r="AG79" s="877"/>
      <c r="AH79" s="877"/>
      <c r="AI79" s="877"/>
      <c r="AJ79" s="877"/>
      <c r="AK79" s="877" t="s">
        <v>603</v>
      </c>
      <c r="AL79" s="877"/>
      <c r="AM79" s="877"/>
      <c r="AN79" s="877"/>
      <c r="AO79" s="877"/>
      <c r="AP79" s="877" t="s">
        <v>603</v>
      </c>
      <c r="AQ79" s="877"/>
      <c r="AR79" s="877"/>
      <c r="AS79" s="877"/>
      <c r="AT79" s="877"/>
      <c r="AU79" s="877" t="s">
        <v>603</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599</v>
      </c>
      <c r="C80" s="920"/>
      <c r="D80" s="920"/>
      <c r="E80" s="920"/>
      <c r="F80" s="920"/>
      <c r="G80" s="920"/>
      <c r="H80" s="920"/>
      <c r="I80" s="920"/>
      <c r="J80" s="920"/>
      <c r="K80" s="920"/>
      <c r="L80" s="920"/>
      <c r="M80" s="920"/>
      <c r="N80" s="920"/>
      <c r="O80" s="920"/>
      <c r="P80" s="921"/>
      <c r="Q80" s="922">
        <v>261265</v>
      </c>
      <c r="R80" s="877"/>
      <c r="S80" s="877"/>
      <c r="T80" s="877"/>
      <c r="U80" s="877"/>
      <c r="V80" s="877">
        <v>253642</v>
      </c>
      <c r="W80" s="877"/>
      <c r="X80" s="877"/>
      <c r="Y80" s="877"/>
      <c r="Z80" s="877"/>
      <c r="AA80" s="877">
        <v>7623</v>
      </c>
      <c r="AB80" s="877"/>
      <c r="AC80" s="877"/>
      <c r="AD80" s="877"/>
      <c r="AE80" s="877"/>
      <c r="AF80" s="877">
        <v>7623</v>
      </c>
      <c r="AG80" s="877"/>
      <c r="AH80" s="877"/>
      <c r="AI80" s="877"/>
      <c r="AJ80" s="877"/>
      <c r="AK80" s="877" t="s">
        <v>603</v>
      </c>
      <c r="AL80" s="877"/>
      <c r="AM80" s="877"/>
      <c r="AN80" s="877"/>
      <c r="AO80" s="877"/>
      <c r="AP80" s="877" t="s">
        <v>603</v>
      </c>
      <c r="AQ80" s="877"/>
      <c r="AR80" s="877"/>
      <c r="AS80" s="877"/>
      <c r="AT80" s="877"/>
      <c r="AU80" s="877" t="s">
        <v>603</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600</v>
      </c>
      <c r="C81" s="920"/>
      <c r="D81" s="920"/>
      <c r="E81" s="920"/>
      <c r="F81" s="920"/>
      <c r="G81" s="920"/>
      <c r="H81" s="920"/>
      <c r="I81" s="920"/>
      <c r="J81" s="920"/>
      <c r="K81" s="920"/>
      <c r="L81" s="920"/>
      <c r="M81" s="920"/>
      <c r="N81" s="920"/>
      <c r="O81" s="920"/>
      <c r="P81" s="921"/>
      <c r="Q81" s="922">
        <v>167</v>
      </c>
      <c r="R81" s="877"/>
      <c r="S81" s="877"/>
      <c r="T81" s="877"/>
      <c r="U81" s="877"/>
      <c r="V81" s="877">
        <v>78</v>
      </c>
      <c r="W81" s="877"/>
      <c r="X81" s="877"/>
      <c r="Y81" s="877"/>
      <c r="Z81" s="877"/>
      <c r="AA81" s="877">
        <v>89</v>
      </c>
      <c r="AB81" s="877"/>
      <c r="AC81" s="877"/>
      <c r="AD81" s="877"/>
      <c r="AE81" s="877"/>
      <c r="AF81" s="877">
        <v>89</v>
      </c>
      <c r="AG81" s="877"/>
      <c r="AH81" s="877"/>
      <c r="AI81" s="877"/>
      <c r="AJ81" s="877"/>
      <c r="AK81" s="877" t="s">
        <v>603</v>
      </c>
      <c r="AL81" s="877"/>
      <c r="AM81" s="877"/>
      <c r="AN81" s="877"/>
      <c r="AO81" s="877"/>
      <c r="AP81" s="877">
        <v>420</v>
      </c>
      <c r="AQ81" s="877"/>
      <c r="AR81" s="877"/>
      <c r="AS81" s="877"/>
      <c r="AT81" s="877"/>
      <c r="AU81" s="877" t="s">
        <v>604</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304</v>
      </c>
      <c r="AG109" s="941"/>
      <c r="AH109" s="941"/>
      <c r="AI109" s="941"/>
      <c r="AJ109" s="942"/>
      <c r="AK109" s="940" t="s">
        <v>303</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304</v>
      </c>
      <c r="BW109" s="941"/>
      <c r="BX109" s="941"/>
      <c r="BY109" s="941"/>
      <c r="BZ109" s="942"/>
      <c r="CA109" s="940" t="s">
        <v>303</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304</v>
      </c>
      <c r="DM109" s="941"/>
      <c r="DN109" s="941"/>
      <c r="DO109" s="941"/>
      <c r="DP109" s="942"/>
      <c r="DQ109" s="940" t="s">
        <v>303</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451287</v>
      </c>
      <c r="AB110" s="948"/>
      <c r="AC110" s="948"/>
      <c r="AD110" s="948"/>
      <c r="AE110" s="949"/>
      <c r="AF110" s="950">
        <v>438504</v>
      </c>
      <c r="AG110" s="948"/>
      <c r="AH110" s="948"/>
      <c r="AI110" s="948"/>
      <c r="AJ110" s="949"/>
      <c r="AK110" s="950">
        <v>447449</v>
      </c>
      <c r="AL110" s="948"/>
      <c r="AM110" s="948"/>
      <c r="AN110" s="948"/>
      <c r="AO110" s="949"/>
      <c r="AP110" s="951">
        <v>11.2</v>
      </c>
      <c r="AQ110" s="952"/>
      <c r="AR110" s="952"/>
      <c r="AS110" s="952"/>
      <c r="AT110" s="953"/>
      <c r="AU110" s="954" t="s">
        <v>72</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5390701</v>
      </c>
      <c r="BR110" s="983"/>
      <c r="BS110" s="983"/>
      <c r="BT110" s="983"/>
      <c r="BU110" s="983"/>
      <c r="BV110" s="983">
        <v>5311687</v>
      </c>
      <c r="BW110" s="983"/>
      <c r="BX110" s="983"/>
      <c r="BY110" s="983"/>
      <c r="BZ110" s="983"/>
      <c r="CA110" s="983">
        <v>5254809</v>
      </c>
      <c r="CB110" s="983"/>
      <c r="CC110" s="983"/>
      <c r="CD110" s="983"/>
      <c r="CE110" s="983"/>
      <c r="CF110" s="997">
        <v>131.9</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390</v>
      </c>
      <c r="DH110" s="983"/>
      <c r="DI110" s="983"/>
      <c r="DJ110" s="983"/>
      <c r="DK110" s="983"/>
      <c r="DL110" s="983" t="s">
        <v>435</v>
      </c>
      <c r="DM110" s="983"/>
      <c r="DN110" s="983"/>
      <c r="DO110" s="983"/>
      <c r="DP110" s="983"/>
      <c r="DQ110" s="983" t="s">
        <v>436</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437</v>
      </c>
      <c r="AG111" s="990"/>
      <c r="AH111" s="990"/>
      <c r="AI111" s="990"/>
      <c r="AJ111" s="991"/>
      <c r="AK111" s="992" t="s">
        <v>439</v>
      </c>
      <c r="AL111" s="990"/>
      <c r="AM111" s="990"/>
      <c r="AN111" s="990"/>
      <c r="AO111" s="991"/>
      <c r="AP111" s="993" t="s">
        <v>390</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t="s">
        <v>390</v>
      </c>
      <c r="BR111" s="976"/>
      <c r="BS111" s="976"/>
      <c r="BT111" s="976"/>
      <c r="BU111" s="976"/>
      <c r="BV111" s="976" t="s">
        <v>441</v>
      </c>
      <c r="BW111" s="976"/>
      <c r="BX111" s="976"/>
      <c r="BY111" s="976"/>
      <c r="BZ111" s="976"/>
      <c r="CA111" s="976" t="s">
        <v>442</v>
      </c>
      <c r="CB111" s="976"/>
      <c r="CC111" s="976"/>
      <c r="CD111" s="976"/>
      <c r="CE111" s="976"/>
      <c r="CF111" s="970" t="s">
        <v>442</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444</v>
      </c>
      <c r="DH111" s="976"/>
      <c r="DI111" s="976"/>
      <c r="DJ111" s="976"/>
      <c r="DK111" s="976"/>
      <c r="DL111" s="976" t="s">
        <v>437</v>
      </c>
      <c r="DM111" s="976"/>
      <c r="DN111" s="976"/>
      <c r="DO111" s="976"/>
      <c r="DP111" s="976"/>
      <c r="DQ111" s="976" t="s">
        <v>437</v>
      </c>
      <c r="DR111" s="976"/>
      <c r="DS111" s="976"/>
      <c r="DT111" s="976"/>
      <c r="DU111" s="976"/>
      <c r="DV111" s="977" t="s">
        <v>441</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437</v>
      </c>
      <c r="AB112" s="1015"/>
      <c r="AC112" s="1015"/>
      <c r="AD112" s="1015"/>
      <c r="AE112" s="1016"/>
      <c r="AF112" s="1017" t="s">
        <v>442</v>
      </c>
      <c r="AG112" s="1015"/>
      <c r="AH112" s="1015"/>
      <c r="AI112" s="1015"/>
      <c r="AJ112" s="1016"/>
      <c r="AK112" s="1017" t="s">
        <v>390</v>
      </c>
      <c r="AL112" s="1015"/>
      <c r="AM112" s="1015"/>
      <c r="AN112" s="1015"/>
      <c r="AO112" s="1016"/>
      <c r="AP112" s="1018" t="s">
        <v>439</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5075322</v>
      </c>
      <c r="BR112" s="976"/>
      <c r="BS112" s="976"/>
      <c r="BT112" s="976"/>
      <c r="BU112" s="976"/>
      <c r="BV112" s="976">
        <v>5358406</v>
      </c>
      <c r="BW112" s="976"/>
      <c r="BX112" s="976"/>
      <c r="BY112" s="976"/>
      <c r="BZ112" s="976"/>
      <c r="CA112" s="976">
        <v>5620961</v>
      </c>
      <c r="CB112" s="976"/>
      <c r="CC112" s="976"/>
      <c r="CD112" s="976"/>
      <c r="CE112" s="976"/>
      <c r="CF112" s="970">
        <v>141.1</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439</v>
      </c>
      <c r="DH112" s="976"/>
      <c r="DI112" s="976"/>
      <c r="DJ112" s="976"/>
      <c r="DK112" s="976"/>
      <c r="DL112" s="976" t="s">
        <v>435</v>
      </c>
      <c r="DM112" s="976"/>
      <c r="DN112" s="976"/>
      <c r="DO112" s="976"/>
      <c r="DP112" s="976"/>
      <c r="DQ112" s="976" t="s">
        <v>449</v>
      </c>
      <c r="DR112" s="976"/>
      <c r="DS112" s="976"/>
      <c r="DT112" s="976"/>
      <c r="DU112" s="976"/>
      <c r="DV112" s="977" t="s">
        <v>442</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215882</v>
      </c>
      <c r="AB113" s="990"/>
      <c r="AC113" s="990"/>
      <c r="AD113" s="990"/>
      <c r="AE113" s="991"/>
      <c r="AF113" s="992">
        <v>216871</v>
      </c>
      <c r="AG113" s="990"/>
      <c r="AH113" s="990"/>
      <c r="AI113" s="990"/>
      <c r="AJ113" s="991"/>
      <c r="AK113" s="992">
        <v>227001</v>
      </c>
      <c r="AL113" s="990"/>
      <c r="AM113" s="990"/>
      <c r="AN113" s="990"/>
      <c r="AO113" s="991"/>
      <c r="AP113" s="993">
        <v>5.7</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329185</v>
      </c>
      <c r="BR113" s="976"/>
      <c r="BS113" s="976"/>
      <c r="BT113" s="976"/>
      <c r="BU113" s="976"/>
      <c r="BV113" s="976">
        <v>315714</v>
      </c>
      <c r="BW113" s="976"/>
      <c r="BX113" s="976"/>
      <c r="BY113" s="976"/>
      <c r="BZ113" s="976"/>
      <c r="CA113" s="976">
        <v>312514</v>
      </c>
      <c r="CB113" s="976"/>
      <c r="CC113" s="976"/>
      <c r="CD113" s="976"/>
      <c r="CE113" s="976"/>
      <c r="CF113" s="970">
        <v>7.8</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435</v>
      </c>
      <c r="DM113" s="1015"/>
      <c r="DN113" s="1015"/>
      <c r="DO113" s="1015"/>
      <c r="DP113" s="1016"/>
      <c r="DQ113" s="1017" t="s">
        <v>439</v>
      </c>
      <c r="DR113" s="1015"/>
      <c r="DS113" s="1015"/>
      <c r="DT113" s="1015"/>
      <c r="DU113" s="1016"/>
      <c r="DV113" s="1018" t="s">
        <v>439</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33729</v>
      </c>
      <c r="AB114" s="1015"/>
      <c r="AC114" s="1015"/>
      <c r="AD114" s="1015"/>
      <c r="AE114" s="1016"/>
      <c r="AF114" s="1017">
        <v>35278</v>
      </c>
      <c r="AG114" s="1015"/>
      <c r="AH114" s="1015"/>
      <c r="AI114" s="1015"/>
      <c r="AJ114" s="1016"/>
      <c r="AK114" s="1017" t="s">
        <v>390</v>
      </c>
      <c r="AL114" s="1015"/>
      <c r="AM114" s="1015"/>
      <c r="AN114" s="1015"/>
      <c r="AO114" s="1016"/>
      <c r="AP114" s="1018" t="s">
        <v>435</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1090239</v>
      </c>
      <c r="BR114" s="976"/>
      <c r="BS114" s="976"/>
      <c r="BT114" s="976"/>
      <c r="BU114" s="976"/>
      <c r="BV114" s="976">
        <v>1054828</v>
      </c>
      <c r="BW114" s="976"/>
      <c r="BX114" s="976"/>
      <c r="BY114" s="976"/>
      <c r="BZ114" s="976"/>
      <c r="CA114" s="976">
        <v>1050155</v>
      </c>
      <c r="CB114" s="976"/>
      <c r="CC114" s="976"/>
      <c r="CD114" s="976"/>
      <c r="CE114" s="976"/>
      <c r="CF114" s="970">
        <v>26.4</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442</v>
      </c>
      <c r="DH114" s="1015"/>
      <c r="DI114" s="1015"/>
      <c r="DJ114" s="1015"/>
      <c r="DK114" s="1016"/>
      <c r="DL114" s="1017" t="s">
        <v>435</v>
      </c>
      <c r="DM114" s="1015"/>
      <c r="DN114" s="1015"/>
      <c r="DO114" s="1015"/>
      <c r="DP114" s="1016"/>
      <c r="DQ114" s="1017" t="s">
        <v>435</v>
      </c>
      <c r="DR114" s="1015"/>
      <c r="DS114" s="1015"/>
      <c r="DT114" s="1015"/>
      <c r="DU114" s="1016"/>
      <c r="DV114" s="1018" t="s">
        <v>437</v>
      </c>
      <c r="DW114" s="1019"/>
      <c r="DX114" s="1019"/>
      <c r="DY114" s="1019"/>
      <c r="DZ114" s="1020"/>
    </row>
    <row r="115" spans="1:130" s="247"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v>
      </c>
      <c r="AB115" s="990"/>
      <c r="AC115" s="990"/>
      <c r="AD115" s="990"/>
      <c r="AE115" s="991"/>
      <c r="AF115" s="992" t="s">
        <v>390</v>
      </c>
      <c r="AG115" s="990"/>
      <c r="AH115" s="990"/>
      <c r="AI115" s="990"/>
      <c r="AJ115" s="991"/>
      <c r="AK115" s="992" t="s">
        <v>435</v>
      </c>
      <c r="AL115" s="990"/>
      <c r="AM115" s="990"/>
      <c r="AN115" s="990"/>
      <c r="AO115" s="991"/>
      <c r="AP115" s="993" t="s">
        <v>437</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t="s">
        <v>435</v>
      </c>
      <c r="BR115" s="976"/>
      <c r="BS115" s="976"/>
      <c r="BT115" s="976"/>
      <c r="BU115" s="976"/>
      <c r="BV115" s="976" t="s">
        <v>437</v>
      </c>
      <c r="BW115" s="976"/>
      <c r="BX115" s="976"/>
      <c r="BY115" s="976"/>
      <c r="BZ115" s="976"/>
      <c r="CA115" s="976" t="s">
        <v>390</v>
      </c>
      <c r="CB115" s="976"/>
      <c r="CC115" s="976"/>
      <c r="CD115" s="976"/>
      <c r="CE115" s="976"/>
      <c r="CF115" s="970" t="s">
        <v>442</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390</v>
      </c>
      <c r="DM115" s="1015"/>
      <c r="DN115" s="1015"/>
      <c r="DO115" s="1015"/>
      <c r="DP115" s="1016"/>
      <c r="DQ115" s="1017" t="s">
        <v>437</v>
      </c>
      <c r="DR115" s="1015"/>
      <c r="DS115" s="1015"/>
      <c r="DT115" s="1015"/>
      <c r="DU115" s="1016"/>
      <c r="DV115" s="1018" t="s">
        <v>439</v>
      </c>
      <c r="DW115" s="1019"/>
      <c r="DX115" s="1019"/>
      <c r="DY115" s="1019"/>
      <c r="DZ115" s="1020"/>
    </row>
    <row r="116" spans="1:130" s="247"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439</v>
      </c>
      <c r="AB116" s="1015"/>
      <c r="AC116" s="1015"/>
      <c r="AD116" s="1015"/>
      <c r="AE116" s="1016"/>
      <c r="AF116" s="1017" t="s">
        <v>449</v>
      </c>
      <c r="AG116" s="1015"/>
      <c r="AH116" s="1015"/>
      <c r="AI116" s="1015"/>
      <c r="AJ116" s="1016"/>
      <c r="AK116" s="1017" t="s">
        <v>409</v>
      </c>
      <c r="AL116" s="1015"/>
      <c r="AM116" s="1015"/>
      <c r="AN116" s="1015"/>
      <c r="AO116" s="1016"/>
      <c r="AP116" s="1018" t="s">
        <v>390</v>
      </c>
      <c r="AQ116" s="1019"/>
      <c r="AR116" s="1019"/>
      <c r="AS116" s="1019"/>
      <c r="AT116" s="1020"/>
      <c r="AU116" s="956"/>
      <c r="AV116" s="957"/>
      <c r="AW116" s="957"/>
      <c r="AX116" s="957"/>
      <c r="AY116" s="957"/>
      <c r="AZ116" s="1023" t="s">
        <v>460</v>
      </c>
      <c r="BA116" s="1024"/>
      <c r="BB116" s="1024"/>
      <c r="BC116" s="1024"/>
      <c r="BD116" s="1024"/>
      <c r="BE116" s="1024"/>
      <c r="BF116" s="1024"/>
      <c r="BG116" s="1024"/>
      <c r="BH116" s="1024"/>
      <c r="BI116" s="1024"/>
      <c r="BJ116" s="1024"/>
      <c r="BK116" s="1024"/>
      <c r="BL116" s="1024"/>
      <c r="BM116" s="1024"/>
      <c r="BN116" s="1024"/>
      <c r="BO116" s="1024"/>
      <c r="BP116" s="1025"/>
      <c r="BQ116" s="975" t="s">
        <v>435</v>
      </c>
      <c r="BR116" s="976"/>
      <c r="BS116" s="976"/>
      <c r="BT116" s="976"/>
      <c r="BU116" s="976"/>
      <c r="BV116" s="976" t="s">
        <v>442</v>
      </c>
      <c r="BW116" s="976"/>
      <c r="BX116" s="976"/>
      <c r="BY116" s="976"/>
      <c r="BZ116" s="976"/>
      <c r="CA116" s="976" t="s">
        <v>442</v>
      </c>
      <c r="CB116" s="976"/>
      <c r="CC116" s="976"/>
      <c r="CD116" s="976"/>
      <c r="CE116" s="976"/>
      <c r="CF116" s="970" t="s">
        <v>437</v>
      </c>
      <c r="CG116" s="971"/>
      <c r="CH116" s="971"/>
      <c r="CI116" s="971"/>
      <c r="CJ116" s="971"/>
      <c r="CK116" s="1001"/>
      <c r="CL116" s="1002"/>
      <c r="CM116" s="972" t="s">
        <v>461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435</v>
      </c>
      <c r="DH116" s="1015"/>
      <c r="DI116" s="1015"/>
      <c r="DJ116" s="1015"/>
      <c r="DK116" s="1016"/>
      <c r="DL116" s="1017" t="s">
        <v>390</v>
      </c>
      <c r="DM116" s="1015"/>
      <c r="DN116" s="1015"/>
      <c r="DO116" s="1015"/>
      <c r="DP116" s="1016"/>
      <c r="DQ116" s="1017" t="s">
        <v>442</v>
      </c>
      <c r="DR116" s="1015"/>
      <c r="DS116" s="1015"/>
      <c r="DT116" s="1015"/>
      <c r="DU116" s="1016"/>
      <c r="DV116" s="1018" t="s">
        <v>437</v>
      </c>
      <c r="DW116" s="1019"/>
      <c r="DX116" s="1019"/>
      <c r="DY116" s="1019"/>
      <c r="DZ116" s="1020"/>
    </row>
    <row r="117" spans="1:130" s="247" customFormat="1" ht="26.25" customHeight="1" x14ac:dyDescent="0.15">
      <c r="A117" s="960" t="s">
        <v>183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462</v>
      </c>
      <c r="Z117" s="942"/>
      <c r="AA117" s="1032">
        <v>700899</v>
      </c>
      <c r="AB117" s="1033"/>
      <c r="AC117" s="1033"/>
      <c r="AD117" s="1033"/>
      <c r="AE117" s="1034"/>
      <c r="AF117" s="1035">
        <v>690653</v>
      </c>
      <c r="AG117" s="1033"/>
      <c r="AH117" s="1033"/>
      <c r="AI117" s="1033"/>
      <c r="AJ117" s="1034"/>
      <c r="AK117" s="1035">
        <v>674450</v>
      </c>
      <c r="AL117" s="1033"/>
      <c r="AM117" s="1033"/>
      <c r="AN117" s="1033"/>
      <c r="AO117" s="1034"/>
      <c r="AP117" s="1036"/>
      <c r="AQ117" s="1037"/>
      <c r="AR117" s="1037"/>
      <c r="AS117" s="1037"/>
      <c r="AT117" s="1038"/>
      <c r="AU117" s="956"/>
      <c r="AV117" s="957"/>
      <c r="AW117" s="957"/>
      <c r="AX117" s="957"/>
      <c r="AY117" s="957"/>
      <c r="AZ117" s="1023" t="s">
        <v>463</v>
      </c>
      <c r="BA117" s="1024"/>
      <c r="BB117" s="1024"/>
      <c r="BC117" s="1024"/>
      <c r="BD117" s="1024"/>
      <c r="BE117" s="1024"/>
      <c r="BF117" s="1024"/>
      <c r="BG117" s="1024"/>
      <c r="BH117" s="1024"/>
      <c r="BI117" s="1024"/>
      <c r="BJ117" s="1024"/>
      <c r="BK117" s="1024"/>
      <c r="BL117" s="1024"/>
      <c r="BM117" s="1024"/>
      <c r="BN117" s="1024"/>
      <c r="BO117" s="1024"/>
      <c r="BP117" s="1025"/>
      <c r="BQ117" s="975" t="s">
        <v>435</v>
      </c>
      <c r="BR117" s="976"/>
      <c r="BS117" s="976"/>
      <c r="BT117" s="976"/>
      <c r="BU117" s="976"/>
      <c r="BV117" s="976" t="s">
        <v>435</v>
      </c>
      <c r="BW117" s="976"/>
      <c r="BX117" s="976"/>
      <c r="BY117" s="976"/>
      <c r="BZ117" s="976"/>
      <c r="CA117" s="976" t="s">
        <v>441</v>
      </c>
      <c r="CB117" s="976"/>
      <c r="CC117" s="976"/>
      <c r="CD117" s="976"/>
      <c r="CE117" s="976"/>
      <c r="CF117" s="970" t="s">
        <v>437</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437</v>
      </c>
      <c r="DH117" s="1015"/>
      <c r="DI117" s="1015"/>
      <c r="DJ117" s="1015"/>
      <c r="DK117" s="1016"/>
      <c r="DL117" s="1017" t="s">
        <v>449</v>
      </c>
      <c r="DM117" s="1015"/>
      <c r="DN117" s="1015"/>
      <c r="DO117" s="1015"/>
      <c r="DP117" s="1016"/>
      <c r="DQ117" s="1017" t="s">
        <v>444</v>
      </c>
      <c r="DR117" s="1015"/>
      <c r="DS117" s="1015"/>
      <c r="DT117" s="1015"/>
      <c r="DU117" s="1016"/>
      <c r="DV117" s="1018" t="s">
        <v>435</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304</v>
      </c>
      <c r="AG118" s="941"/>
      <c r="AH118" s="941"/>
      <c r="AI118" s="941"/>
      <c r="AJ118" s="942"/>
      <c r="AK118" s="940" t="s">
        <v>303</v>
      </c>
      <c r="AL118" s="941"/>
      <c r="AM118" s="941"/>
      <c r="AN118" s="941"/>
      <c r="AO118" s="942"/>
      <c r="AP118" s="1027" t="s">
        <v>429</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444</v>
      </c>
      <c r="BR118" s="1054"/>
      <c r="BS118" s="1054"/>
      <c r="BT118" s="1054"/>
      <c r="BU118" s="1054"/>
      <c r="BV118" s="1054" t="s">
        <v>437</v>
      </c>
      <c r="BW118" s="1054"/>
      <c r="BX118" s="1054"/>
      <c r="BY118" s="1054"/>
      <c r="BZ118" s="1054"/>
      <c r="CA118" s="1054" t="s">
        <v>390</v>
      </c>
      <c r="CB118" s="1054"/>
      <c r="CC118" s="1054"/>
      <c r="CD118" s="1054"/>
      <c r="CE118" s="1054"/>
      <c r="CF118" s="970" t="s">
        <v>435</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435</v>
      </c>
      <c r="DH118" s="1015"/>
      <c r="DI118" s="1015"/>
      <c r="DJ118" s="1015"/>
      <c r="DK118" s="1016"/>
      <c r="DL118" s="1017" t="s">
        <v>437</v>
      </c>
      <c r="DM118" s="1015"/>
      <c r="DN118" s="1015"/>
      <c r="DO118" s="1015"/>
      <c r="DP118" s="1016"/>
      <c r="DQ118" s="1017" t="s">
        <v>435</v>
      </c>
      <c r="DR118" s="1015"/>
      <c r="DS118" s="1015"/>
      <c r="DT118" s="1015"/>
      <c r="DU118" s="1016"/>
      <c r="DV118" s="1018" t="s">
        <v>390</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435</v>
      </c>
      <c r="AB119" s="948"/>
      <c r="AC119" s="948"/>
      <c r="AD119" s="948"/>
      <c r="AE119" s="949"/>
      <c r="AF119" s="950" t="s">
        <v>439</v>
      </c>
      <c r="AG119" s="948"/>
      <c r="AH119" s="948"/>
      <c r="AI119" s="948"/>
      <c r="AJ119" s="949"/>
      <c r="AK119" s="950" t="s">
        <v>390</v>
      </c>
      <c r="AL119" s="948"/>
      <c r="AM119" s="948"/>
      <c r="AN119" s="948"/>
      <c r="AO119" s="949"/>
      <c r="AP119" s="951" t="s">
        <v>437</v>
      </c>
      <c r="AQ119" s="952"/>
      <c r="AR119" s="952"/>
      <c r="AS119" s="952"/>
      <c r="AT119" s="953"/>
      <c r="AU119" s="958"/>
      <c r="AV119" s="959"/>
      <c r="AW119" s="959"/>
      <c r="AX119" s="959"/>
      <c r="AY119" s="959"/>
      <c r="AZ119" s="278" t="s">
        <v>183</v>
      </c>
      <c r="BA119" s="278"/>
      <c r="BB119" s="278"/>
      <c r="BC119" s="278"/>
      <c r="BD119" s="278"/>
      <c r="BE119" s="278"/>
      <c r="BF119" s="278"/>
      <c r="BG119" s="278"/>
      <c r="BH119" s="278"/>
      <c r="BI119" s="278"/>
      <c r="BJ119" s="278"/>
      <c r="BK119" s="278"/>
      <c r="BL119" s="278"/>
      <c r="BM119" s="278"/>
      <c r="BN119" s="278"/>
      <c r="BO119" s="1031" t="s">
        <v>467</v>
      </c>
      <c r="BP119" s="1062"/>
      <c r="BQ119" s="1053">
        <v>11885447</v>
      </c>
      <c r="BR119" s="1054"/>
      <c r="BS119" s="1054"/>
      <c r="BT119" s="1054"/>
      <c r="BU119" s="1054"/>
      <c r="BV119" s="1054">
        <v>12040635</v>
      </c>
      <c r="BW119" s="1054"/>
      <c r="BX119" s="1054"/>
      <c r="BY119" s="1054"/>
      <c r="BZ119" s="1054"/>
      <c r="CA119" s="1054">
        <v>12238439</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435</v>
      </c>
      <c r="DH119" s="1040"/>
      <c r="DI119" s="1040"/>
      <c r="DJ119" s="1040"/>
      <c r="DK119" s="1041"/>
      <c r="DL119" s="1039" t="s">
        <v>437</v>
      </c>
      <c r="DM119" s="1040"/>
      <c r="DN119" s="1040"/>
      <c r="DO119" s="1040"/>
      <c r="DP119" s="1041"/>
      <c r="DQ119" s="1039" t="s">
        <v>390</v>
      </c>
      <c r="DR119" s="1040"/>
      <c r="DS119" s="1040"/>
      <c r="DT119" s="1040"/>
      <c r="DU119" s="1041"/>
      <c r="DV119" s="1042" t="s">
        <v>436</v>
      </c>
      <c r="DW119" s="1043"/>
      <c r="DX119" s="1043"/>
      <c r="DY119" s="1043"/>
      <c r="DZ119" s="1044"/>
    </row>
    <row r="120" spans="1:130" s="247" customFormat="1" ht="26.25" customHeight="1" x14ac:dyDescent="0.15">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409</v>
      </c>
      <c r="AB120" s="1015"/>
      <c r="AC120" s="1015"/>
      <c r="AD120" s="1015"/>
      <c r="AE120" s="1016"/>
      <c r="AF120" s="1017" t="s">
        <v>442</v>
      </c>
      <c r="AG120" s="1015"/>
      <c r="AH120" s="1015"/>
      <c r="AI120" s="1015"/>
      <c r="AJ120" s="1016"/>
      <c r="AK120" s="1017" t="s">
        <v>442</v>
      </c>
      <c r="AL120" s="1015"/>
      <c r="AM120" s="1015"/>
      <c r="AN120" s="1015"/>
      <c r="AO120" s="1016"/>
      <c r="AP120" s="1018" t="s">
        <v>390</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2492552</v>
      </c>
      <c r="BR120" s="983"/>
      <c r="BS120" s="983"/>
      <c r="BT120" s="983"/>
      <c r="BU120" s="983"/>
      <c r="BV120" s="983">
        <v>2540070</v>
      </c>
      <c r="BW120" s="983"/>
      <c r="BX120" s="983"/>
      <c r="BY120" s="983"/>
      <c r="BZ120" s="983"/>
      <c r="CA120" s="983">
        <v>2579261</v>
      </c>
      <c r="CB120" s="983"/>
      <c r="CC120" s="983"/>
      <c r="CD120" s="983"/>
      <c r="CE120" s="983"/>
      <c r="CF120" s="997">
        <v>64.8</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5075322</v>
      </c>
      <c r="DH120" s="983"/>
      <c r="DI120" s="983"/>
      <c r="DJ120" s="983"/>
      <c r="DK120" s="983"/>
      <c r="DL120" s="983">
        <v>5358406</v>
      </c>
      <c r="DM120" s="983"/>
      <c r="DN120" s="983"/>
      <c r="DO120" s="983"/>
      <c r="DP120" s="983"/>
      <c r="DQ120" s="983">
        <v>5620961</v>
      </c>
      <c r="DR120" s="983"/>
      <c r="DS120" s="983"/>
      <c r="DT120" s="983"/>
      <c r="DU120" s="983"/>
      <c r="DV120" s="984">
        <v>141.1</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390</v>
      </c>
      <c r="AB121" s="1015"/>
      <c r="AC121" s="1015"/>
      <c r="AD121" s="1015"/>
      <c r="AE121" s="1016"/>
      <c r="AF121" s="1017" t="s">
        <v>435</v>
      </c>
      <c r="AG121" s="1015"/>
      <c r="AH121" s="1015"/>
      <c r="AI121" s="1015"/>
      <c r="AJ121" s="1016"/>
      <c r="AK121" s="1017" t="s">
        <v>437</v>
      </c>
      <c r="AL121" s="1015"/>
      <c r="AM121" s="1015"/>
      <c r="AN121" s="1015"/>
      <c r="AO121" s="1016"/>
      <c r="AP121" s="1018" t="s">
        <v>435</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t="s">
        <v>390</v>
      </c>
      <c r="BR121" s="976"/>
      <c r="BS121" s="976"/>
      <c r="BT121" s="976"/>
      <c r="BU121" s="976"/>
      <c r="BV121" s="976" t="s">
        <v>444</v>
      </c>
      <c r="BW121" s="976"/>
      <c r="BX121" s="976"/>
      <c r="BY121" s="976"/>
      <c r="BZ121" s="976"/>
      <c r="CA121" s="976" t="s">
        <v>435</v>
      </c>
      <c r="CB121" s="976"/>
      <c r="CC121" s="976"/>
      <c r="CD121" s="976"/>
      <c r="CE121" s="976"/>
      <c r="CF121" s="970" t="s">
        <v>444</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t="s">
        <v>435</v>
      </c>
      <c r="DH121" s="976"/>
      <c r="DI121" s="976"/>
      <c r="DJ121" s="976"/>
      <c r="DK121" s="976"/>
      <c r="DL121" s="976" t="s">
        <v>449</v>
      </c>
      <c r="DM121" s="976"/>
      <c r="DN121" s="976"/>
      <c r="DO121" s="976"/>
      <c r="DP121" s="976"/>
      <c r="DQ121" s="976" t="s">
        <v>442</v>
      </c>
      <c r="DR121" s="976"/>
      <c r="DS121" s="976"/>
      <c r="DT121" s="976"/>
      <c r="DU121" s="976"/>
      <c r="DV121" s="977" t="s">
        <v>444</v>
      </c>
      <c r="DW121" s="977"/>
      <c r="DX121" s="977"/>
      <c r="DY121" s="977"/>
      <c r="DZ121" s="978"/>
    </row>
    <row r="122" spans="1:130" s="247"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437</v>
      </c>
      <c r="AB122" s="1015"/>
      <c r="AC122" s="1015"/>
      <c r="AD122" s="1015"/>
      <c r="AE122" s="1016"/>
      <c r="AF122" s="1017" t="s">
        <v>435</v>
      </c>
      <c r="AG122" s="1015"/>
      <c r="AH122" s="1015"/>
      <c r="AI122" s="1015"/>
      <c r="AJ122" s="1016"/>
      <c r="AK122" s="1017" t="s">
        <v>435</v>
      </c>
      <c r="AL122" s="1015"/>
      <c r="AM122" s="1015"/>
      <c r="AN122" s="1015"/>
      <c r="AO122" s="1016"/>
      <c r="AP122" s="1018" t="s">
        <v>390</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7054658</v>
      </c>
      <c r="BR122" s="1054"/>
      <c r="BS122" s="1054"/>
      <c r="BT122" s="1054"/>
      <c r="BU122" s="1054"/>
      <c r="BV122" s="1054">
        <v>7077659</v>
      </c>
      <c r="BW122" s="1054"/>
      <c r="BX122" s="1054"/>
      <c r="BY122" s="1054"/>
      <c r="BZ122" s="1054"/>
      <c r="CA122" s="1054">
        <v>6990885</v>
      </c>
      <c r="CB122" s="1054"/>
      <c r="CC122" s="1054"/>
      <c r="CD122" s="1054"/>
      <c r="CE122" s="1054"/>
      <c r="CF122" s="1074">
        <v>175.5</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t="s">
        <v>435</v>
      </c>
      <c r="DH122" s="976"/>
      <c r="DI122" s="976"/>
      <c r="DJ122" s="976"/>
      <c r="DK122" s="976"/>
      <c r="DL122" s="976" t="s">
        <v>439</v>
      </c>
      <c r="DM122" s="976"/>
      <c r="DN122" s="976"/>
      <c r="DO122" s="976"/>
      <c r="DP122" s="976"/>
      <c r="DQ122" s="976" t="s">
        <v>439</v>
      </c>
      <c r="DR122" s="976"/>
      <c r="DS122" s="976"/>
      <c r="DT122" s="976"/>
      <c r="DU122" s="976"/>
      <c r="DV122" s="977" t="s">
        <v>439</v>
      </c>
      <c r="DW122" s="977"/>
      <c r="DX122" s="977"/>
      <c r="DY122" s="977"/>
      <c r="DZ122" s="978"/>
    </row>
    <row r="123" spans="1:130" s="247" customFormat="1" ht="26.25" customHeight="1" x14ac:dyDescent="0.15">
      <c r="A123" s="1115"/>
      <c r="B123" s="1002"/>
      <c r="C123" s="972" t="s">
        <v>461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437</v>
      </c>
      <c r="AB123" s="1015"/>
      <c r="AC123" s="1015"/>
      <c r="AD123" s="1015"/>
      <c r="AE123" s="1016"/>
      <c r="AF123" s="1017" t="s">
        <v>436</v>
      </c>
      <c r="AG123" s="1015"/>
      <c r="AH123" s="1015"/>
      <c r="AI123" s="1015"/>
      <c r="AJ123" s="1016"/>
      <c r="AK123" s="1017" t="s">
        <v>437</v>
      </c>
      <c r="AL123" s="1015"/>
      <c r="AM123" s="1015"/>
      <c r="AN123" s="1015"/>
      <c r="AO123" s="1016"/>
      <c r="AP123" s="1018" t="s">
        <v>437</v>
      </c>
      <c r="AQ123" s="1019"/>
      <c r="AR123" s="1019"/>
      <c r="AS123" s="1019"/>
      <c r="AT123" s="1020"/>
      <c r="AU123" s="1051"/>
      <c r="AV123" s="1052"/>
      <c r="AW123" s="1052"/>
      <c r="AX123" s="1052"/>
      <c r="AY123" s="1052"/>
      <c r="AZ123" s="278" t="s">
        <v>183</v>
      </c>
      <c r="BA123" s="278"/>
      <c r="BB123" s="278"/>
      <c r="BC123" s="278"/>
      <c r="BD123" s="278"/>
      <c r="BE123" s="278"/>
      <c r="BF123" s="278"/>
      <c r="BG123" s="278"/>
      <c r="BH123" s="278"/>
      <c r="BI123" s="278"/>
      <c r="BJ123" s="278"/>
      <c r="BK123" s="278"/>
      <c r="BL123" s="278"/>
      <c r="BM123" s="278"/>
      <c r="BN123" s="278"/>
      <c r="BO123" s="1031" t="s">
        <v>478</v>
      </c>
      <c r="BP123" s="1062"/>
      <c r="BQ123" s="1121">
        <v>9547210</v>
      </c>
      <c r="BR123" s="1122"/>
      <c r="BS123" s="1122"/>
      <c r="BT123" s="1122"/>
      <c r="BU123" s="1122"/>
      <c r="BV123" s="1122">
        <v>9617729</v>
      </c>
      <c r="BW123" s="1122"/>
      <c r="BX123" s="1122"/>
      <c r="BY123" s="1122"/>
      <c r="BZ123" s="1122"/>
      <c r="CA123" s="1122">
        <v>9570146</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390</v>
      </c>
      <c r="DH123" s="1015"/>
      <c r="DI123" s="1015"/>
      <c r="DJ123" s="1015"/>
      <c r="DK123" s="1016"/>
      <c r="DL123" s="1017" t="s">
        <v>437</v>
      </c>
      <c r="DM123" s="1015"/>
      <c r="DN123" s="1015"/>
      <c r="DO123" s="1015"/>
      <c r="DP123" s="1016"/>
      <c r="DQ123" s="1017" t="s">
        <v>390</v>
      </c>
      <c r="DR123" s="1015"/>
      <c r="DS123" s="1015"/>
      <c r="DT123" s="1015"/>
      <c r="DU123" s="1016"/>
      <c r="DV123" s="1018" t="s">
        <v>435</v>
      </c>
      <c r="DW123" s="1019"/>
      <c r="DX123" s="1019"/>
      <c r="DY123" s="1019"/>
      <c r="DZ123" s="1020"/>
    </row>
    <row r="124" spans="1:130" s="247" customFormat="1" ht="26.25" customHeight="1" thickBot="1" x14ac:dyDescent="0.2">
      <c r="A124" s="1115"/>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444</v>
      </c>
      <c r="AB124" s="1015"/>
      <c r="AC124" s="1015"/>
      <c r="AD124" s="1015"/>
      <c r="AE124" s="1016"/>
      <c r="AF124" s="1017" t="s">
        <v>435</v>
      </c>
      <c r="AG124" s="1015"/>
      <c r="AH124" s="1015"/>
      <c r="AI124" s="1015"/>
      <c r="AJ124" s="1016"/>
      <c r="AK124" s="1017" t="s">
        <v>444</v>
      </c>
      <c r="AL124" s="1015"/>
      <c r="AM124" s="1015"/>
      <c r="AN124" s="1015"/>
      <c r="AO124" s="1016"/>
      <c r="AP124" s="1018" t="s">
        <v>442</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58.8</v>
      </c>
      <c r="BR124" s="1084"/>
      <c r="BS124" s="1084"/>
      <c r="BT124" s="1084"/>
      <c r="BU124" s="1084"/>
      <c r="BV124" s="1084">
        <v>60.5</v>
      </c>
      <c r="BW124" s="1084"/>
      <c r="BX124" s="1084"/>
      <c r="BY124" s="1084"/>
      <c r="BZ124" s="1084"/>
      <c r="CA124" s="1084">
        <v>66.900000000000006</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442</v>
      </c>
      <c r="DH124" s="1040"/>
      <c r="DI124" s="1040"/>
      <c r="DJ124" s="1040"/>
      <c r="DK124" s="1041"/>
      <c r="DL124" s="1039" t="s">
        <v>442</v>
      </c>
      <c r="DM124" s="1040"/>
      <c r="DN124" s="1040"/>
      <c r="DO124" s="1040"/>
      <c r="DP124" s="1041"/>
      <c r="DQ124" s="1039" t="s">
        <v>437</v>
      </c>
      <c r="DR124" s="1040"/>
      <c r="DS124" s="1040"/>
      <c r="DT124" s="1040"/>
      <c r="DU124" s="1041"/>
      <c r="DV124" s="1042" t="s">
        <v>449</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442</v>
      </c>
      <c r="AB125" s="1015"/>
      <c r="AC125" s="1015"/>
      <c r="AD125" s="1015"/>
      <c r="AE125" s="1016"/>
      <c r="AF125" s="1017" t="s">
        <v>439</v>
      </c>
      <c r="AG125" s="1015"/>
      <c r="AH125" s="1015"/>
      <c r="AI125" s="1015"/>
      <c r="AJ125" s="1016"/>
      <c r="AK125" s="1017" t="s">
        <v>442</v>
      </c>
      <c r="AL125" s="1015"/>
      <c r="AM125" s="1015"/>
      <c r="AN125" s="1015"/>
      <c r="AO125" s="1016"/>
      <c r="AP125" s="1018" t="s">
        <v>442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442</v>
      </c>
      <c r="DH125" s="983"/>
      <c r="DI125" s="983"/>
      <c r="DJ125" s="983"/>
      <c r="DK125" s="983"/>
      <c r="DL125" s="983" t="s">
        <v>442</v>
      </c>
      <c r="DM125" s="983"/>
      <c r="DN125" s="983"/>
      <c r="DO125" s="983"/>
      <c r="DP125" s="983"/>
      <c r="DQ125" s="983" t="s">
        <v>439</v>
      </c>
      <c r="DR125" s="983"/>
      <c r="DS125" s="983"/>
      <c r="DT125" s="983"/>
      <c r="DU125" s="983"/>
      <c r="DV125" s="984" t="s">
        <v>442</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442</v>
      </c>
      <c r="AB126" s="1015"/>
      <c r="AC126" s="1015"/>
      <c r="AD126" s="1015"/>
      <c r="AE126" s="1016"/>
      <c r="AF126" s="1017" t="s">
        <v>442</v>
      </c>
      <c r="AG126" s="1015"/>
      <c r="AH126" s="1015"/>
      <c r="AI126" s="1015"/>
      <c r="AJ126" s="1016"/>
      <c r="AK126" s="1017" t="s">
        <v>439</v>
      </c>
      <c r="AL126" s="1015"/>
      <c r="AM126" s="1015"/>
      <c r="AN126" s="1015"/>
      <c r="AO126" s="1016"/>
      <c r="AP126" s="1018" t="s">
        <v>435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442</v>
      </c>
      <c r="DH126" s="976"/>
      <c r="DI126" s="976"/>
      <c r="DJ126" s="976"/>
      <c r="DK126" s="976"/>
      <c r="DL126" s="976" t="s">
        <v>442</v>
      </c>
      <c r="DM126" s="976"/>
      <c r="DN126" s="976"/>
      <c r="DO126" s="976"/>
      <c r="DP126" s="976"/>
      <c r="DQ126" s="976" t="s">
        <v>442</v>
      </c>
      <c r="DR126" s="976"/>
      <c r="DS126" s="976"/>
      <c r="DT126" s="976"/>
      <c r="DU126" s="976"/>
      <c r="DV126" s="977" t="s">
        <v>439</v>
      </c>
      <c r="DW126" s="977"/>
      <c r="DX126" s="977"/>
      <c r="DY126" s="977"/>
      <c r="DZ126" s="978"/>
    </row>
    <row r="127" spans="1:130" s="247" customFormat="1" ht="26.25" customHeight="1" x14ac:dyDescent="0.15">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v>
      </c>
      <c r="AB127" s="1015"/>
      <c r="AC127" s="1015"/>
      <c r="AD127" s="1015"/>
      <c r="AE127" s="1016"/>
      <c r="AF127" s="1017" t="s">
        <v>439</v>
      </c>
      <c r="AG127" s="1015"/>
      <c r="AH127" s="1015"/>
      <c r="AI127" s="1015"/>
      <c r="AJ127" s="1016"/>
      <c r="AK127" s="1017" t="s">
        <v>435</v>
      </c>
      <c r="AL127" s="1015"/>
      <c r="AM127" s="1015"/>
      <c r="AN127" s="1015"/>
      <c r="AO127" s="1016"/>
      <c r="AP127" s="1018" t="s">
        <v>449</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439</v>
      </c>
      <c r="DH127" s="976"/>
      <c r="DI127" s="976"/>
      <c r="DJ127" s="976"/>
      <c r="DK127" s="976"/>
      <c r="DL127" s="976" t="s">
        <v>436</v>
      </c>
      <c r="DM127" s="976"/>
      <c r="DN127" s="976"/>
      <c r="DO127" s="976"/>
      <c r="DP127" s="976"/>
      <c r="DQ127" s="976" t="s">
        <v>439</v>
      </c>
      <c r="DR127" s="976"/>
      <c r="DS127" s="976"/>
      <c r="DT127" s="976"/>
      <c r="DU127" s="976"/>
      <c r="DV127" s="977" t="s">
        <v>439</v>
      </c>
      <c r="DW127" s="977"/>
      <c r="DX127" s="977"/>
      <c r="DY127" s="977"/>
      <c r="DZ127" s="978"/>
    </row>
    <row r="128" spans="1:130" s="247" customFormat="1" ht="26.25" customHeight="1" thickBot="1" x14ac:dyDescent="0.2">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50000</v>
      </c>
      <c r="AB128" s="1104"/>
      <c r="AC128" s="1104"/>
      <c r="AD128" s="1104"/>
      <c r="AE128" s="1105"/>
      <c r="AF128" s="1106" t="s">
        <v>442</v>
      </c>
      <c r="AG128" s="1104"/>
      <c r="AH128" s="1104"/>
      <c r="AI128" s="1104"/>
      <c r="AJ128" s="1105"/>
      <c r="AK128" s="1106" t="s">
        <v>436</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439</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t="s">
        <v>437</v>
      </c>
      <c r="DH128" s="1096"/>
      <c r="DI128" s="1096"/>
      <c r="DJ128" s="1096"/>
      <c r="DK128" s="1096"/>
      <c r="DL128" s="1096" t="s">
        <v>435</v>
      </c>
      <c r="DM128" s="1096"/>
      <c r="DN128" s="1096"/>
      <c r="DO128" s="1096"/>
      <c r="DP128" s="1096"/>
      <c r="DQ128" s="1096" t="s">
        <v>435</v>
      </c>
      <c r="DR128" s="1096"/>
      <c r="DS128" s="1096"/>
      <c r="DT128" s="1096"/>
      <c r="DU128" s="1096"/>
      <c r="DV128" s="1097" t="s">
        <v>437</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4500371</v>
      </c>
      <c r="AB129" s="1015"/>
      <c r="AC129" s="1015"/>
      <c r="AD129" s="1015"/>
      <c r="AE129" s="1016"/>
      <c r="AF129" s="1017">
        <v>4537484</v>
      </c>
      <c r="AG129" s="1015"/>
      <c r="AH129" s="1015"/>
      <c r="AI129" s="1015"/>
      <c r="AJ129" s="1016"/>
      <c r="AK129" s="1017">
        <v>4524626</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497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530356</v>
      </c>
      <c r="AB130" s="1015"/>
      <c r="AC130" s="1015"/>
      <c r="AD130" s="1015"/>
      <c r="AE130" s="1016"/>
      <c r="AF130" s="1017">
        <v>534524</v>
      </c>
      <c r="AG130" s="1015"/>
      <c r="AH130" s="1015"/>
      <c r="AI130" s="1015"/>
      <c r="AJ130" s="1016"/>
      <c r="AK130" s="1017">
        <v>541915</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3.4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3970015</v>
      </c>
      <c r="AB131" s="1040"/>
      <c r="AC131" s="1040"/>
      <c r="AD131" s="1040"/>
      <c r="AE131" s="1041"/>
      <c r="AF131" s="1039">
        <v>4002960</v>
      </c>
      <c r="AG131" s="1040"/>
      <c r="AH131" s="1040"/>
      <c r="AI131" s="1040"/>
      <c r="AJ131" s="1041"/>
      <c r="AK131" s="1039">
        <v>3982711</v>
      </c>
      <c r="AL131" s="1040"/>
      <c r="AM131" s="1040"/>
      <c r="AN131" s="1040"/>
      <c r="AO131" s="1041"/>
      <c r="AP131" s="1170"/>
      <c r="AQ131" s="1171"/>
      <c r="AR131" s="1171"/>
      <c r="AS131" s="1171"/>
      <c r="AT131" s="1172"/>
      <c r="AU131" s="285"/>
      <c r="AV131" s="285"/>
      <c r="AW131" s="285"/>
      <c r="AX131" s="1142" t="s">
        <v>502</v>
      </c>
      <c r="AY131" s="1093"/>
      <c r="AZ131" s="1093"/>
      <c r="BA131" s="1093"/>
      <c r="BB131" s="1093"/>
      <c r="BC131" s="1093"/>
      <c r="BD131" s="1093"/>
      <c r="BE131" s="1094"/>
      <c r="BF131" s="1143">
        <v>66.900000000000006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3.036336135</v>
      </c>
      <c r="AB132" s="1156"/>
      <c r="AC132" s="1156"/>
      <c r="AD132" s="1156"/>
      <c r="AE132" s="1157"/>
      <c r="AF132" s="1158">
        <v>3.9003387489999999</v>
      </c>
      <c r="AG132" s="1156"/>
      <c r="AH132" s="1156"/>
      <c r="AI132" s="1156"/>
      <c r="AJ132" s="1157"/>
      <c r="AK132" s="1158">
        <v>3.3277584039999999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4.5999999999999996</v>
      </c>
      <c r="AB133" s="1139"/>
      <c r="AC133" s="1139"/>
      <c r="AD133" s="1139"/>
      <c r="AE133" s="1140"/>
      <c r="AF133" s="1138">
        <v>3.8</v>
      </c>
      <c r="AG133" s="1139"/>
      <c r="AH133" s="1139"/>
      <c r="AI133" s="1139"/>
      <c r="AJ133" s="1140"/>
      <c r="AK133" s="1138">
        <v>3.4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qVwZFCuoAfEDelsdF4UDZggNBQj1/uAtNyC6MtecuVZIGHUdL7+3fPD3vJeXfuvocobWMqbyt+yTwrJEk4ffxw==" saltValue="ryLlhSDx4bdig+bX7yEC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B+qbTMMZSBVfq8ubrl3PXaff2+ttpg3WmOPObTpFz/VZ074w7tpPUbqkBqqn8NaUF33omfGmAmzEol1M4kK0g==" saltValue="PgBEjY/R1vl6Qhi+Xcb8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0Dw52igAOb0AHx649bqG2gctWKN3nKn6hh9VlxjKhmSJBOnKCR5xuSYij8FHR8rc3NmIxrAb5lZLfdbw2nbFg==" saltValue="uZl472L/h7C6F9QkfLhd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1043677</v>
      </c>
      <c r="AP9" s="313">
        <v>54406</v>
      </c>
      <c r="AQ9" s="314">
        <v>82973</v>
      </c>
      <c r="AR9" s="315">
        <v>-34.4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134313</v>
      </c>
      <c r="AP10" s="316">
        <v>7002</v>
      </c>
      <c r="AQ10" s="317">
        <v>9241</v>
      </c>
      <c r="AR10" s="318">
        <v>-24.2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216756</v>
      </c>
      <c r="AP11" s="316">
        <v>11299</v>
      </c>
      <c r="AQ11" s="317">
        <v>11673</v>
      </c>
      <c r="AR11" s="318">
        <v>-3.2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t="s">
        <v>518</v>
      </c>
      <c r="AP12" s="316" t="s">
        <v>518</v>
      </c>
      <c r="AQ12" s="317">
        <v>931</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178721</v>
      </c>
      <c r="AP14" s="316">
        <v>9317</v>
      </c>
      <c r="AQ14" s="317">
        <v>3875</v>
      </c>
      <c r="AR14" s="318">
        <v>140.4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v>7099</v>
      </c>
      <c r="AP15" s="316">
        <v>370</v>
      </c>
      <c r="AQ15" s="317">
        <v>1738</v>
      </c>
      <c r="AR15" s="318">
        <v>-78.7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-81318</v>
      </c>
      <c r="AP16" s="316">
        <v>-4239</v>
      </c>
      <c r="AQ16" s="317">
        <v>-7403</v>
      </c>
      <c r="AR16" s="318">
        <v>-42.7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183</v>
      </c>
      <c r="AL17" s="1182"/>
      <c r="AM17" s="1182"/>
      <c r="AN17" s="1183"/>
      <c r="AO17" s="316">
        <v>1499248</v>
      </c>
      <c r="AP17" s="316">
        <v>78155</v>
      </c>
      <c r="AQ17" s="317">
        <v>103027</v>
      </c>
      <c r="AR17" s="318">
        <v>-24.1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7.3</v>
      </c>
      <c r="AP21" s="329">
        <v>9.67</v>
      </c>
      <c r="AQ21" s="330">
        <v>-2.37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94.3</v>
      </c>
      <c r="AP22" s="334">
        <v>96.6</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447449</v>
      </c>
      <c r="AP32" s="343">
        <v>23325</v>
      </c>
      <c r="AQ32" s="344">
        <v>54693</v>
      </c>
      <c r="AR32" s="345">
        <v>-57.4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518</v>
      </c>
      <c r="AP34" s="343" t="s">
        <v>518</v>
      </c>
      <c r="AQ34" s="344">
        <v>70</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227001</v>
      </c>
      <c r="AP35" s="343">
        <v>11833</v>
      </c>
      <c r="AQ35" s="344">
        <v>20300</v>
      </c>
      <c r="AR35" s="345">
        <v>-41.7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t="s">
        <v>518</v>
      </c>
      <c r="AP36" s="343" t="s">
        <v>518</v>
      </c>
      <c r="AQ36" s="344">
        <v>3708</v>
      </c>
      <c r="AR36" s="345" t="s">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t="s">
        <v>518</v>
      </c>
      <c r="AP37" s="343" t="s">
        <v>518</v>
      </c>
      <c r="AQ37" s="344">
        <v>3144</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t="s">
        <v>518</v>
      </c>
      <c r="AP38" s="346" t="s">
        <v>518</v>
      </c>
      <c r="AQ38" s="347">
        <v>5</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t="s">
        <v>518</v>
      </c>
      <c r="AP39" s="343" t="s">
        <v>518</v>
      </c>
      <c r="AQ39" s="344">
        <v>-4732</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-541915</v>
      </c>
      <c r="AP40" s="343">
        <v>-28250</v>
      </c>
      <c r="AQ40" s="344">
        <v>-54327</v>
      </c>
      <c r="AR40" s="345">
        <v>-48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132535</v>
      </c>
      <c r="AP41" s="343">
        <v>6909</v>
      </c>
      <c r="AQ41" s="344">
        <v>22860</v>
      </c>
      <c r="AR41" s="345">
        <v>-69.8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1642843</v>
      </c>
      <c r="AN51" s="365">
        <v>83232</v>
      </c>
      <c r="AO51" s="366">
        <v>92.9</v>
      </c>
      <c r="AP51" s="367">
        <v>77577</v>
      </c>
      <c r="AQ51" s="368">
        <v>45.6</v>
      </c>
      <c r="AR51" s="369">
        <v>47.3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582149</v>
      </c>
      <c r="AN52" s="373">
        <v>29494</v>
      </c>
      <c r="AO52" s="374">
        <v>9.5</v>
      </c>
      <c r="AP52" s="375">
        <v>40870</v>
      </c>
      <c r="AQ52" s="376">
        <v>41.4</v>
      </c>
      <c r="AR52" s="377">
        <v>-31.9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1256372</v>
      </c>
      <c r="AN53" s="365">
        <v>64071</v>
      </c>
      <c r="AO53" s="366">
        <v>-23</v>
      </c>
      <c r="AP53" s="367">
        <v>115123</v>
      </c>
      <c r="AQ53" s="368">
        <v>48.4</v>
      </c>
      <c r="AR53" s="369">
        <v>-71.400000000000006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646812</v>
      </c>
      <c r="AN54" s="373">
        <v>32985</v>
      </c>
      <c r="AO54" s="374">
        <v>11.8</v>
      </c>
      <c r="AP54" s="375">
        <v>46026</v>
      </c>
      <c r="AQ54" s="376">
        <v>12.6</v>
      </c>
      <c r="AR54" s="377">
        <v>-0.8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1544867</v>
      </c>
      <c r="AN55" s="365">
        <v>79208</v>
      </c>
      <c r="AO55" s="366">
        <v>23.6</v>
      </c>
      <c r="AP55" s="367">
        <v>98899</v>
      </c>
      <c r="AQ55" s="368">
        <v>-14.1</v>
      </c>
      <c r="AR55" s="369">
        <v>37.700000000000003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641435</v>
      </c>
      <c r="AN56" s="373">
        <v>32887</v>
      </c>
      <c r="AO56" s="374">
        <v>-0.3</v>
      </c>
      <c r="AP56" s="375">
        <v>43734</v>
      </c>
      <c r="AQ56" s="376">
        <v>-5</v>
      </c>
      <c r="AR56" s="377">
        <v>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931771</v>
      </c>
      <c r="AN57" s="365">
        <v>48166</v>
      </c>
      <c r="AO57" s="366">
        <v>-39.200000000000003</v>
      </c>
      <c r="AP57" s="367">
        <v>96462</v>
      </c>
      <c r="AQ57" s="368">
        <v>-2.5</v>
      </c>
      <c r="AR57" s="369">
        <v>-36.700000000000003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509338</v>
      </c>
      <c r="AN58" s="373">
        <v>26329</v>
      </c>
      <c r="AO58" s="374">
        <v>-19.899999999999999</v>
      </c>
      <c r="AP58" s="375">
        <v>39886</v>
      </c>
      <c r="AQ58" s="376">
        <v>-8.8000000000000007</v>
      </c>
      <c r="AR58" s="377">
        <v>-11.1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549004</v>
      </c>
      <c r="AN59" s="365">
        <v>28619</v>
      </c>
      <c r="AO59" s="366">
        <v>-40.6</v>
      </c>
      <c r="AP59" s="367">
        <v>83103</v>
      </c>
      <c r="AQ59" s="368">
        <v>-13.8</v>
      </c>
      <c r="AR59" s="369">
        <v>-26.8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294063</v>
      </c>
      <c r="AN60" s="373">
        <v>15329</v>
      </c>
      <c r="AO60" s="374">
        <v>-41.8</v>
      </c>
      <c r="AP60" s="375">
        <v>41378</v>
      </c>
      <c r="AQ60" s="376">
        <v>3.7</v>
      </c>
      <c r="AR60" s="377">
        <v>-45.5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1184971</v>
      </c>
      <c r="AN61" s="380">
        <v>60659</v>
      </c>
      <c r="AO61" s="381">
        <v>2.7</v>
      </c>
      <c r="AP61" s="382">
        <v>94233</v>
      </c>
      <c r="AQ61" s="383">
        <v>12.7</v>
      </c>
      <c r="AR61" s="369">
        <v>-10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534759</v>
      </c>
      <c r="AN62" s="373">
        <v>27405</v>
      </c>
      <c r="AO62" s="374">
        <v>-8.1</v>
      </c>
      <c r="AP62" s="375">
        <v>42379</v>
      </c>
      <c r="AQ62" s="376">
        <v>8.8000000000000007</v>
      </c>
      <c r="AR62" s="377">
        <v>-16.899999999999999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Ct3Ty8xxxpLTrJLS+SG/JmLD0SusqzeOMfKjOAdL/wr80BDNwHGLYWfZYFdR/WAPeSu9P+00efDUhcFOtajfLQ==" saltValue="qXISh2UfDbCmfXwx9S7E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1" spans="125:125" ht="13.5" hidden="1" customHeight="1" x14ac:dyDescent="0.15">
      <c r="DU121" s="291"/>
    </row>
  </sheetData>
  <sheetProtection algorithmName="SHA-512" hashValue="p70Hz6hCBDZWwGwcUjtIMp/+Qhtmze2aB84NrnRRC4fdLNCtK6nv5sZ+nx7KfM7Zcmc8bVDusjZZKp1UwvEXGg==" saltValue="0OMN56sppDAsJUn3zgHD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j/cAqztSrbxiS3mFl9m/tJWaPygRnRiIkAwoVSu4IUhYrNYAVvQnI6+D+LJoLYmf2rcp7eKs+OE/CpEzFlrMsg==" saltValue="RTS6AVwc365gCW3JfeLt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27.7</v>
      </c>
      <c r="G47" s="12">
        <v>22.57</v>
      </c>
      <c r="H47" s="12">
        <v>20</v>
      </c>
      <c r="I47" s="12">
        <v>16.54</v>
      </c>
      <c r="J47" s="13">
        <v>19.86</v>
      </c>
    </row>
    <row r="48" spans="2:10" ht="57.75" customHeight="1" x14ac:dyDescent="0.15">
      <c r="B48" s="14"/>
      <c r="C48" s="1200" t="s">
        <v>4</v>
      </c>
      <c r="D48" s="1200"/>
      <c r="E48" s="1201"/>
      <c r="F48" s="15">
        <v>11.5</v>
      </c>
      <c r="G48" s="16">
        <v>6.97</v>
      </c>
      <c r="H48" s="16">
        <v>6.44</v>
      </c>
      <c r="I48" s="16">
        <v>9.77</v>
      </c>
      <c r="J48" s="17">
        <v>9.48</v>
      </c>
    </row>
    <row r="49" spans="2:10" ht="57.75" customHeight="1" thickBot="1" x14ac:dyDescent="0.2">
      <c r="B49" s="18"/>
      <c r="C49" s="1202" t="s">
        <v>5</v>
      </c>
      <c r="D49" s="1202"/>
      <c r="E49" s="1203"/>
      <c r="F49" s="19">
        <v>3.15</v>
      </c>
      <c r="G49" s="20" t="s">
        <v>565</v>
      </c>
      <c r="H49" s="20" t="s">
        <v>566</v>
      </c>
      <c r="I49" s="20">
        <v>0.08</v>
      </c>
      <c r="J49" s="21">
        <v>2.96</v>
      </c>
    </row>
    <row r="50" spans="2:10" ht="13.5" customHeight="1" x14ac:dyDescent="0.15"/>
  </sheetData>
  <sheetProtection algorithmName="SHA-512" hashValue="hcG3OKgrHy/itl6A6uXZmQ9IqIO1u9yFVpy8WZRw8JPIkje6CaGVE59NSneM6cDwCVY1bskZcQeARFhI0VbRVA==" saltValue="iWXoU/PweZ7NKkxH0rm6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567</v>
      </c>
      <c r="D34" s="1210"/>
      <c r="E34" s="1211"/>
      <c r="F34" s="32">
        <v>16.02</v>
      </c>
      <c r="G34" s="33">
        <v>16.510000000000002</v>
      </c>
      <c r="H34" s="33">
        <v>14.78</v>
      </c>
      <c r="I34" s="33">
        <v>14.35</v>
      </c>
      <c r="J34" s="34">
        <v>14.04</v>
      </c>
      <c r="K34" s="22"/>
      <c r="L34" s="22"/>
      <c r="M34" s="22"/>
      <c r="N34" s="22"/>
      <c r="O34" s="22"/>
      <c r="P34" s="22"/>
    </row>
    <row r="35" spans="1:16" ht="39" customHeight="1" x14ac:dyDescent="0.15">
      <c r="A35" s="22"/>
      <c r="B35" s="35"/>
      <c r="C35" s="1204" t="s">
        <v>568</v>
      </c>
      <c r="D35" s="1205"/>
      <c r="E35" s="1206"/>
      <c r="F35" s="36">
        <v>11.41</v>
      </c>
      <c r="G35" s="37">
        <v>6.87</v>
      </c>
      <c r="H35" s="37">
        <v>6.35</v>
      </c>
      <c r="I35" s="37">
        <v>9.6999999999999993</v>
      </c>
      <c r="J35" s="38">
        <v>9.4</v>
      </c>
      <c r="K35" s="22"/>
      <c r="L35" s="22"/>
      <c r="M35" s="22"/>
      <c r="N35" s="22"/>
      <c r="O35" s="22"/>
      <c r="P35" s="22"/>
    </row>
    <row r="36" spans="1:16" ht="39" customHeight="1" x14ac:dyDescent="0.15">
      <c r="A36" s="22"/>
      <c r="B36" s="35"/>
      <c r="C36" s="1204" t="s">
        <v>569</v>
      </c>
      <c r="D36" s="1205"/>
      <c r="E36" s="1206"/>
      <c r="F36" s="36">
        <v>3</v>
      </c>
      <c r="G36" s="37">
        <v>4.5</v>
      </c>
      <c r="H36" s="37">
        <v>3.98</v>
      </c>
      <c r="I36" s="37">
        <v>1.42</v>
      </c>
      <c r="J36" s="38">
        <v>1.33</v>
      </c>
      <c r="K36" s="22"/>
      <c r="L36" s="22"/>
      <c r="M36" s="22"/>
      <c r="N36" s="22"/>
      <c r="O36" s="22"/>
      <c r="P36" s="22"/>
    </row>
    <row r="37" spans="1:16" ht="39" customHeight="1" x14ac:dyDescent="0.15">
      <c r="A37" s="22"/>
      <c r="B37" s="35"/>
      <c r="C37" s="1204" t="s">
        <v>570</v>
      </c>
      <c r="D37" s="1205"/>
      <c r="E37" s="1206"/>
      <c r="F37" s="36">
        <v>0.64</v>
      </c>
      <c r="G37" s="37">
        <v>0.37</v>
      </c>
      <c r="H37" s="37">
        <v>1.2</v>
      </c>
      <c r="I37" s="37">
        <v>0.99</v>
      </c>
      <c r="J37" s="38">
        <v>0.73</v>
      </c>
      <c r="K37" s="22"/>
      <c r="L37" s="22"/>
      <c r="M37" s="22"/>
      <c r="N37" s="22"/>
      <c r="O37" s="22"/>
      <c r="P37" s="22"/>
    </row>
    <row r="38" spans="1:16" ht="39" customHeight="1" x14ac:dyDescent="0.15">
      <c r="A38" s="22"/>
      <c r="B38" s="35"/>
      <c r="C38" s="1204" t="s">
        <v>571</v>
      </c>
      <c r="D38" s="1205"/>
      <c r="E38" s="1206"/>
      <c r="F38" s="36">
        <v>0.14000000000000001</v>
      </c>
      <c r="G38" s="37">
        <v>0.15</v>
      </c>
      <c r="H38" s="37">
        <v>0.14000000000000001</v>
      </c>
      <c r="I38" s="37">
        <v>0.18</v>
      </c>
      <c r="J38" s="38">
        <v>0.13</v>
      </c>
      <c r="K38" s="22"/>
      <c r="L38" s="22"/>
      <c r="M38" s="22"/>
      <c r="N38" s="22"/>
      <c r="O38" s="22"/>
      <c r="P38" s="22"/>
    </row>
    <row r="39" spans="1:16" ht="39" customHeight="1" x14ac:dyDescent="0.15">
      <c r="A39" s="22"/>
      <c r="B39" s="35"/>
      <c r="C39" s="1204" t="s">
        <v>572</v>
      </c>
      <c r="D39" s="1205"/>
      <c r="E39" s="1206"/>
      <c r="F39" s="36">
        <v>0.03</v>
      </c>
      <c r="G39" s="37">
        <v>0.04</v>
      </c>
      <c r="H39" s="37">
        <v>0.06</v>
      </c>
      <c r="I39" s="37">
        <v>0.03</v>
      </c>
      <c r="J39" s="38">
        <v>0.04</v>
      </c>
      <c r="K39" s="22"/>
      <c r="L39" s="22"/>
      <c r="M39" s="22"/>
      <c r="N39" s="22"/>
      <c r="O39" s="22"/>
      <c r="P39" s="22"/>
    </row>
    <row r="40" spans="1:16" ht="39" customHeight="1" x14ac:dyDescent="0.15">
      <c r="A40" s="22"/>
      <c r="B40" s="35"/>
      <c r="C40" s="1204" t="s">
        <v>573</v>
      </c>
      <c r="D40" s="1205"/>
      <c r="E40" s="1206"/>
      <c r="F40" s="36">
        <v>0.05</v>
      </c>
      <c r="G40" s="37">
        <v>0.05</v>
      </c>
      <c r="H40" s="37">
        <v>0.01</v>
      </c>
      <c r="I40" s="37">
        <v>0.03</v>
      </c>
      <c r="J40" s="38">
        <v>0.03</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574</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575</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Y6oEC99Sr1OOBJbAj8zUsWyUDOssYu0fA7PGNpy/Na+TtgnLC9xObE+IO9FgNoXNYob8u8g88u2Ebtg/H0iWA==" saltValue="/1QjEbNY6Mp64Jm3q+pJ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507</v>
      </c>
      <c r="L45" s="60">
        <v>474</v>
      </c>
      <c r="M45" s="60">
        <v>451</v>
      </c>
      <c r="N45" s="60">
        <v>439</v>
      </c>
      <c r="O45" s="61">
        <v>447</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220" t="s">
        <v>14</v>
      </c>
      <c r="F48" s="1220"/>
      <c r="G48" s="1220"/>
      <c r="H48" s="1220"/>
      <c r="I48" s="1220"/>
      <c r="J48" s="1221"/>
      <c r="K48" s="63">
        <v>178</v>
      </c>
      <c r="L48" s="64">
        <v>190</v>
      </c>
      <c r="M48" s="64">
        <v>216</v>
      </c>
      <c r="N48" s="64">
        <v>217</v>
      </c>
      <c r="O48" s="65">
        <v>227</v>
      </c>
      <c r="P48" s="48"/>
      <c r="Q48" s="48"/>
      <c r="R48" s="48"/>
      <c r="S48" s="48"/>
      <c r="T48" s="48"/>
      <c r="U48" s="48"/>
    </row>
    <row r="49" spans="1:21" ht="30.75" customHeight="1" x14ac:dyDescent="0.15">
      <c r="A49" s="48"/>
      <c r="B49" s="1214"/>
      <c r="C49" s="1215"/>
      <c r="D49" s="62"/>
      <c r="E49" s="1220" t="s">
        <v>15</v>
      </c>
      <c r="F49" s="1220"/>
      <c r="G49" s="1220"/>
      <c r="H49" s="1220"/>
      <c r="I49" s="1220"/>
      <c r="J49" s="1221"/>
      <c r="K49" s="63">
        <v>46</v>
      </c>
      <c r="L49" s="64">
        <v>32</v>
      </c>
      <c r="M49" s="64">
        <v>34</v>
      </c>
      <c r="N49" s="64">
        <v>35</v>
      </c>
      <c r="O49" s="65" t="s">
        <v>518</v>
      </c>
      <c r="P49" s="48"/>
      <c r="Q49" s="48"/>
      <c r="R49" s="48"/>
      <c r="S49" s="48"/>
      <c r="T49" s="48"/>
      <c r="U49" s="48"/>
    </row>
    <row r="50" spans="1:21" ht="30.75" customHeight="1" x14ac:dyDescent="0.15">
      <c r="A50" s="48"/>
      <c r="B50" s="1214"/>
      <c r="C50" s="1215"/>
      <c r="D50" s="62"/>
      <c r="E50" s="1220" t="s">
        <v>16</v>
      </c>
      <c r="F50" s="1220"/>
      <c r="G50" s="1220"/>
      <c r="H50" s="1220"/>
      <c r="I50" s="1220"/>
      <c r="J50" s="1221"/>
      <c r="K50" s="63">
        <v>0</v>
      </c>
      <c r="L50" s="64">
        <v>0</v>
      </c>
      <c r="M50" s="64">
        <v>0</v>
      </c>
      <c r="N50" s="64" t="s">
        <v>518</v>
      </c>
      <c r="O50" s="65" t="s">
        <v>518</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518</v>
      </c>
      <c r="L51" s="64" t="s">
        <v>518</v>
      </c>
      <c r="M51" s="64" t="s">
        <v>518</v>
      </c>
      <c r="N51" s="64" t="s">
        <v>518</v>
      </c>
      <c r="O51" s="65" t="s">
        <v>518</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491</v>
      </c>
      <c r="L52" s="64">
        <v>508</v>
      </c>
      <c r="M52" s="64">
        <v>580</v>
      </c>
      <c r="N52" s="64">
        <v>534</v>
      </c>
      <c r="O52" s="65">
        <v>542</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240</v>
      </c>
      <c r="L53" s="69">
        <v>188</v>
      </c>
      <c r="M53" s="69">
        <v>121</v>
      </c>
      <c r="N53" s="69">
        <v>157</v>
      </c>
      <c r="O53" s="70">
        <v>132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608</v>
      </c>
      <c r="L57" s="84" t="s">
        <v>609</v>
      </c>
      <c r="M57" s="84" t="s">
        <v>608</v>
      </c>
      <c r="N57" s="84" t="s">
        <v>608</v>
      </c>
      <c r="O57" s="85" t="s">
        <v>610</v>
      </c>
    </row>
    <row r="58" spans="1:21" ht="31.5" customHeight="1" thickBot="1" x14ac:dyDescent="0.2">
      <c r="B58" s="1230"/>
      <c r="C58" s="1231"/>
      <c r="D58" s="1235" t="s">
        <v>26</v>
      </c>
      <c r="E58" s="1236"/>
      <c r="F58" s="1236"/>
      <c r="G58" s="1236"/>
      <c r="H58" s="1236"/>
      <c r="I58" s="1236"/>
      <c r="J58" s="1237"/>
      <c r="K58" s="86" t="s">
        <v>610</v>
      </c>
      <c r="L58" s="87" t="s">
        <v>608</v>
      </c>
      <c r="M58" s="87" t="s">
        <v>608</v>
      </c>
      <c r="N58" s="87" t="s">
        <v>608</v>
      </c>
      <c r="O58" s="88" t="s">
        <v>608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2CJO20p+nI0xbVzaJlrUvobpmBOgz0iZSGBRVcWACHvPcM+bz5itEMyjC3tmDJyUQ1QrYofUqKf8D0FL6s5NA==" saltValue="mT3HvleOfZN/YELpAX6f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38" t="s">
        <v>29</v>
      </c>
      <c r="C41" s="1239"/>
      <c r="D41" s="102"/>
      <c r="E41" s="1244" t="s">
        <v>30</v>
      </c>
      <c r="F41" s="1244"/>
      <c r="G41" s="1244"/>
      <c r="H41" s="1245"/>
      <c r="I41" s="103">
        <v>5239</v>
      </c>
      <c r="J41" s="104">
        <v>5216</v>
      </c>
      <c r="K41" s="104">
        <v>5391</v>
      </c>
      <c r="L41" s="104">
        <v>5312</v>
      </c>
      <c r="M41" s="105">
        <v>5255</v>
      </c>
    </row>
    <row r="42" spans="2:13" ht="27.75" customHeight="1" x14ac:dyDescent="0.15">
      <c r="B42" s="1240"/>
      <c r="C42" s="1241"/>
      <c r="D42" s="106"/>
      <c r="E42" s="1246" t="s">
        <v>31</v>
      </c>
      <c r="F42" s="1246"/>
      <c r="G42" s="1246"/>
      <c r="H42" s="1247"/>
      <c r="I42" s="107" t="s">
        <v>518</v>
      </c>
      <c r="J42" s="108" t="s">
        <v>518</v>
      </c>
      <c r="K42" s="108" t="s">
        <v>518</v>
      </c>
      <c r="L42" s="108" t="s">
        <v>518</v>
      </c>
      <c r="M42" s="109" t="s">
        <v>518</v>
      </c>
    </row>
    <row r="43" spans="2:13" ht="27.75" customHeight="1" x14ac:dyDescent="0.15">
      <c r="B43" s="1240"/>
      <c r="C43" s="1241"/>
      <c r="D43" s="106"/>
      <c r="E43" s="1246" t="s">
        <v>32</v>
      </c>
      <c r="F43" s="1246"/>
      <c r="G43" s="1246"/>
      <c r="H43" s="1247"/>
      <c r="I43" s="107">
        <v>4705</v>
      </c>
      <c r="J43" s="108">
        <v>4958</v>
      </c>
      <c r="K43" s="108">
        <v>5075</v>
      </c>
      <c r="L43" s="108">
        <v>5358</v>
      </c>
      <c r="M43" s="109">
        <v>5621</v>
      </c>
    </row>
    <row r="44" spans="2:13" ht="27.75" customHeight="1" x14ac:dyDescent="0.15">
      <c r="B44" s="1240"/>
      <c r="C44" s="1241"/>
      <c r="D44" s="106"/>
      <c r="E44" s="1246" t="s">
        <v>33</v>
      </c>
      <c r="F44" s="1246"/>
      <c r="G44" s="1246"/>
      <c r="H44" s="1247"/>
      <c r="I44" s="107">
        <v>238</v>
      </c>
      <c r="J44" s="108">
        <v>303</v>
      </c>
      <c r="K44" s="108">
        <v>329</v>
      </c>
      <c r="L44" s="108">
        <v>316</v>
      </c>
      <c r="M44" s="109">
        <v>313</v>
      </c>
    </row>
    <row r="45" spans="2:13" ht="27.75" customHeight="1" x14ac:dyDescent="0.15">
      <c r="B45" s="1240"/>
      <c r="C45" s="1241"/>
      <c r="D45" s="106"/>
      <c r="E45" s="1246" t="s">
        <v>34</v>
      </c>
      <c r="F45" s="1246"/>
      <c r="G45" s="1246"/>
      <c r="H45" s="1247"/>
      <c r="I45" s="107">
        <v>1103</v>
      </c>
      <c r="J45" s="108">
        <v>1153</v>
      </c>
      <c r="K45" s="108">
        <v>1090</v>
      </c>
      <c r="L45" s="108">
        <v>1055</v>
      </c>
      <c r="M45" s="109">
        <v>1050</v>
      </c>
    </row>
    <row r="46" spans="2:13" ht="27.75" customHeight="1" x14ac:dyDescent="0.15">
      <c r="B46" s="1240"/>
      <c r="C46" s="1241"/>
      <c r="D46" s="110"/>
      <c r="E46" s="1246" t="s">
        <v>35</v>
      </c>
      <c r="F46" s="1246"/>
      <c r="G46" s="1246"/>
      <c r="H46" s="1247"/>
      <c r="I46" s="107" t="s">
        <v>518</v>
      </c>
      <c r="J46" s="108" t="s">
        <v>518</v>
      </c>
      <c r="K46" s="108" t="s">
        <v>518</v>
      </c>
      <c r="L46" s="108" t="s">
        <v>518</v>
      </c>
      <c r="M46" s="109" t="s">
        <v>518</v>
      </c>
    </row>
    <row r="47" spans="2:13" ht="27.75" customHeight="1" x14ac:dyDescent="0.15">
      <c r="B47" s="1240"/>
      <c r="C47" s="1241"/>
      <c r="D47" s="111"/>
      <c r="E47" s="1248" t="s">
        <v>36</v>
      </c>
      <c r="F47" s="1249"/>
      <c r="G47" s="1249"/>
      <c r="H47" s="1250"/>
      <c r="I47" s="107" t="s">
        <v>518</v>
      </c>
      <c r="J47" s="108" t="s">
        <v>518</v>
      </c>
      <c r="K47" s="108" t="s">
        <v>518</v>
      </c>
      <c r="L47" s="108" t="s">
        <v>518</v>
      </c>
      <c r="M47" s="109" t="s">
        <v>518</v>
      </c>
    </row>
    <row r="48" spans="2:13" ht="27.75" customHeight="1" x14ac:dyDescent="0.15">
      <c r="B48" s="1240"/>
      <c r="C48" s="1241"/>
      <c r="D48" s="106"/>
      <c r="E48" s="1246" t="s">
        <v>37</v>
      </c>
      <c r="F48" s="1246"/>
      <c r="G48" s="1246"/>
      <c r="H48" s="1247"/>
      <c r="I48" s="107" t="s">
        <v>518</v>
      </c>
      <c r="J48" s="108" t="s">
        <v>518</v>
      </c>
      <c r="K48" s="108" t="s">
        <v>518</v>
      </c>
      <c r="L48" s="108" t="s">
        <v>518</v>
      </c>
      <c r="M48" s="109" t="s">
        <v>518</v>
      </c>
    </row>
    <row r="49" spans="2:13" ht="27.75" customHeight="1" x14ac:dyDescent="0.15">
      <c r="B49" s="1242"/>
      <c r="C49" s="1243"/>
      <c r="D49" s="106"/>
      <c r="E49" s="1246" t="s">
        <v>38</v>
      </c>
      <c r="F49" s="1246"/>
      <c r="G49" s="1246"/>
      <c r="H49" s="1247"/>
      <c r="I49" s="107" t="s">
        <v>518</v>
      </c>
      <c r="J49" s="108" t="s">
        <v>518</v>
      </c>
      <c r="K49" s="108" t="s">
        <v>518</v>
      </c>
      <c r="L49" s="108" t="s">
        <v>518</v>
      </c>
      <c r="M49" s="109" t="s">
        <v>518</v>
      </c>
    </row>
    <row r="50" spans="2:13" ht="27.75" customHeight="1" x14ac:dyDescent="0.15">
      <c r="B50" s="1251" t="s">
        <v>39</v>
      </c>
      <c r="C50" s="1252"/>
      <c r="D50" s="112"/>
      <c r="E50" s="1246" t="s">
        <v>40</v>
      </c>
      <c r="F50" s="1246"/>
      <c r="G50" s="1246"/>
      <c r="H50" s="1247"/>
      <c r="I50" s="107">
        <v>2563</v>
      </c>
      <c r="J50" s="108">
        <v>2660</v>
      </c>
      <c r="K50" s="108">
        <v>2493</v>
      </c>
      <c r="L50" s="108">
        <v>2540</v>
      </c>
      <c r="M50" s="109">
        <v>2579</v>
      </c>
    </row>
    <row r="51" spans="2:13" ht="27.75" customHeight="1" x14ac:dyDescent="0.15">
      <c r="B51" s="1240"/>
      <c r="C51" s="1241"/>
      <c r="D51" s="106"/>
      <c r="E51" s="1246" t="s">
        <v>41</v>
      </c>
      <c r="F51" s="1246"/>
      <c r="G51" s="1246"/>
      <c r="H51" s="1247"/>
      <c r="I51" s="107" t="s">
        <v>518</v>
      </c>
      <c r="J51" s="108" t="s">
        <v>518</v>
      </c>
      <c r="K51" s="108" t="s">
        <v>518</v>
      </c>
      <c r="L51" s="108" t="s">
        <v>518</v>
      </c>
      <c r="M51" s="109" t="s">
        <v>518</v>
      </c>
    </row>
    <row r="52" spans="2:13" ht="27.75" customHeight="1" x14ac:dyDescent="0.15">
      <c r="B52" s="1242"/>
      <c r="C52" s="1243"/>
      <c r="D52" s="106"/>
      <c r="E52" s="1246" t="s">
        <v>42</v>
      </c>
      <c r="F52" s="1246"/>
      <c r="G52" s="1246"/>
      <c r="H52" s="1247"/>
      <c r="I52" s="107">
        <v>6848</v>
      </c>
      <c r="J52" s="108">
        <v>6986</v>
      </c>
      <c r="K52" s="108">
        <v>7055</v>
      </c>
      <c r="L52" s="108">
        <v>7078</v>
      </c>
      <c r="M52" s="109">
        <v>6991</v>
      </c>
    </row>
    <row r="53" spans="2:13" ht="27.75" customHeight="1" thickBot="1" x14ac:dyDescent="0.2">
      <c r="B53" s="1253" t="s">
        <v>43</v>
      </c>
      <c r="C53" s="1254"/>
      <c r="D53" s="113"/>
      <c r="E53" s="1255" t="s">
        <v>44</v>
      </c>
      <c r="F53" s="1255"/>
      <c r="G53" s="1255"/>
      <c r="H53" s="1256"/>
      <c r="I53" s="114">
        <v>1874</v>
      </c>
      <c r="J53" s="115">
        <v>1984</v>
      </c>
      <c r="K53" s="115">
        <v>2338</v>
      </c>
      <c r="L53" s="115">
        <v>2423</v>
      </c>
      <c r="M53" s="116">
        <v>2668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wyaaiVIpdcDS+gloAJIHLr2YUOn+GCGRRGmOnYQlA7tjzM09JFIQVx7EVNxMw34VIs437caopVXGOweN/wlNw==" saltValue="6fILbNesd/j9iyszLqxV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47</v>
      </c>
      <c r="D55" s="1265"/>
      <c r="E55" s="1266"/>
      <c r="F55" s="128">
        <v>900</v>
      </c>
      <c r="G55" s="128">
        <v>750</v>
      </c>
      <c r="H55" s="129">
        <v>899</v>
      </c>
    </row>
    <row r="56" spans="2:8" ht="52.5" customHeight="1" x14ac:dyDescent="0.15">
      <c r="B56" s="130"/>
      <c r="C56" s="1267" t="s">
        <v>48</v>
      </c>
      <c r="D56" s="1267"/>
      <c r="E56" s="1268"/>
      <c r="F56" s="131">
        <v>326</v>
      </c>
      <c r="G56" s="131">
        <v>211</v>
      </c>
      <c r="H56" s="132">
        <v>211</v>
      </c>
    </row>
    <row r="57" spans="2:8" ht="53.25" customHeight="1" x14ac:dyDescent="0.15">
      <c r="B57" s="130"/>
      <c r="C57" s="1269" t="s">
        <v>49</v>
      </c>
      <c r="D57" s="1269"/>
      <c r="E57" s="1270"/>
      <c r="F57" s="133">
        <v>974</v>
      </c>
      <c r="G57" s="133">
        <v>1134</v>
      </c>
      <c r="H57" s="134">
        <v>1201</v>
      </c>
    </row>
    <row r="58" spans="2:8" ht="45.75" customHeight="1" x14ac:dyDescent="0.15">
      <c r="B58" s="135"/>
      <c r="C58" s="1257" t="s">
        <v>582</v>
      </c>
      <c r="D58" s="1258"/>
      <c r="E58" s="1259"/>
      <c r="F58" s="136">
        <v>367</v>
      </c>
      <c r="G58" s="136">
        <v>545</v>
      </c>
      <c r="H58" s="137">
        <v>610</v>
      </c>
    </row>
    <row r="59" spans="2:8" ht="45.75" customHeight="1" x14ac:dyDescent="0.15">
      <c r="B59" s="135"/>
      <c r="C59" s="1257" t="s">
        <v>583</v>
      </c>
      <c r="D59" s="1258"/>
      <c r="E59" s="1259"/>
      <c r="F59" s="136">
        <v>289</v>
      </c>
      <c r="G59" s="136">
        <v>270</v>
      </c>
      <c r="H59" s="137">
        <v>270</v>
      </c>
    </row>
    <row r="60" spans="2:8" ht="45.75" customHeight="1" x14ac:dyDescent="0.15">
      <c r="B60" s="135"/>
      <c r="C60" s="1257" t="s">
        <v>584</v>
      </c>
      <c r="D60" s="1258"/>
      <c r="E60" s="1259"/>
      <c r="F60" s="136">
        <v>220</v>
      </c>
      <c r="G60" s="136">
        <v>220</v>
      </c>
      <c r="H60" s="137">
        <v>220</v>
      </c>
    </row>
    <row r="61" spans="2:8" ht="45.75" customHeight="1" x14ac:dyDescent="0.15">
      <c r="B61" s="135"/>
      <c r="C61" s="1257" t="s">
        <v>585</v>
      </c>
      <c r="D61" s="1258"/>
      <c r="E61" s="1259"/>
      <c r="F61" s="136">
        <v>56</v>
      </c>
      <c r="G61" s="136">
        <v>56</v>
      </c>
      <c r="H61" s="137">
        <v>56</v>
      </c>
    </row>
    <row r="62" spans="2:8" ht="45.75" customHeight="1" thickBot="1" x14ac:dyDescent="0.2">
      <c r="B62" s="138"/>
      <c r="C62" s="1260" t="s">
        <v>586</v>
      </c>
      <c r="D62" s="1261"/>
      <c r="E62" s="1262"/>
      <c r="F62" s="139">
        <v>8</v>
      </c>
      <c r="G62" s="139">
        <v>9</v>
      </c>
      <c r="H62" s="140">
        <v>11</v>
      </c>
    </row>
    <row r="63" spans="2:8" ht="52.5" customHeight="1" thickBot="1" x14ac:dyDescent="0.2">
      <c r="B63" s="141"/>
      <c r="C63" s="1263" t="s">
        <v>50</v>
      </c>
      <c r="D63" s="1263"/>
      <c r="E63" s="1264"/>
      <c r="F63" s="142">
        <v>2201</v>
      </c>
      <c r="G63" s="142">
        <v>2096</v>
      </c>
      <c r="H63" s="143">
        <v>2311</v>
      </c>
    </row>
    <row r="64" spans="2:8" ht="15" customHeight="1" x14ac:dyDescent="0.15"/>
  </sheetData>
  <sheetProtection algorithmName="SHA-512" hashValue="qH2hmpLUBM01DHPahZdtN9VlEJAIcu2Scd6gR/tr30a7RI9zp+jg51n6BQxm2VkkvAjQQ+e1vtr1dNP8r4sqIw==" saltValue="FkW6DhgSUBIjlzDqEJBC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8" zoomScale="70" zoomScaleNormal="70"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616</v>
      </c>
      <c r="AO51" s="1309"/>
      <c r="AP51" s="1309"/>
      <c r="AQ51" s="1309"/>
      <c r="AR51" s="1309"/>
      <c r="AS51" s="1309"/>
      <c r="AT51" s="1309"/>
      <c r="AU51" s="1309"/>
      <c r="AV51" s="1309"/>
      <c r="AW51" s="1309"/>
      <c r="AX51" s="1309"/>
      <c r="AY51" s="1309"/>
      <c r="AZ51" s="1309"/>
      <c r="BA51" s="1309"/>
      <c r="BB51" s="1309" t="s">
        <v>617</v>
      </c>
      <c r="BC51" s="1309"/>
      <c r="BD51" s="1309"/>
      <c r="BE51" s="1309"/>
      <c r="BF51" s="1309"/>
      <c r="BG51" s="1309"/>
      <c r="BH51" s="1309"/>
      <c r="BI51" s="1309"/>
      <c r="BJ51" s="1309"/>
      <c r="BK51" s="1309"/>
      <c r="BL51" s="1309"/>
      <c r="BM51" s="1309"/>
      <c r="BN51" s="1309"/>
      <c r="BO51" s="1309"/>
      <c r="BP51" s="1310">
        <v>47.3</v>
      </c>
      <c r="BQ51" s="1310"/>
      <c r="BR51" s="1310"/>
      <c r="BS51" s="1310"/>
      <c r="BT51" s="1310"/>
      <c r="BU51" s="1310"/>
      <c r="BV51" s="1310"/>
      <c r="BW51" s="1310"/>
      <c r="BX51" s="1310">
        <v>50</v>
      </c>
      <c r="BY51" s="1310"/>
      <c r="BZ51" s="1310"/>
      <c r="CA51" s="1310"/>
      <c r="CB51" s="1310"/>
      <c r="CC51" s="1310"/>
      <c r="CD51" s="1310"/>
      <c r="CE51" s="1310"/>
      <c r="CF51" s="1310">
        <v>58.8</v>
      </c>
      <c r="CG51" s="1310"/>
      <c r="CH51" s="1310"/>
      <c r="CI51" s="1310"/>
      <c r="CJ51" s="1310"/>
      <c r="CK51" s="1310"/>
      <c r="CL51" s="1310"/>
      <c r="CM51" s="1310"/>
      <c r="CN51" s="1310">
        <v>60.5</v>
      </c>
      <c r="CO51" s="1310"/>
      <c r="CP51" s="1310"/>
      <c r="CQ51" s="1310"/>
      <c r="CR51" s="1310"/>
      <c r="CS51" s="1310"/>
      <c r="CT51" s="1310"/>
      <c r="CU51" s="1310"/>
      <c r="CV51" s="1310">
        <v>66.900000000000006</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0">
        <v>53</v>
      </c>
      <c r="BQ53" s="1310"/>
      <c r="BR53" s="1310"/>
      <c r="BS53" s="1310"/>
      <c r="BT53" s="1310"/>
      <c r="BU53" s="1310"/>
      <c r="BV53" s="1310"/>
      <c r="BW53" s="1310"/>
      <c r="BX53" s="1310">
        <v>54.5</v>
      </c>
      <c r="BY53" s="1310"/>
      <c r="BZ53" s="1310"/>
      <c r="CA53" s="1310"/>
      <c r="CB53" s="1310"/>
      <c r="CC53" s="1310"/>
      <c r="CD53" s="1310"/>
      <c r="CE53" s="1310"/>
      <c r="CF53" s="1310">
        <v>56.3</v>
      </c>
      <c r="CG53" s="1310"/>
      <c r="CH53" s="1310"/>
      <c r="CI53" s="1310"/>
      <c r="CJ53" s="1310"/>
      <c r="CK53" s="1310"/>
      <c r="CL53" s="1310"/>
      <c r="CM53" s="1310"/>
      <c r="CN53" s="1310">
        <v>55.3</v>
      </c>
      <c r="CO53" s="1310"/>
      <c r="CP53" s="1310"/>
      <c r="CQ53" s="1310"/>
      <c r="CR53" s="1310"/>
      <c r="CS53" s="1310"/>
      <c r="CT53" s="1310"/>
      <c r="CU53" s="1310"/>
      <c r="CV53" s="1310">
        <v>57.2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619</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v>44.9</v>
      </c>
      <c r="BQ55" s="1310"/>
      <c r="BR55" s="1310"/>
      <c r="BS55" s="1310"/>
      <c r="BT55" s="1310"/>
      <c r="BU55" s="1310"/>
      <c r="BV55" s="1310"/>
      <c r="BW55" s="1310"/>
      <c r="BX55" s="1310">
        <v>44.9</v>
      </c>
      <c r="BY55" s="1310"/>
      <c r="BZ55" s="1310"/>
      <c r="CA55" s="1310"/>
      <c r="CB55" s="1310"/>
      <c r="CC55" s="1310"/>
      <c r="CD55" s="1310"/>
      <c r="CE55" s="1310"/>
      <c r="CF55" s="1310">
        <v>40.799999999999997</v>
      </c>
      <c r="CG55" s="1310"/>
      <c r="CH55" s="1310"/>
      <c r="CI55" s="1310"/>
      <c r="CJ55" s="1310"/>
      <c r="CK55" s="1310"/>
      <c r="CL55" s="1310"/>
      <c r="CM55" s="1310"/>
      <c r="CN55" s="1310">
        <v>38.5</v>
      </c>
      <c r="CO55" s="1310"/>
      <c r="CP55" s="1310"/>
      <c r="CQ55" s="1310"/>
      <c r="CR55" s="1310"/>
      <c r="CS55" s="1310"/>
      <c r="CT55" s="1310"/>
      <c r="CU55" s="1310"/>
      <c r="CV55" s="1310">
        <v>35.5</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618</v>
      </c>
      <c r="BC57" s="1309"/>
      <c r="BD57" s="1309"/>
      <c r="BE57" s="1309"/>
      <c r="BF57" s="1309"/>
      <c r="BG57" s="1309"/>
      <c r="BH57" s="1309"/>
      <c r="BI57" s="1309"/>
      <c r="BJ57" s="1309"/>
      <c r="BK57" s="1309"/>
      <c r="BL57" s="1309"/>
      <c r="BM57" s="1309"/>
      <c r="BN57" s="1309"/>
      <c r="BO57" s="1309"/>
      <c r="BP57" s="1310">
        <v>61.9</v>
      </c>
      <c r="BQ57" s="1310"/>
      <c r="BR57" s="1310"/>
      <c r="BS57" s="1310"/>
      <c r="BT57" s="1310"/>
      <c r="BU57" s="1310"/>
      <c r="BV57" s="1310"/>
      <c r="BW57" s="1310"/>
      <c r="BX57" s="1310">
        <v>62.6</v>
      </c>
      <c r="BY57" s="1310"/>
      <c r="BZ57" s="1310"/>
      <c r="CA57" s="1310"/>
      <c r="CB57" s="1310"/>
      <c r="CC57" s="1310"/>
      <c r="CD57" s="1310"/>
      <c r="CE57" s="1310"/>
      <c r="CF57" s="1310">
        <v>63.5</v>
      </c>
      <c r="CG57" s="1310"/>
      <c r="CH57" s="1310"/>
      <c r="CI57" s="1310"/>
      <c r="CJ57" s="1310"/>
      <c r="CK57" s="1310"/>
      <c r="CL57" s="1310"/>
      <c r="CM57" s="1310"/>
      <c r="CN57" s="1310">
        <v>66</v>
      </c>
      <c r="CO57" s="1310"/>
      <c r="CP57" s="1310"/>
      <c r="CQ57" s="1310"/>
      <c r="CR57" s="1310"/>
      <c r="CS57" s="1310"/>
      <c r="CT57" s="1310"/>
      <c r="CU57" s="1310"/>
      <c r="CV57" s="1310">
        <v>66.3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620</v>
      </c>
    </row>
    <row r="64" spans="1:109" x14ac:dyDescent="0.15">
      <c r="B64" s="1280"/>
      <c r="G64" s="1287"/>
      <c r="I64" s="1320"/>
      <c r="J64" s="1320"/>
      <c r="K64" s="1320"/>
      <c r="L64" s="1320"/>
      <c r="M64" s="1320"/>
      <c r="N64" s="1321"/>
      <c r="AM64" s="1287"/>
      <c r="AN64" s="1287" t="s">
        <v>613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616</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0">
        <v>47.3</v>
      </c>
      <c r="BQ73" s="1310"/>
      <c r="BR73" s="1310"/>
      <c r="BS73" s="1310"/>
      <c r="BT73" s="1310"/>
      <c r="BU73" s="1310"/>
      <c r="BV73" s="1310"/>
      <c r="BW73" s="1310"/>
      <c r="BX73" s="1310">
        <v>50</v>
      </c>
      <c r="BY73" s="1310"/>
      <c r="BZ73" s="1310"/>
      <c r="CA73" s="1310"/>
      <c r="CB73" s="1310"/>
      <c r="CC73" s="1310"/>
      <c r="CD73" s="1310"/>
      <c r="CE73" s="1310"/>
      <c r="CF73" s="1310">
        <v>58.8</v>
      </c>
      <c r="CG73" s="1310"/>
      <c r="CH73" s="1310"/>
      <c r="CI73" s="1310"/>
      <c r="CJ73" s="1310"/>
      <c r="CK73" s="1310"/>
      <c r="CL73" s="1310"/>
      <c r="CM73" s="1310"/>
      <c r="CN73" s="1310">
        <v>60.5</v>
      </c>
      <c r="CO73" s="1310"/>
      <c r="CP73" s="1310"/>
      <c r="CQ73" s="1310"/>
      <c r="CR73" s="1310"/>
      <c r="CS73" s="1310"/>
      <c r="CT73" s="1310"/>
      <c r="CU73" s="1310"/>
      <c r="CV73" s="1310">
        <v>66.900000000000006</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622</v>
      </c>
      <c r="BC75" s="1309"/>
      <c r="BD75" s="1309"/>
      <c r="BE75" s="1309"/>
      <c r="BF75" s="1309"/>
      <c r="BG75" s="1309"/>
      <c r="BH75" s="1309"/>
      <c r="BI75" s="1309"/>
      <c r="BJ75" s="1309"/>
      <c r="BK75" s="1309"/>
      <c r="BL75" s="1309"/>
      <c r="BM75" s="1309"/>
      <c r="BN75" s="1309"/>
      <c r="BO75" s="1309"/>
      <c r="BP75" s="1310">
        <v>7.9</v>
      </c>
      <c r="BQ75" s="1310"/>
      <c r="BR75" s="1310"/>
      <c r="BS75" s="1310"/>
      <c r="BT75" s="1310"/>
      <c r="BU75" s="1310"/>
      <c r="BV75" s="1310"/>
      <c r="BW75" s="1310"/>
      <c r="BX75" s="1310">
        <v>6.4</v>
      </c>
      <c r="BY75" s="1310"/>
      <c r="BZ75" s="1310"/>
      <c r="CA75" s="1310"/>
      <c r="CB75" s="1310"/>
      <c r="CC75" s="1310"/>
      <c r="CD75" s="1310"/>
      <c r="CE75" s="1310"/>
      <c r="CF75" s="1310">
        <v>4.5999999999999996</v>
      </c>
      <c r="CG75" s="1310"/>
      <c r="CH75" s="1310"/>
      <c r="CI75" s="1310"/>
      <c r="CJ75" s="1310"/>
      <c r="CK75" s="1310"/>
      <c r="CL75" s="1310"/>
      <c r="CM75" s="1310"/>
      <c r="CN75" s="1310">
        <v>3.8</v>
      </c>
      <c r="CO75" s="1310"/>
      <c r="CP75" s="1310"/>
      <c r="CQ75" s="1310"/>
      <c r="CR75" s="1310"/>
      <c r="CS75" s="1310"/>
      <c r="CT75" s="1310"/>
      <c r="CU75" s="1310"/>
      <c r="CV75" s="1310">
        <v>3.4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619</v>
      </c>
      <c r="AO77" s="1305"/>
      <c r="AP77" s="1305"/>
      <c r="AQ77" s="1305"/>
      <c r="AR77" s="1305"/>
      <c r="AS77" s="1305"/>
      <c r="AT77" s="1305"/>
      <c r="AU77" s="1305"/>
      <c r="AV77" s="1305"/>
      <c r="AW77" s="1305"/>
      <c r="AX77" s="1305"/>
      <c r="AY77" s="1305"/>
      <c r="AZ77" s="1305"/>
      <c r="BA77" s="1305"/>
      <c r="BB77" s="1309" t="s">
        <v>617</v>
      </c>
      <c r="BC77" s="1309"/>
      <c r="BD77" s="1309"/>
      <c r="BE77" s="1309"/>
      <c r="BF77" s="1309"/>
      <c r="BG77" s="1309"/>
      <c r="BH77" s="1309"/>
      <c r="BI77" s="1309"/>
      <c r="BJ77" s="1309"/>
      <c r="BK77" s="1309"/>
      <c r="BL77" s="1309"/>
      <c r="BM77" s="1309"/>
      <c r="BN77" s="1309"/>
      <c r="BO77" s="1309"/>
      <c r="BP77" s="1310">
        <v>44.9</v>
      </c>
      <c r="BQ77" s="1310"/>
      <c r="BR77" s="1310"/>
      <c r="BS77" s="1310"/>
      <c r="BT77" s="1310"/>
      <c r="BU77" s="1310"/>
      <c r="BV77" s="1310"/>
      <c r="BW77" s="1310"/>
      <c r="BX77" s="1310">
        <v>44.9</v>
      </c>
      <c r="BY77" s="1310"/>
      <c r="BZ77" s="1310"/>
      <c r="CA77" s="1310"/>
      <c r="CB77" s="1310"/>
      <c r="CC77" s="1310"/>
      <c r="CD77" s="1310"/>
      <c r="CE77" s="1310"/>
      <c r="CF77" s="1310">
        <v>40.799999999999997</v>
      </c>
      <c r="CG77" s="1310"/>
      <c r="CH77" s="1310"/>
      <c r="CI77" s="1310"/>
      <c r="CJ77" s="1310"/>
      <c r="CK77" s="1310"/>
      <c r="CL77" s="1310"/>
      <c r="CM77" s="1310"/>
      <c r="CN77" s="1310">
        <v>38.5</v>
      </c>
      <c r="CO77" s="1310"/>
      <c r="CP77" s="1310"/>
      <c r="CQ77" s="1310"/>
      <c r="CR77" s="1310"/>
      <c r="CS77" s="1310"/>
      <c r="CT77" s="1310"/>
      <c r="CU77" s="1310"/>
      <c r="CV77" s="1310">
        <v>35.5</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622</v>
      </c>
      <c r="BC79" s="1309"/>
      <c r="BD79" s="1309"/>
      <c r="BE79" s="1309"/>
      <c r="BF79" s="1309"/>
      <c r="BG79" s="1309"/>
      <c r="BH79" s="1309"/>
      <c r="BI79" s="1309"/>
      <c r="BJ79" s="1309"/>
      <c r="BK79" s="1309"/>
      <c r="BL79" s="1309"/>
      <c r="BM79" s="1309"/>
      <c r="BN79" s="1309"/>
      <c r="BO79" s="1309"/>
      <c r="BP79" s="1310">
        <v>8.5</v>
      </c>
      <c r="BQ79" s="1310"/>
      <c r="BR79" s="1310"/>
      <c r="BS79" s="1310"/>
      <c r="BT79" s="1310"/>
      <c r="BU79" s="1310"/>
      <c r="BV79" s="1310"/>
      <c r="BW79" s="1310"/>
      <c r="BX79" s="1310">
        <v>9.1</v>
      </c>
      <c r="BY79" s="1310"/>
      <c r="BZ79" s="1310"/>
      <c r="CA79" s="1310"/>
      <c r="CB79" s="1310"/>
      <c r="CC79" s="1310"/>
      <c r="CD79" s="1310"/>
      <c r="CE79" s="1310"/>
      <c r="CF79" s="1310">
        <v>8.9</v>
      </c>
      <c r="CG79" s="1310"/>
      <c r="CH79" s="1310"/>
      <c r="CI79" s="1310"/>
      <c r="CJ79" s="1310"/>
      <c r="CK79" s="1310"/>
      <c r="CL79" s="1310"/>
      <c r="CM79" s="1310"/>
      <c r="CN79" s="1310">
        <v>8.9</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qSipyGrDlEAHSV3PE1LhqdbVJ8OI6UW69ZQ7N8yRMeuDZZVxUvvhuyXcVRwvSzYz4vvnzpou3KYUMOu7XRL3nw==" saltValue="CJ2FFqrSfU3CI0cCmzM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v+bkuiYKkeiKCSghwTy4hHuY3H2LR6l+IJ9jnn55WvdaeQ4QOZ5Na9n7rRGvUUx8cSwjFjlCVUSJTZec0bbc4g==" saltValue="oQKPlospxYCsPEsFpwnV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lBlwjJ2IDUV3DYUNLLX0aCLcUsNyiGkSaxytbWsXIjIAYAQHbH0i8O4PqsUxRLfqCRkGCUN8zzP9m6o8vF+u3Q==" saltValue="5wmCxQL5GTNO+ifk7BD9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83232</v>
      </c>
      <c r="E3" s="162"/>
      <c r="F3" s="163">
        <v>77577</v>
      </c>
      <c r="G3" s="164"/>
      <c r="H3" s="165"/>
    </row>
    <row r="4" spans="1:8" x14ac:dyDescent="0.15">
      <c r="A4" s="166"/>
      <c r="B4" s="167"/>
      <c r="C4" s="168"/>
      <c r="D4" s="169">
        <v>29494</v>
      </c>
      <c r="E4" s="170"/>
      <c r="F4" s="171">
        <v>40870</v>
      </c>
      <c r="G4" s="172"/>
      <c r="H4" s="173"/>
    </row>
    <row r="5" spans="1:8" x14ac:dyDescent="0.15">
      <c r="A5" s="154" t="s">
        <v>552</v>
      </c>
      <c r="B5" s="159"/>
      <c r="C5" s="160"/>
      <c r="D5" s="161">
        <v>64071</v>
      </c>
      <c r="E5" s="162"/>
      <c r="F5" s="163">
        <v>115123</v>
      </c>
      <c r="G5" s="164"/>
      <c r="H5" s="165"/>
    </row>
    <row r="6" spans="1:8" x14ac:dyDescent="0.15">
      <c r="A6" s="166"/>
      <c r="B6" s="167"/>
      <c r="C6" s="168"/>
      <c r="D6" s="169">
        <v>32985</v>
      </c>
      <c r="E6" s="170"/>
      <c r="F6" s="171">
        <v>46026</v>
      </c>
      <c r="G6" s="172"/>
      <c r="H6" s="173"/>
    </row>
    <row r="7" spans="1:8" x14ac:dyDescent="0.15">
      <c r="A7" s="154" t="s">
        <v>553</v>
      </c>
      <c r="B7" s="159"/>
      <c r="C7" s="160"/>
      <c r="D7" s="161">
        <v>79208</v>
      </c>
      <c r="E7" s="162"/>
      <c r="F7" s="163">
        <v>98899</v>
      </c>
      <c r="G7" s="164"/>
      <c r="H7" s="165"/>
    </row>
    <row r="8" spans="1:8" x14ac:dyDescent="0.15">
      <c r="A8" s="166"/>
      <c r="B8" s="167"/>
      <c r="C8" s="168"/>
      <c r="D8" s="169">
        <v>32887</v>
      </c>
      <c r="E8" s="170"/>
      <c r="F8" s="171">
        <v>43734</v>
      </c>
      <c r="G8" s="172"/>
      <c r="H8" s="173"/>
    </row>
    <row r="9" spans="1:8" x14ac:dyDescent="0.15">
      <c r="A9" s="154" t="s">
        <v>554</v>
      </c>
      <c r="B9" s="159"/>
      <c r="C9" s="160"/>
      <c r="D9" s="161">
        <v>48166</v>
      </c>
      <c r="E9" s="162"/>
      <c r="F9" s="163">
        <v>96462</v>
      </c>
      <c r="G9" s="164"/>
      <c r="H9" s="165"/>
    </row>
    <row r="10" spans="1:8" x14ac:dyDescent="0.15">
      <c r="A10" s="166"/>
      <c r="B10" s="167"/>
      <c r="C10" s="168"/>
      <c r="D10" s="169">
        <v>26329</v>
      </c>
      <c r="E10" s="170"/>
      <c r="F10" s="171">
        <v>39886</v>
      </c>
      <c r="G10" s="172"/>
      <c r="H10" s="173"/>
    </row>
    <row r="11" spans="1:8" x14ac:dyDescent="0.15">
      <c r="A11" s="154" t="s">
        <v>555</v>
      </c>
      <c r="B11" s="159"/>
      <c r="C11" s="160"/>
      <c r="D11" s="161">
        <v>28619</v>
      </c>
      <c r="E11" s="162"/>
      <c r="F11" s="163">
        <v>83103</v>
      </c>
      <c r="G11" s="164"/>
      <c r="H11" s="165"/>
    </row>
    <row r="12" spans="1:8" x14ac:dyDescent="0.15">
      <c r="A12" s="166"/>
      <c r="B12" s="167"/>
      <c r="C12" s="174"/>
      <c r="D12" s="169">
        <v>15329</v>
      </c>
      <c r="E12" s="170"/>
      <c r="F12" s="171">
        <v>41378</v>
      </c>
      <c r="G12" s="172"/>
      <c r="H12" s="173"/>
    </row>
    <row r="13" spans="1:8" x14ac:dyDescent="0.15">
      <c r="A13" s="154"/>
      <c r="B13" s="159"/>
      <c r="C13" s="175"/>
      <c r="D13" s="176">
        <v>60659</v>
      </c>
      <c r="E13" s="177"/>
      <c r="F13" s="178">
        <v>94233</v>
      </c>
      <c r="G13" s="179"/>
      <c r="H13" s="165"/>
    </row>
    <row r="14" spans="1:8" x14ac:dyDescent="0.15">
      <c r="A14" s="166"/>
      <c r="B14" s="167"/>
      <c r="C14" s="168"/>
      <c r="D14" s="169">
        <v>27405</v>
      </c>
      <c r="E14" s="170"/>
      <c r="F14" s="171">
        <v>42379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11.5</v>
      </c>
      <c r="C19" s="180">
        <f>ROUND(VALUE(SUBSTITUTE(実質収支比率等に係る経年分析!G$48,"▲","-")),2)</f>
        <v>6.97</v>
      </c>
      <c r="D19" s="180">
        <f>ROUND(VALUE(SUBSTITUTE(実質収支比率等に係る経年分析!H$48,"▲","-")),2)</f>
        <v>6.44</v>
      </c>
      <c r="E19" s="180">
        <f>ROUND(VALUE(SUBSTITUTE(実質収支比率等に係る経年分析!I$48,"▲","-")),2)</f>
        <v>9.77</v>
      </c>
      <c r="F19" s="180">
        <f>ROUND(VALUE(SUBSTITUTE(実質収支比率等に係る経年分析!J$48,"▲","-")),2)</f>
        <v>9.48</v>
      </c>
    </row>
    <row r="20" spans="1:11" x14ac:dyDescent="0.15">
      <c r="A20" s="180" t="s">
        <v>54</v>
      </c>
      <c r="B20" s="180">
        <f>ROUND(VALUE(SUBSTITUTE(実質収支比率等に係る経年分析!F$47,"▲","-")),2)</f>
        <v>27.7</v>
      </c>
      <c r="C20" s="180">
        <f>ROUND(VALUE(SUBSTITUTE(実質収支比率等に係る経年分析!G$47,"▲","-")),2)</f>
        <v>22.57</v>
      </c>
      <c r="D20" s="180">
        <f>ROUND(VALUE(SUBSTITUTE(実質収支比率等に係る経年分析!H$47,"▲","-")),2)</f>
        <v>20</v>
      </c>
      <c r="E20" s="180">
        <f>ROUND(VALUE(SUBSTITUTE(実質収支比率等に係る経年分析!I$47,"▲","-")),2)</f>
        <v>16.54</v>
      </c>
      <c r="F20" s="180">
        <f>ROUND(VALUE(SUBSTITUTE(実質収支比率等に係る経年分析!J$47,"▲","-")),2)</f>
        <v>19.86</v>
      </c>
    </row>
    <row r="21" spans="1:11" x14ac:dyDescent="0.15">
      <c r="A21" s="180" t="s">
        <v>55</v>
      </c>
      <c r="B21" s="180">
        <f>IF(ISNUMBER(VALUE(SUBSTITUTE(実質収支比率等に係る経年分析!F$49,"▲","-"))),ROUND(VALUE(SUBSTITUTE(実質収支比率等に係る経年分析!F$49,"▲","-")),2),NA())</f>
        <v>3.15</v>
      </c>
      <c r="C21" s="180">
        <f>IF(ISNUMBER(VALUE(SUBSTITUTE(実質収支比率等に係る経年分析!G$49,"▲","-"))),ROUND(VALUE(SUBSTITUTE(実質収支比率等に係る経年分析!G$49,"▲","-")),2),NA())</f>
        <v>-9.4600000000000009</v>
      </c>
      <c r="D21" s="180">
        <f>IF(ISNUMBER(VALUE(SUBSTITUTE(実質収支比率等に係る経年分析!H$49,"▲","-"))),ROUND(VALUE(SUBSTITUTE(実質収支比率等に係る経年分析!H$49,"▲","-")),2),NA())</f>
        <v>-2.92</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2.96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障がい福祉サービス事業特別会計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学校給食事業特別会計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神戸町後期高齢者医療特別会計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神戸町公共下水道事業特別会計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神戸町国民健康保険特別会計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9.6999999999999993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v>
      </c>
    </row>
    <row r="36" spans="1:16" x14ac:dyDescent="0.15">
      <c r="A36" s="181" t="str">
        <f>IF(連結実質赤字比率に係る赤字・黒字の構成分析!C$34="",NA(),連結実質赤字比率に係る赤字・黒字の構成分析!C$34)</f>
        <v>神戸町水道事業会計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16.510000000000002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491</v>
      </c>
      <c r="E42" s="182"/>
      <c r="F42" s="182"/>
      <c r="G42" s="182">
        <f>'実質公債費比率（分子）の構造'!L$52</f>
        <v>508</v>
      </c>
      <c r="H42" s="182"/>
      <c r="I42" s="182"/>
      <c r="J42" s="182">
        <f>'実質公債費比率（分子）の構造'!M$52</f>
        <v>580</v>
      </c>
      <c r="K42" s="182"/>
      <c r="L42" s="182"/>
      <c r="M42" s="182">
        <f>'実質公債費比率（分子）の構造'!N$52</f>
        <v>534</v>
      </c>
      <c r="N42" s="182"/>
      <c r="O42" s="182"/>
      <c r="P42" s="182">
        <f>'実質公債費比率（分子）の構造'!O$52</f>
        <v>542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46</v>
      </c>
      <c r="C45" s="182"/>
      <c r="D45" s="182"/>
      <c r="E45" s="182">
        <f>'実質公債費比率（分子）の構造'!L$49</f>
        <v>32</v>
      </c>
      <c r="F45" s="182"/>
      <c r="G45" s="182"/>
      <c r="H45" s="182">
        <f>'実質公債費比率（分子）の構造'!M$49</f>
        <v>34</v>
      </c>
      <c r="I45" s="182"/>
      <c r="J45" s="182"/>
      <c r="K45" s="182">
        <f>'実質公債費比率（分子）の構造'!N$49</f>
        <v>35</v>
      </c>
      <c r="L45" s="182"/>
      <c r="M45" s="182"/>
      <c r="N45" s="182" t="str">
        <f>'実質公債費比率（分子）の構造'!O$49</f>
        <v>-</v>
      </c>
      <c r="O45" s="182"/>
      <c r="P45" s="182"/>
    </row>
    <row r="46" spans="1:16" x14ac:dyDescent="0.15">
      <c r="A46" s="182" t="s">
        <v>66</v>
      </c>
      <c r="B46" s="182">
        <f>'実質公債費比率（分子）の構造'!K$48</f>
        <v>178</v>
      </c>
      <c r="C46" s="182"/>
      <c r="D46" s="182"/>
      <c r="E46" s="182">
        <f>'実質公債費比率（分子）の構造'!L$48</f>
        <v>190</v>
      </c>
      <c r="F46" s="182"/>
      <c r="G46" s="182"/>
      <c r="H46" s="182">
        <f>'実質公債費比率（分子）の構造'!M$48</f>
        <v>216</v>
      </c>
      <c r="I46" s="182"/>
      <c r="J46" s="182"/>
      <c r="K46" s="182">
        <f>'実質公債費比率（分子）の構造'!N$48</f>
        <v>217</v>
      </c>
      <c r="L46" s="182"/>
      <c r="M46" s="182"/>
      <c r="N46" s="182">
        <f>'実質公債費比率（分子）の構造'!O$48</f>
        <v>227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507</v>
      </c>
      <c r="C49" s="182"/>
      <c r="D49" s="182"/>
      <c r="E49" s="182">
        <f>'実質公債費比率（分子）の構造'!L$45</f>
        <v>474</v>
      </c>
      <c r="F49" s="182"/>
      <c r="G49" s="182"/>
      <c r="H49" s="182">
        <f>'実質公債費比率（分子）の構造'!M$45</f>
        <v>451</v>
      </c>
      <c r="I49" s="182"/>
      <c r="J49" s="182"/>
      <c r="K49" s="182">
        <f>'実質公債費比率（分子）の構造'!N$45</f>
        <v>439</v>
      </c>
      <c r="L49" s="182"/>
      <c r="M49" s="182"/>
      <c r="N49" s="182">
        <f>'実質公債費比率（分子）の構造'!O$45</f>
        <v>447</v>
      </c>
      <c r="O49" s="182"/>
      <c r="P49" s="182"/>
    </row>
    <row r="50" spans="1:16" x14ac:dyDescent="0.15">
      <c r="A50" s="182" t="s">
        <v>70</v>
      </c>
      <c r="B50" s="182" t="e">
        <f>NA()</f>
        <v>#N/A</v>
      </c>
      <c r="C50" s="182">
        <f>IF(ISNUMBER('実質公債費比率（分子）の構造'!K$53),'実質公債費比率（分子）の構造'!K$53,NA())</f>
        <v>240</v>
      </c>
      <c r="D50" s="182" t="e">
        <f>NA()</f>
        <v>#N/A</v>
      </c>
      <c r="E50" s="182" t="e">
        <f>NA()</f>
        <v>#N/A</v>
      </c>
      <c r="F50" s="182">
        <f>IF(ISNUMBER('実質公債費比率（分子）の構造'!L$53),'実質公債費比率（分子）の構造'!L$53,NA())</f>
        <v>188</v>
      </c>
      <c r="G50" s="182" t="e">
        <f>NA()</f>
        <v>#N/A</v>
      </c>
      <c r="H50" s="182" t="e">
        <f>NA()</f>
        <v>#N/A</v>
      </c>
      <c r="I50" s="182">
        <f>IF(ISNUMBER('実質公債費比率（分子）の構造'!M$53),'実質公債費比率（分子）の構造'!M$53,NA())</f>
        <v>121</v>
      </c>
      <c r="J50" s="182" t="e">
        <f>NA()</f>
        <v>#N/A</v>
      </c>
      <c r="K50" s="182" t="e">
        <f>NA()</f>
        <v>#N/A</v>
      </c>
      <c r="L50" s="182">
        <f>IF(ISNUMBER('実質公債費比率（分子）の構造'!N$53),'実質公債費比率（分子）の構造'!N$53,NA())</f>
        <v>157</v>
      </c>
      <c r="M50" s="182" t="e">
        <f>NA()</f>
        <v>#N/A</v>
      </c>
      <c r="N50" s="182" t="e">
        <f>NA()</f>
        <v>#N/A</v>
      </c>
      <c r="O50" s="182">
        <f>IF(ISNUMBER('実質公債費比率（分子）の構造'!O$53),'実質公債費比率（分子）の構造'!O$53,NA())</f>
        <v>132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6848</v>
      </c>
      <c r="E56" s="181"/>
      <c r="F56" s="181"/>
      <c r="G56" s="181">
        <f>'将来負担比率（分子）の構造'!J$52</f>
        <v>6986</v>
      </c>
      <c r="H56" s="181"/>
      <c r="I56" s="181"/>
      <c r="J56" s="181">
        <f>'将来負担比率（分子）の構造'!K$52</f>
        <v>7055</v>
      </c>
      <c r="K56" s="181"/>
      <c r="L56" s="181"/>
      <c r="M56" s="181">
        <f>'将来負担比率（分子）の構造'!L$52</f>
        <v>7078</v>
      </c>
      <c r="N56" s="181"/>
      <c r="O56" s="181"/>
      <c r="P56" s="181">
        <f>'将来負担比率（分子）の構造'!M$52</f>
        <v>6991</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2563</v>
      </c>
      <c r="E58" s="181"/>
      <c r="F58" s="181"/>
      <c r="G58" s="181">
        <f>'将来負担比率（分子）の構造'!J$50</f>
        <v>2660</v>
      </c>
      <c r="H58" s="181"/>
      <c r="I58" s="181"/>
      <c r="J58" s="181">
        <f>'将来負担比率（分子）の構造'!K$50</f>
        <v>2493</v>
      </c>
      <c r="K58" s="181"/>
      <c r="L58" s="181"/>
      <c r="M58" s="181">
        <f>'将来負担比率（分子）の構造'!L$50</f>
        <v>2540</v>
      </c>
      <c r="N58" s="181"/>
      <c r="O58" s="181"/>
      <c r="P58" s="181">
        <f>'将来負担比率（分子）の構造'!M$50</f>
        <v>2579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1103</v>
      </c>
      <c r="C62" s="181"/>
      <c r="D62" s="181"/>
      <c r="E62" s="181">
        <f>'将来負担比率（分子）の構造'!J$45</f>
        <v>1153</v>
      </c>
      <c r="F62" s="181"/>
      <c r="G62" s="181"/>
      <c r="H62" s="181">
        <f>'将来負担比率（分子）の構造'!K$45</f>
        <v>1090</v>
      </c>
      <c r="I62" s="181"/>
      <c r="J62" s="181"/>
      <c r="K62" s="181">
        <f>'将来負担比率（分子）の構造'!L$45</f>
        <v>1055</v>
      </c>
      <c r="L62" s="181"/>
      <c r="M62" s="181"/>
      <c r="N62" s="181">
        <f>'将来負担比率（分子）の構造'!M$45</f>
        <v>1050</v>
      </c>
      <c r="O62" s="181"/>
      <c r="P62" s="181"/>
    </row>
    <row r="63" spans="1:16" x14ac:dyDescent="0.15">
      <c r="A63" s="181" t="s">
        <v>33</v>
      </c>
      <c r="B63" s="181">
        <f>'将来負担比率（分子）の構造'!I$44</f>
        <v>238</v>
      </c>
      <c r="C63" s="181"/>
      <c r="D63" s="181"/>
      <c r="E63" s="181">
        <f>'将来負担比率（分子）の構造'!J$44</f>
        <v>303</v>
      </c>
      <c r="F63" s="181"/>
      <c r="G63" s="181"/>
      <c r="H63" s="181">
        <f>'将来負担比率（分子）の構造'!K$44</f>
        <v>329</v>
      </c>
      <c r="I63" s="181"/>
      <c r="J63" s="181"/>
      <c r="K63" s="181">
        <f>'将来負担比率（分子）の構造'!L$44</f>
        <v>316</v>
      </c>
      <c r="L63" s="181"/>
      <c r="M63" s="181"/>
      <c r="N63" s="181">
        <f>'将来負担比率（分子）の構造'!M$44</f>
        <v>313</v>
      </c>
      <c r="O63" s="181"/>
      <c r="P63" s="181"/>
    </row>
    <row r="64" spans="1:16" x14ac:dyDescent="0.15">
      <c r="A64" s="181" t="s">
        <v>32</v>
      </c>
      <c r="B64" s="181">
        <f>'将来負担比率（分子）の構造'!I$43</f>
        <v>4705</v>
      </c>
      <c r="C64" s="181"/>
      <c r="D64" s="181"/>
      <c r="E64" s="181">
        <f>'将来負担比率（分子）の構造'!J$43</f>
        <v>4958</v>
      </c>
      <c r="F64" s="181"/>
      <c r="G64" s="181"/>
      <c r="H64" s="181">
        <f>'将来負担比率（分子）の構造'!K$43</f>
        <v>5075</v>
      </c>
      <c r="I64" s="181"/>
      <c r="J64" s="181"/>
      <c r="K64" s="181">
        <f>'将来負担比率（分子）の構造'!L$43</f>
        <v>5358</v>
      </c>
      <c r="L64" s="181"/>
      <c r="M64" s="181"/>
      <c r="N64" s="181">
        <f>'将来負担比率（分子）の構造'!M$43</f>
        <v>5621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5239</v>
      </c>
      <c r="C66" s="181"/>
      <c r="D66" s="181"/>
      <c r="E66" s="181">
        <f>'将来負担比率（分子）の構造'!J$41</f>
        <v>5216</v>
      </c>
      <c r="F66" s="181"/>
      <c r="G66" s="181"/>
      <c r="H66" s="181">
        <f>'将来負担比率（分子）の構造'!K$41</f>
        <v>5391</v>
      </c>
      <c r="I66" s="181"/>
      <c r="J66" s="181"/>
      <c r="K66" s="181">
        <f>'将来負担比率（分子）の構造'!L$41</f>
        <v>5312</v>
      </c>
      <c r="L66" s="181"/>
      <c r="M66" s="181"/>
      <c r="N66" s="181">
        <f>'将来負担比率（分子）の構造'!M$41</f>
        <v>5255</v>
      </c>
      <c r="O66" s="181"/>
      <c r="P66" s="181"/>
    </row>
    <row r="67" spans="1:16" x14ac:dyDescent="0.15">
      <c r="A67" s="181" t="s">
        <v>74</v>
      </c>
      <c r="B67" s="181" t="e">
        <f>NA()</f>
        <v>#N/A</v>
      </c>
      <c r="C67" s="181">
        <f>IF(ISNUMBER('将来負担比率（分子）の構造'!I$53), IF('将来負担比率（分子）の構造'!I$53 &lt; 0, 0, '将来負担比率（分子）の構造'!I$53), NA())</f>
        <v>1874</v>
      </c>
      <c r="D67" s="181" t="e">
        <f>NA()</f>
        <v>#N/A</v>
      </c>
      <c r="E67" s="181" t="e">
        <f>NA()</f>
        <v>#N/A</v>
      </c>
      <c r="F67" s="181">
        <f>IF(ISNUMBER('将来負担比率（分子）の構造'!J$53), IF('将来負担比率（分子）の構造'!J$53 &lt; 0, 0, '将来負担比率（分子）の構造'!J$53), NA())</f>
        <v>1984</v>
      </c>
      <c r="G67" s="181" t="e">
        <f>NA()</f>
        <v>#N/A</v>
      </c>
      <c r="H67" s="181" t="e">
        <f>NA()</f>
        <v>#N/A</v>
      </c>
      <c r="I67" s="181">
        <f>IF(ISNUMBER('将来負担比率（分子）の構造'!K$53), IF('将来負担比率（分子）の構造'!K$53 &lt; 0, 0, '将来負担比率（分子）の構造'!K$53), NA())</f>
        <v>2338</v>
      </c>
      <c r="J67" s="181" t="e">
        <f>NA()</f>
        <v>#N/A</v>
      </c>
      <c r="K67" s="181" t="e">
        <f>NA()</f>
        <v>#N/A</v>
      </c>
      <c r="L67" s="181">
        <f>IF(ISNUMBER('将来負担比率（分子）の構造'!L$53), IF('将来負担比率（分子）の構造'!L$53 &lt; 0, 0, '将来負担比率（分子）の構造'!L$53), NA())</f>
        <v>2423</v>
      </c>
      <c r="M67" s="181" t="e">
        <f>NA()</f>
        <v>#N/A</v>
      </c>
      <c r="N67" s="181" t="e">
        <f>NA()</f>
        <v>#N/A</v>
      </c>
      <c r="O67" s="181">
        <f>IF(ISNUMBER('将来負担比率（分子）の構造'!M$53), IF('将来負担比率（分子）の構造'!M$53 &lt; 0, 0, '将来負担比率（分子）の構造'!M$53), NA())</f>
        <v>2668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900</v>
      </c>
      <c r="C72" s="185">
        <f>基金残高に係る経年分析!G55</f>
        <v>750</v>
      </c>
      <c r="D72" s="185">
        <f>基金残高に係る経年分析!H55</f>
        <v>899</v>
      </c>
    </row>
    <row r="73" spans="1:16" x14ac:dyDescent="0.15">
      <c r="A73" s="184" t="s">
        <v>77</v>
      </c>
      <c r="B73" s="185">
        <f>基金残高に係る経年分析!F56</f>
        <v>326</v>
      </c>
      <c r="C73" s="185">
        <f>基金残高に係る経年分析!G56</f>
        <v>211</v>
      </c>
      <c r="D73" s="185">
        <f>基金残高に係る経年分析!H56</f>
        <v>211</v>
      </c>
    </row>
    <row r="74" spans="1:16" x14ac:dyDescent="0.15">
      <c r="A74" s="184" t="s">
        <v>78</v>
      </c>
      <c r="B74" s="185">
        <f>基金残高に係る経年分析!F57</f>
        <v>974</v>
      </c>
      <c r="C74" s="185">
        <f>基金残高に係る経年分析!G57</f>
        <v>1134</v>
      </c>
      <c r="D74" s="185">
        <f>基金残高に係る経年分析!H57</f>
        <v>1201</v>
      </c>
    </row>
  </sheetData>
  <sheetProtection algorithmName="SHA-512" hashValue="Ct8toNULvLsSOHW5HqXKbU4WLkqlTMrQkICXk877cxIHeAbkyBBqAINqd5K36f0rFDUp7yNlp8dBxevF3Gg3Bg==" saltValue="4F4MfZjdtoyYTLHhCQoc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2021-03-10T07:32:47Z</cp:lastPrinted>
  <dcterms:created xsi:type="dcterms:W3CDTF">2021-02-05T02:46:59Z</dcterms:created>
  <dcterms:modified xsi:type="dcterms:W3CDTF">2021-10-19T05:44:44Z</dcterms:modified>
  <cp:category/>
</cp:coreProperties>
</file>