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 s="1"/>
  <c r="K17" i="6"/>
  <c r="J17" i="6"/>
  <c r="I17" i="6"/>
  <c r="H17" i="6"/>
  <c r="G17" i="6" s="1"/>
  <c r="B17" i="6" s="1"/>
  <c r="F17" i="6"/>
  <c r="E17" i="6"/>
  <c r="D17" i="6"/>
  <c r="C17" i="6"/>
  <c r="Q16" i="6"/>
  <c r="Q19" i="6" s="1"/>
  <c r="P16" i="6"/>
  <c r="P19" i="6" s="1"/>
  <c r="O16" i="6"/>
  <c r="O19" i="6" s="1"/>
  <c r="N16" i="6"/>
  <c r="N19" i="6" s="1"/>
  <c r="M16" i="6"/>
  <c r="M19" i="6" s="1"/>
  <c r="L16" i="6"/>
  <c r="K16" i="6"/>
  <c r="K19" i="6" s="1"/>
  <c r="J16" i="6"/>
  <c r="J19" i="6" s="1"/>
  <c r="I16" i="6"/>
  <c r="I19" i="6" s="1"/>
  <c r="H16" i="6"/>
  <c r="H19" i="6" s="1"/>
  <c r="G19" i="6" s="1"/>
  <c r="F16" i="6"/>
  <c r="F19" i="6" s="1"/>
  <c r="E16" i="6"/>
  <c r="E19" i="6" s="1"/>
  <c r="D16" i="6"/>
  <c r="D19" i="6" s="1"/>
  <c r="C16" i="6"/>
  <c r="L14" i="6"/>
  <c r="G14" i="6"/>
  <c r="C14" i="6"/>
  <c r="B14" i="6" s="1"/>
  <c r="L13" i="6"/>
  <c r="G13" i="6"/>
  <c r="C13" i="6"/>
  <c r="B13" i="6"/>
  <c r="L12" i="6"/>
  <c r="G12" i="6"/>
  <c r="C12" i="6"/>
  <c r="B12" i="6" s="1"/>
  <c r="L11" i="6"/>
  <c r="G11" i="6"/>
  <c r="C11" i="6"/>
  <c r="B11" i="6"/>
  <c r="L10" i="6"/>
  <c r="G10" i="6"/>
  <c r="C10" i="6"/>
  <c r="B10" i="6" s="1"/>
  <c r="L9" i="6"/>
  <c r="G9" i="6"/>
  <c r="C9" i="6"/>
  <c r="B9" i="6"/>
  <c r="L8" i="6"/>
  <c r="G8" i="6"/>
  <c r="C8" i="6"/>
  <c r="B8" i="6" s="1"/>
  <c r="L7" i="6"/>
  <c r="G7" i="6"/>
  <c r="C7" i="6"/>
  <c r="B7" i="6"/>
  <c r="L6" i="6"/>
  <c r="G6" i="6"/>
  <c r="C6" i="6"/>
  <c r="B6" i="6" s="1"/>
  <c r="K19" i="7"/>
  <c r="Q17" i="7"/>
  <c r="P17" i="7"/>
  <c r="O17" i="7"/>
  <c r="N17" i="7"/>
  <c r="M17" i="7"/>
  <c r="L17" i="7"/>
  <c r="K17" i="7"/>
  <c r="J17" i="7"/>
  <c r="I17" i="7"/>
  <c r="H17" i="7"/>
  <c r="G17" i="7" s="1"/>
  <c r="B17" i="7" s="1"/>
  <c r="F17" i="7"/>
  <c r="E17" i="7"/>
  <c r="D17" i="7"/>
  <c r="C17" i="7"/>
  <c r="Q16" i="7"/>
  <c r="Q19" i="7" s="1"/>
  <c r="P16" i="7"/>
  <c r="P19" i="7" s="1"/>
  <c r="O16" i="7"/>
  <c r="O19" i="7" s="1"/>
  <c r="N16" i="7"/>
  <c r="N19" i="7" s="1"/>
  <c r="M16" i="7"/>
  <c r="M19" i="7" s="1"/>
  <c r="L16" i="7"/>
  <c r="K16" i="7"/>
  <c r="J16" i="7"/>
  <c r="J19" i="7" s="1"/>
  <c r="I16" i="7"/>
  <c r="I19" i="7" s="1"/>
  <c r="H16" i="7"/>
  <c r="H19" i="7" s="1"/>
  <c r="F16" i="7"/>
  <c r="F19" i="7" s="1"/>
  <c r="E16" i="7"/>
  <c r="E19" i="7" s="1"/>
  <c r="D16" i="7"/>
  <c r="D19" i="7" s="1"/>
  <c r="C19" i="7" s="1"/>
  <c r="C16" i="7"/>
  <c r="L14" i="7"/>
  <c r="G14" i="7"/>
  <c r="C14" i="7"/>
  <c r="B14" i="7"/>
  <c r="L13" i="7"/>
  <c r="G13" i="7"/>
  <c r="C13" i="7"/>
  <c r="B13" i="7"/>
  <c r="L12" i="7"/>
  <c r="G12" i="7"/>
  <c r="C12" i="7"/>
  <c r="B12" i="7"/>
  <c r="L11" i="7"/>
  <c r="G11" i="7"/>
  <c r="C11" i="7"/>
  <c r="B11" i="7"/>
  <c r="L10" i="7"/>
  <c r="G10" i="7"/>
  <c r="C10" i="7"/>
  <c r="B10" i="7"/>
  <c r="L9" i="7"/>
  <c r="G9" i="7"/>
  <c r="C9" i="7"/>
  <c r="B9" i="7"/>
  <c r="L8" i="7"/>
  <c r="G8" i="7"/>
  <c r="C8" i="7"/>
  <c r="B8" i="7"/>
  <c r="L7" i="7"/>
  <c r="G7" i="7"/>
  <c r="C7" i="7"/>
  <c r="B7" i="7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C19" i="6" l="1"/>
  <c r="B19" i="6" s="1"/>
  <c r="L19" i="6"/>
  <c r="G16" i="6"/>
  <c r="B16" i="6" s="1"/>
  <c r="L19" i="7"/>
  <c r="G19" i="7"/>
  <c r="B19" i="7" s="1"/>
  <c r="G16" i="7"/>
  <c r="B16" i="7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<sst xmlns="http://schemas.openxmlformats.org/spreadsheetml/2006/main" count="149" uniqueCount="99">
  <si>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</si>
  <si>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</si>
  <si>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</si>
  <si>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</si>
  <si>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</si>
  <si>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</si>
  <si>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</si>
  <si>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</si>
  <si>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</si>
  <si>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</si>
  <si>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</si>
  <si>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</si>
  <si>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</si>
  <si>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</si>
  <si>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</si>
  <si>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</si>
  <si>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</si>
  <si>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</si>
  <si>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</si>
  <si>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</si>
  <si>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</si>
  <si>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</si>
  <si>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</si>
  <si>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</si>
  <si>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</si>
  <si>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</si>
  <si>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</si>
  <si>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</si>
  <si>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</si>
  <si>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</si>
  <si>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</si>
  <si>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</si>
  <si>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</si>
  <si>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</si>
  <si>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</si>
  <si>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</si>
  <si>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</si>
  <si>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</si>
  <si>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</si>
  <si>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</si>
  <si>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</si>
  <si>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</si>
  <si>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</si>
  <si>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</si>
  <si>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</si>
  <si>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</si>
  <si>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</si>
  <si>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</si>
  <si>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</si>
  <si>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</si>
  <si>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</si>
  <si>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</si>
  <si>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</si>
  <si>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</si>
  <si>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</si>
  <si>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</si>
  <si>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</si>
  <si>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</si>
  <si>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</si>
  <si>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</si>
  <si>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</si>
  <si>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</si>
  <si>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</si>
  <si>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</si>
  <si>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</si>
  <si>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</si>
  <si>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</si>
  <si>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</si>
  <si>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</si>
  <si>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</si>
  <si>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</si>
  <si>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</si>
  <si>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</si>
  <si>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</si>
  <si>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</si>
  <si>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</si>
  <si>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</si>
  <si>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</si>
  <si>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</si>
  <si>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</si>
  <si>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</si>
  <si>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</si>
  <si>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</si>
  <si>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</si>
  <si>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</si>
  <si>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</si>
  <si>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</si>
  <si>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</si>
  <si>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</si>
  <si>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</si>
  <si>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</si>
  <si>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</si>
  <si>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</si>
  <si>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大野郡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</si>
  <si>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</si>
  <si>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</si>
  <si>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</si>
  <si>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</si>
  <si>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3年  5月分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</si>
</sst>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21941</v>
      </c>
      <c r="C5" s="15">
        <v>17459</v>
      </c>
      <c r="D5" s="15">
        <v>0</v>
      </c>
      <c r="E5" s="15">
        <v>36</v>
      </c>
      <c r="F5" s="15">
        <v>60</v>
      </c>
      <c r="G5" s="15">
        <v>208</v>
      </c>
      <c r="H5" s="15">
        <v>1117</v>
      </c>
      <c r="I5" s="15">
        <v>339</v>
      </c>
      <c r="J5" s="15">
        <v>2372</v>
      </c>
      <c r="K5" s="15">
        <v>350</v>
      </c>
      <c r="L5" s="15">
        <v>15380</v>
      </c>
      <c r="M5" s="16">
        <v>6561</v>
      </c>
    </row>
    <row r="6" spans="1:13" ht="15" customHeight="1" x14ac:dyDescent="0.15">
      <c r="A6" s="18" t="s">
        <v>85</v>
      </c>
      <c r="B6" s="19">
        <f t="shared" si="0"/>
        <v>10778</v>
      </c>
      <c r="C6" s="20">
        <v>6656</v>
      </c>
      <c r="D6" s="20">
        <v>172</v>
      </c>
      <c r="E6" s="20">
        <v>0</v>
      </c>
      <c r="F6" s="20">
        <v>560</v>
      </c>
      <c r="G6" s="20">
        <v>0</v>
      </c>
      <c r="H6" s="20">
        <v>275</v>
      </c>
      <c r="I6" s="20">
        <v>379</v>
      </c>
      <c r="J6" s="20">
        <v>2736</v>
      </c>
      <c r="K6" s="20">
        <v>0</v>
      </c>
      <c r="L6" s="20">
        <v>6805</v>
      </c>
      <c r="M6" s="21">
        <v>3973</v>
      </c>
    </row>
    <row r="7" spans="1:13" ht="15" customHeight="1" x14ac:dyDescent="0.15">
      <c r="A7" s="18" t="s">
        <v>84</v>
      </c>
      <c r="B7" s="19">
        <f t="shared" si="0"/>
        <v>4031</v>
      </c>
      <c r="C7" s="20">
        <v>3637</v>
      </c>
      <c r="D7" s="20">
        <v>0</v>
      </c>
      <c r="E7" s="20">
        <v>0</v>
      </c>
      <c r="F7" s="20">
        <v>124</v>
      </c>
      <c r="G7" s="20">
        <v>270</v>
      </c>
      <c r="H7" s="20">
        <v>0</v>
      </c>
      <c r="I7" s="20">
        <v>0</v>
      </c>
      <c r="J7" s="20">
        <v>0</v>
      </c>
      <c r="K7" s="20">
        <v>0</v>
      </c>
      <c r="L7" s="20">
        <v>2844</v>
      </c>
      <c r="M7" s="21">
        <v>1187</v>
      </c>
    </row>
    <row r="8" spans="1:13" ht="15" customHeight="1" x14ac:dyDescent="0.15">
      <c r="A8" s="18" t="s">
        <v>83</v>
      </c>
      <c r="B8" s="19">
        <f t="shared" si="0"/>
        <v>2327</v>
      </c>
      <c r="C8" s="20">
        <v>1976</v>
      </c>
      <c r="D8" s="20">
        <v>351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2230</v>
      </c>
      <c r="M8" s="21">
        <v>97</v>
      </c>
    </row>
    <row r="9" spans="1:13" ht="15" customHeight="1" x14ac:dyDescent="0.15">
      <c r="A9" s="18" t="s">
        <v>82</v>
      </c>
      <c r="B9" s="19">
        <f t="shared" si="0"/>
        <v>10980</v>
      </c>
      <c r="C9" s="20">
        <v>3595</v>
      </c>
      <c r="D9" s="20">
        <v>0</v>
      </c>
      <c r="E9" s="20">
        <v>0</v>
      </c>
      <c r="F9" s="20">
        <v>142</v>
      </c>
      <c r="G9" s="20">
        <v>0</v>
      </c>
      <c r="H9" s="20">
        <v>0</v>
      </c>
      <c r="I9" s="20">
        <v>140</v>
      </c>
      <c r="J9" s="20">
        <v>6983</v>
      </c>
      <c r="K9" s="20">
        <v>120</v>
      </c>
      <c r="L9" s="20">
        <v>3351</v>
      </c>
      <c r="M9" s="21">
        <v>7629</v>
      </c>
    </row>
    <row r="10" spans="1:13" ht="15" customHeight="1" x14ac:dyDescent="0.15">
      <c r="A10" s="18" t="s">
        <v>81</v>
      </c>
      <c r="B10" s="19">
        <f t="shared" si="0"/>
        <v>2671</v>
      </c>
      <c r="C10" s="20">
        <v>2546</v>
      </c>
      <c r="D10" s="20">
        <v>0</v>
      </c>
      <c r="E10" s="20">
        <v>22</v>
      </c>
      <c r="F10" s="20">
        <v>70</v>
      </c>
      <c r="G10" s="20">
        <v>0</v>
      </c>
      <c r="H10" s="20">
        <v>0</v>
      </c>
      <c r="I10" s="20">
        <v>33</v>
      </c>
      <c r="J10" s="20">
        <v>0</v>
      </c>
      <c r="K10" s="20">
        <v>0</v>
      </c>
      <c r="L10" s="20">
        <v>2365</v>
      </c>
      <c r="M10" s="21">
        <v>306</v>
      </c>
    </row>
    <row r="11" spans="1:13" ht="15" customHeight="1" x14ac:dyDescent="0.15">
      <c r="A11" s="18" t="s">
        <v>80</v>
      </c>
      <c r="B11" s="19">
        <f t="shared" si="0"/>
        <v>1922</v>
      </c>
      <c r="C11" s="20">
        <v>852</v>
      </c>
      <c r="D11" s="20">
        <v>0</v>
      </c>
      <c r="E11" s="20">
        <v>0</v>
      </c>
      <c r="F11" s="20">
        <v>771</v>
      </c>
      <c r="G11" s="20">
        <v>0</v>
      </c>
      <c r="H11" s="20">
        <v>0</v>
      </c>
      <c r="I11" s="20">
        <v>0</v>
      </c>
      <c r="J11" s="20">
        <v>299</v>
      </c>
      <c r="K11" s="20">
        <v>0</v>
      </c>
      <c r="L11" s="20">
        <v>1151</v>
      </c>
      <c r="M11" s="21">
        <v>771</v>
      </c>
    </row>
    <row r="12" spans="1:13" ht="15" customHeight="1" x14ac:dyDescent="0.15">
      <c r="A12" s="18" t="s">
        <v>79</v>
      </c>
      <c r="B12" s="19">
        <f t="shared" si="0"/>
        <v>2098</v>
      </c>
      <c r="C12" s="20">
        <v>2039</v>
      </c>
      <c r="D12" s="20">
        <v>0</v>
      </c>
      <c r="E12" s="20">
        <v>0</v>
      </c>
      <c r="F12" s="20">
        <v>0</v>
      </c>
      <c r="G12" s="20">
        <v>0</v>
      </c>
      <c r="H12" s="20">
        <v>59</v>
      </c>
      <c r="I12" s="20">
        <v>0</v>
      </c>
      <c r="J12" s="20">
        <v>0</v>
      </c>
      <c r="K12" s="20">
        <v>0</v>
      </c>
      <c r="L12" s="20">
        <v>1844</v>
      </c>
      <c r="M12" s="21">
        <v>254</v>
      </c>
    </row>
    <row r="13" spans="1:13" ht="15" customHeight="1" x14ac:dyDescent="0.15">
      <c r="A13" s="18" t="s">
        <v>78</v>
      </c>
      <c r="B13" s="19">
        <f t="shared" si="0"/>
        <v>3265</v>
      </c>
      <c r="C13" s="20">
        <v>2761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504</v>
      </c>
      <c r="J13" s="20">
        <v>0</v>
      </c>
      <c r="K13" s="20">
        <v>0</v>
      </c>
      <c r="L13" s="20">
        <v>2419</v>
      </c>
      <c r="M13" s="21">
        <v>846</v>
      </c>
    </row>
    <row r="14" spans="1:13" ht="15" customHeight="1" x14ac:dyDescent="0.15">
      <c r="A14" s="18" t="s">
        <v>77</v>
      </c>
      <c r="B14" s="19">
        <f t="shared" si="0"/>
        <v>2746</v>
      </c>
      <c r="C14" s="20">
        <v>2746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1501</v>
      </c>
      <c r="M14" s="21">
        <v>1245</v>
      </c>
    </row>
    <row r="15" spans="1:13" ht="15" customHeight="1" x14ac:dyDescent="0.15">
      <c r="A15" s="18" t="s">
        <v>76</v>
      </c>
      <c r="B15" s="19">
        <f t="shared" si="0"/>
        <v>4546</v>
      </c>
      <c r="C15" s="20">
        <v>3815</v>
      </c>
      <c r="D15" s="20">
        <v>0</v>
      </c>
      <c r="E15" s="20">
        <v>0</v>
      </c>
      <c r="F15" s="20">
        <v>78</v>
      </c>
      <c r="G15" s="20">
        <v>348</v>
      </c>
      <c r="H15" s="20">
        <v>0</v>
      </c>
      <c r="I15" s="20">
        <v>190</v>
      </c>
      <c r="J15" s="20">
        <v>115</v>
      </c>
      <c r="K15" s="20">
        <v>0</v>
      </c>
      <c r="L15" s="20">
        <v>4099</v>
      </c>
      <c r="M15" s="21">
        <v>447</v>
      </c>
    </row>
    <row r="16" spans="1:13" ht="15" customHeight="1" x14ac:dyDescent="0.15">
      <c r="A16" s="18" t="s">
        <v>75</v>
      </c>
      <c r="B16" s="19">
        <f t="shared" si="0"/>
        <v>2054</v>
      </c>
      <c r="C16" s="20">
        <v>2035</v>
      </c>
      <c r="D16" s="20">
        <v>0</v>
      </c>
      <c r="E16" s="20">
        <v>0</v>
      </c>
      <c r="F16" s="20">
        <v>19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2001</v>
      </c>
      <c r="M16" s="21">
        <v>53</v>
      </c>
    </row>
    <row r="17" spans="1:13" ht="15" customHeight="1" x14ac:dyDescent="0.15">
      <c r="A17" s="18" t="s">
        <v>74</v>
      </c>
      <c r="B17" s="19">
        <f t="shared" si="0"/>
        <v>6555</v>
      </c>
      <c r="C17" s="20">
        <v>6424</v>
      </c>
      <c r="D17" s="20">
        <v>0</v>
      </c>
      <c r="E17" s="20">
        <v>0</v>
      </c>
      <c r="F17" s="20">
        <v>0</v>
      </c>
      <c r="G17" s="20">
        <v>0</v>
      </c>
      <c r="H17" s="20">
        <v>131</v>
      </c>
      <c r="I17" s="20">
        <v>0</v>
      </c>
      <c r="J17" s="20">
        <v>0</v>
      </c>
      <c r="K17" s="20">
        <v>0</v>
      </c>
      <c r="L17" s="20">
        <v>5634</v>
      </c>
      <c r="M17" s="21">
        <v>921</v>
      </c>
    </row>
    <row r="18" spans="1:13" ht="15" customHeight="1" x14ac:dyDescent="0.15">
      <c r="A18" s="18" t="s">
        <v>73</v>
      </c>
      <c r="B18" s="19">
        <f t="shared" si="0"/>
        <v>8715</v>
      </c>
      <c r="C18" s="20">
        <v>7561</v>
      </c>
      <c r="D18" s="20">
        <v>0</v>
      </c>
      <c r="E18" s="20">
        <v>0</v>
      </c>
      <c r="F18" s="20">
        <v>0</v>
      </c>
      <c r="G18" s="20">
        <v>887</v>
      </c>
      <c r="H18" s="20">
        <v>0</v>
      </c>
      <c r="I18" s="20">
        <v>87</v>
      </c>
      <c r="J18" s="20">
        <v>0</v>
      </c>
      <c r="K18" s="20">
        <v>180</v>
      </c>
      <c r="L18" s="20">
        <v>2572</v>
      </c>
      <c r="M18" s="21">
        <v>6143</v>
      </c>
    </row>
    <row r="19" spans="1:13" ht="15" customHeight="1" x14ac:dyDescent="0.15">
      <c r="A19" s="18" t="s">
        <v>72</v>
      </c>
      <c r="B19" s="19">
        <f t="shared" si="0"/>
        <v>969</v>
      </c>
      <c r="C19" s="20">
        <v>969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852</v>
      </c>
      <c r="M19" s="21">
        <v>117</v>
      </c>
    </row>
    <row r="20" spans="1:13" ht="15" customHeight="1" x14ac:dyDescent="0.15">
      <c r="A20" s="18" t="s">
        <v>71</v>
      </c>
      <c r="B20" s="19">
        <f t="shared" si="0"/>
        <v>3046</v>
      </c>
      <c r="C20" s="20">
        <v>2935</v>
      </c>
      <c r="D20" s="20">
        <v>0</v>
      </c>
      <c r="E20" s="20">
        <v>111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2131</v>
      </c>
      <c r="M20" s="21">
        <v>915</v>
      </c>
    </row>
    <row r="21" spans="1:13" ht="15" customHeight="1" x14ac:dyDescent="0.15">
      <c r="A21" s="18" t="s">
        <v>70</v>
      </c>
      <c r="B21" s="19">
        <f t="shared" si="0"/>
        <v>945</v>
      </c>
      <c r="C21" s="20">
        <v>647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298</v>
      </c>
      <c r="L21" s="20">
        <v>647</v>
      </c>
      <c r="M21" s="21">
        <v>298</v>
      </c>
    </row>
    <row r="22" spans="1:13" ht="15" customHeight="1" x14ac:dyDescent="0.15">
      <c r="A22" s="18" t="s">
        <v>69</v>
      </c>
      <c r="B22" s="19">
        <f t="shared" si="0"/>
        <v>720</v>
      </c>
      <c r="C22" s="20">
        <v>720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720</v>
      </c>
      <c r="M22" s="21">
        <v>0</v>
      </c>
    </row>
    <row r="23" spans="1:13" ht="15" customHeight="1" x14ac:dyDescent="0.15">
      <c r="A23" s="18" t="s">
        <v>68</v>
      </c>
      <c r="B23" s="19">
        <f t="shared" si="0"/>
        <v>2186</v>
      </c>
      <c r="C23" s="20">
        <v>1995</v>
      </c>
      <c r="D23" s="20">
        <v>0</v>
      </c>
      <c r="E23" s="20">
        <v>0</v>
      </c>
      <c r="F23" s="20">
        <v>191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2186</v>
      </c>
      <c r="M23" s="21">
        <v>0</v>
      </c>
    </row>
    <row r="24" spans="1:13" ht="15" customHeight="1" x14ac:dyDescent="0.15">
      <c r="A24" s="18" t="s">
        <v>67</v>
      </c>
      <c r="B24" s="19">
        <f t="shared" si="0"/>
        <v>1803</v>
      </c>
      <c r="C24" s="20">
        <v>559</v>
      </c>
      <c r="D24" s="20">
        <v>0</v>
      </c>
      <c r="E24" s="20">
        <v>0</v>
      </c>
      <c r="F24" s="20">
        <v>0</v>
      </c>
      <c r="G24" s="20">
        <v>0</v>
      </c>
      <c r="H24" s="20">
        <v>1082</v>
      </c>
      <c r="I24" s="20">
        <v>0</v>
      </c>
      <c r="J24" s="20">
        <v>0</v>
      </c>
      <c r="K24" s="20">
        <v>162</v>
      </c>
      <c r="L24" s="20">
        <v>323</v>
      </c>
      <c r="M24" s="21">
        <v>1480</v>
      </c>
    </row>
    <row r="25" spans="1:13" ht="15" customHeight="1" x14ac:dyDescent="0.15">
      <c r="A25" s="23" t="s">
        <v>66</v>
      </c>
      <c r="B25" s="24">
        <f t="shared" si="0"/>
        <v>730</v>
      </c>
      <c r="C25" s="25">
        <v>730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586</v>
      </c>
      <c r="M25" s="26">
        <v>144</v>
      </c>
    </row>
    <row r="26" spans="1:13" ht="15" customHeight="1" x14ac:dyDescent="0.15">
      <c r="A26" s="27" t="s">
        <v>97</v>
      </c>
      <c r="B26" s="28">
        <f t="shared" si="0"/>
        <v>95028</v>
      </c>
      <c r="C26" s="29">
        <v>72657</v>
      </c>
      <c r="D26" s="29">
        <v>523</v>
      </c>
      <c r="E26" s="29">
        <v>169</v>
      </c>
      <c r="F26" s="29">
        <v>2015</v>
      </c>
      <c r="G26" s="29">
        <v>1713</v>
      </c>
      <c r="H26" s="29">
        <v>2664</v>
      </c>
      <c r="I26" s="29">
        <v>1672</v>
      </c>
      <c r="J26" s="29">
        <v>12505</v>
      </c>
      <c r="K26" s="29">
        <v>1110</v>
      </c>
      <c r="L26" s="29">
        <v>61641</v>
      </c>
      <c r="M26" s="30">
        <v>33387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3905</v>
      </c>
      <c r="C28" s="20">
        <v>2273</v>
      </c>
      <c r="D28" s="20">
        <v>0</v>
      </c>
      <c r="E28" s="20">
        <v>0</v>
      </c>
      <c r="F28" s="20">
        <v>1632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1734</v>
      </c>
      <c r="M28" s="21">
        <v>2171</v>
      </c>
    </row>
    <row r="29" spans="1:13" ht="15" customHeight="1" x14ac:dyDescent="0.15">
      <c r="A29" s="23" t="s">
        <v>64</v>
      </c>
      <c r="B29" s="24">
        <f>SUM( C29:K29)</f>
        <v>3171</v>
      </c>
      <c r="C29" s="25">
        <v>1154</v>
      </c>
      <c r="D29" s="25">
        <v>0</v>
      </c>
      <c r="E29" s="25">
        <v>0</v>
      </c>
      <c r="F29" s="25">
        <v>924</v>
      </c>
      <c r="G29" s="25">
        <v>0</v>
      </c>
      <c r="H29" s="25">
        <v>0</v>
      </c>
      <c r="I29" s="25">
        <v>0</v>
      </c>
      <c r="J29" s="25">
        <v>1093</v>
      </c>
      <c r="K29" s="25">
        <v>0</v>
      </c>
      <c r="L29" s="25">
        <v>1998</v>
      </c>
      <c r="M29" s="26">
        <v>1173</v>
      </c>
    </row>
    <row r="30" spans="1:13" ht="15" customHeight="1" x14ac:dyDescent="0.15">
      <c r="A30" s="27" t="s">
        <v>63</v>
      </c>
      <c r="B30" s="28">
        <f>SUM( C30:K30)</f>
        <v>7076</v>
      </c>
      <c r="C30" s="29">
        <v>3427</v>
      </c>
      <c r="D30" s="29">
        <v>0</v>
      </c>
      <c r="E30" s="29">
        <v>0</v>
      </c>
      <c r="F30" s="29">
        <v>2556</v>
      </c>
      <c r="G30" s="29">
        <v>0</v>
      </c>
      <c r="H30" s="29">
        <v>0</v>
      </c>
      <c r="I30" s="29">
        <v>0</v>
      </c>
      <c r="J30" s="29">
        <v>1093</v>
      </c>
      <c r="K30" s="29">
        <v>0</v>
      </c>
      <c r="L30" s="29">
        <v>3732</v>
      </c>
      <c r="M30" s="30">
        <v>3344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500</v>
      </c>
      <c r="C32" s="25">
        <v>335</v>
      </c>
      <c r="D32" s="25">
        <v>0</v>
      </c>
      <c r="E32" s="25">
        <v>0</v>
      </c>
      <c r="F32" s="25">
        <v>92</v>
      </c>
      <c r="G32" s="25">
        <v>0</v>
      </c>
      <c r="H32" s="25">
        <v>45</v>
      </c>
      <c r="I32" s="25">
        <v>28</v>
      </c>
      <c r="J32" s="25">
        <v>0</v>
      </c>
      <c r="K32" s="25">
        <v>0</v>
      </c>
      <c r="L32" s="25">
        <v>363</v>
      </c>
      <c r="M32" s="26">
        <v>137</v>
      </c>
    </row>
    <row r="33" spans="1:13" ht="15" customHeight="1" x14ac:dyDescent="0.15">
      <c r="A33" s="27" t="s">
        <v>96</v>
      </c>
      <c r="B33" s="28">
        <f>SUM( C33:K33)</f>
        <v>500</v>
      </c>
      <c r="C33" s="29">
        <v>335</v>
      </c>
      <c r="D33" s="29">
        <v>0</v>
      </c>
      <c r="E33" s="29">
        <v>0</v>
      </c>
      <c r="F33" s="29">
        <v>92</v>
      </c>
      <c r="G33" s="29">
        <v>0</v>
      </c>
      <c r="H33" s="29">
        <v>45</v>
      </c>
      <c r="I33" s="29">
        <v>28</v>
      </c>
      <c r="J33" s="29">
        <v>0</v>
      </c>
      <c r="K33" s="29">
        <v>0</v>
      </c>
      <c r="L33" s="29">
        <v>363</v>
      </c>
      <c r="M33" s="30">
        <v>137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1724</v>
      </c>
      <c r="C35" s="20">
        <v>1527</v>
      </c>
      <c r="D35" s="20">
        <v>0</v>
      </c>
      <c r="E35" s="20">
        <v>197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1120</v>
      </c>
      <c r="M35" s="21">
        <v>604</v>
      </c>
    </row>
    <row r="36" spans="1:13" ht="15" customHeight="1" x14ac:dyDescent="0.15">
      <c r="A36" s="23" t="s">
        <v>60</v>
      </c>
      <c r="B36" s="24">
        <f>SUM( C36:M36)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</row>
    <row r="37" spans="1:13" ht="15" customHeight="1" x14ac:dyDescent="0.15">
      <c r="A37" s="27" t="s">
        <v>95</v>
      </c>
      <c r="B37" s="28">
        <f>SUM( C37:K37)</f>
        <v>1724</v>
      </c>
      <c r="C37" s="29">
        <v>1527</v>
      </c>
      <c r="D37" s="29">
        <v>0</v>
      </c>
      <c r="E37" s="29">
        <v>197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1120</v>
      </c>
      <c r="M37" s="30">
        <v>604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655</v>
      </c>
      <c r="C39" s="20">
        <v>655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424</v>
      </c>
      <c r="M39" s="21">
        <v>231</v>
      </c>
    </row>
    <row r="40" spans="1:13" ht="15" customHeight="1" x14ac:dyDescent="0.15">
      <c r="A40" s="18" t="s">
        <v>58</v>
      </c>
      <c r="B40" s="19">
        <f>SUM( C40:K40)</f>
        <v>219</v>
      </c>
      <c r="C40" s="20">
        <v>219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107</v>
      </c>
      <c r="M40" s="21">
        <v>112</v>
      </c>
    </row>
    <row r="41" spans="1:13" ht="15" customHeight="1" x14ac:dyDescent="0.15">
      <c r="A41" s="23" t="s">
        <v>57</v>
      </c>
      <c r="B41" s="24">
        <f>SUM( C41:K41)</f>
        <v>280</v>
      </c>
      <c r="C41" s="25">
        <v>280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280</v>
      </c>
      <c r="M41" s="26">
        <v>0</v>
      </c>
    </row>
    <row r="42" spans="1:13" ht="15" customHeight="1" x14ac:dyDescent="0.15">
      <c r="A42" s="27" t="s">
        <v>56</v>
      </c>
      <c r="B42" s="28">
        <f>SUM( C42:K42)</f>
        <v>1154</v>
      </c>
      <c r="C42" s="29">
        <v>1154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811</v>
      </c>
      <c r="M42" s="30">
        <v>343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385</v>
      </c>
      <c r="C44" s="20">
        <v>179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206</v>
      </c>
      <c r="L44" s="20">
        <v>339</v>
      </c>
      <c r="M44" s="21">
        <v>46</v>
      </c>
    </row>
    <row r="45" spans="1:13" ht="15" customHeight="1" x14ac:dyDescent="0.15">
      <c r="A45" s="18" t="s">
        <v>54</v>
      </c>
      <c r="B45" s="19">
        <f>SUM( C45:K45)</f>
        <v>940</v>
      </c>
      <c r="C45" s="20">
        <v>940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940</v>
      </c>
      <c r="M45" s="21">
        <v>0</v>
      </c>
    </row>
    <row r="46" spans="1:13" ht="15" customHeight="1" x14ac:dyDescent="0.15">
      <c r="A46" s="23" t="s">
        <v>53</v>
      </c>
      <c r="B46" s="24">
        <f>SUM( C46:K46)</f>
        <v>1010</v>
      </c>
      <c r="C46" s="25">
        <v>684</v>
      </c>
      <c r="D46" s="25">
        <v>0</v>
      </c>
      <c r="E46" s="25">
        <v>0</v>
      </c>
      <c r="F46" s="25">
        <v>130</v>
      </c>
      <c r="G46" s="25">
        <v>0</v>
      </c>
      <c r="H46" s="25">
        <v>0</v>
      </c>
      <c r="I46" s="25">
        <v>196</v>
      </c>
      <c r="J46" s="25">
        <v>0</v>
      </c>
      <c r="K46" s="25">
        <v>0</v>
      </c>
      <c r="L46" s="25">
        <v>543</v>
      </c>
      <c r="M46" s="26">
        <v>467</v>
      </c>
    </row>
    <row r="47" spans="1:13" ht="15" customHeight="1" x14ac:dyDescent="0.15">
      <c r="A47" s="27" t="s">
        <v>94</v>
      </c>
      <c r="B47" s="28">
        <f>SUM( C47:K47)</f>
        <v>2335</v>
      </c>
      <c r="C47" s="29">
        <v>1803</v>
      </c>
      <c r="D47" s="29">
        <v>0</v>
      </c>
      <c r="E47" s="29">
        <v>0</v>
      </c>
      <c r="F47" s="29">
        <v>130</v>
      </c>
      <c r="G47" s="29">
        <v>0</v>
      </c>
      <c r="H47" s="29">
        <v>0</v>
      </c>
      <c r="I47" s="29">
        <v>196</v>
      </c>
      <c r="J47" s="29">
        <v>0</v>
      </c>
      <c r="K47" s="29">
        <v>206</v>
      </c>
      <c r="L47" s="29">
        <v>1822</v>
      </c>
      <c r="M47" s="30">
        <v>513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1334</v>
      </c>
      <c r="C49" s="25">
        <v>1253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81</v>
      </c>
      <c r="J49" s="25">
        <v>0</v>
      </c>
      <c r="K49" s="25">
        <v>0</v>
      </c>
      <c r="L49" s="25">
        <v>1279</v>
      </c>
      <c r="M49" s="26">
        <v>55</v>
      </c>
    </row>
    <row r="50" spans="1:13" ht="15" customHeight="1" x14ac:dyDescent="0.15">
      <c r="A50" s="27" t="s">
        <v>51</v>
      </c>
      <c r="B50" s="28">
        <f>SUM( C50:K50)</f>
        <v>1334</v>
      </c>
      <c r="C50" s="29">
        <v>1253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81</v>
      </c>
      <c r="J50" s="29">
        <v>0</v>
      </c>
      <c r="K50" s="29">
        <v>0</v>
      </c>
      <c r="L50" s="29">
        <v>1279</v>
      </c>
      <c r="M50" s="30">
        <v>55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631</v>
      </c>
      <c r="C52" s="20">
        <v>631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631</v>
      </c>
      <c r="M52" s="21">
        <v>0</v>
      </c>
    </row>
    <row r="53" spans="1:13" ht="15" customHeight="1" x14ac:dyDescent="0.15">
      <c r="A53" s="18" t="s">
        <v>49</v>
      </c>
      <c r="B53" s="19">
        <f>SUM( C53:K53)</f>
        <v>381</v>
      </c>
      <c r="C53" s="20">
        <v>280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101</v>
      </c>
      <c r="L53" s="20">
        <v>262</v>
      </c>
      <c r="M53" s="21">
        <v>119</v>
      </c>
    </row>
    <row r="54" spans="1:13" ht="15" customHeight="1" x14ac:dyDescent="0.15">
      <c r="A54" s="18" t="s">
        <v>48</v>
      </c>
      <c r="B54" s="19">
        <f>SUM( C54:K54)</f>
        <v>268</v>
      </c>
      <c r="C54" s="20">
        <v>268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268</v>
      </c>
      <c r="M54" s="21">
        <v>0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337</v>
      </c>
      <c r="C56" s="20">
        <v>337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310</v>
      </c>
      <c r="M56" s="21">
        <v>27</v>
      </c>
    </row>
    <row r="57" spans="1:13" ht="15" customHeight="1" x14ac:dyDescent="0.15">
      <c r="A57" s="18" t="s">
        <v>45</v>
      </c>
      <c r="B57" s="19">
        <f>SUM( C57:K57)</f>
        <v>398</v>
      </c>
      <c r="C57" s="20">
        <v>398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398</v>
      </c>
      <c r="M57" s="21">
        <v>0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2015</v>
      </c>
      <c r="C59" s="29">
        <v>1914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101</v>
      </c>
      <c r="L59" s="29">
        <v>1869</v>
      </c>
      <c r="M59" s="30">
        <v>146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1581</v>
      </c>
      <c r="C61" s="25">
        <v>921</v>
      </c>
      <c r="D61" s="25">
        <v>0</v>
      </c>
      <c r="E61" s="25">
        <v>0</v>
      </c>
      <c r="F61" s="25">
        <v>660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921</v>
      </c>
      <c r="M61" s="26">
        <v>660</v>
      </c>
    </row>
    <row r="62" spans="1:13" ht="15" customHeight="1" x14ac:dyDescent="0.15">
      <c r="A62" s="27" t="s">
        <v>41</v>
      </c>
      <c r="B62" s="28">
        <f>SUM( C62:K62)</f>
        <v>1581</v>
      </c>
      <c r="C62" s="29">
        <v>921</v>
      </c>
      <c r="D62" s="29">
        <v>0</v>
      </c>
      <c r="E62" s="29">
        <v>0</v>
      </c>
      <c r="F62" s="29">
        <v>660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921</v>
      </c>
      <c r="M62" s="30">
        <v>660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C64:K64)</f>
        <v>247</v>
      </c>
      <c r="C64" s="25">
        <v>247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247</v>
      </c>
      <c r="M64" s="26">
        <v>0</v>
      </c>
    </row>
    <row r="65" spans="1:13" ht="15" customHeight="1" x14ac:dyDescent="0.15">
      <c r="A65" s="27" t="s">
        <v>93</v>
      </c>
      <c r="B65" s="28">
        <f>SUM( C65:K65)</f>
        <v>247</v>
      </c>
      <c r="C65" s="29">
        <v>247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247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17966</v>
      </c>
      <c r="C67" s="20">
        <v>12581</v>
      </c>
      <c r="D67" s="20">
        <v>0</v>
      </c>
      <c r="E67" s="20">
        <v>197</v>
      </c>
      <c r="F67" s="20">
        <v>3438</v>
      </c>
      <c r="G67" s="20">
        <v>0</v>
      </c>
      <c r="H67" s="20">
        <v>45</v>
      </c>
      <c r="I67" s="20">
        <v>305</v>
      </c>
      <c r="J67" s="20">
        <v>1093</v>
      </c>
      <c r="K67" s="20">
        <v>307</v>
      </c>
      <c r="L67" s="20">
        <v>12164</v>
      </c>
      <c r="M67" s="21">
        <v>5802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112994</v>
      </c>
      <c r="C69" s="33">
        <v>85238</v>
      </c>
      <c r="D69" s="33">
        <v>523</v>
      </c>
      <c r="E69" s="33">
        <v>366</v>
      </c>
      <c r="F69" s="33">
        <v>5453</v>
      </c>
      <c r="G69" s="33">
        <v>1713</v>
      </c>
      <c r="H69" s="33">
        <v>2709</v>
      </c>
      <c r="I69" s="33">
        <v>1977</v>
      </c>
      <c r="J69" s="33">
        <v>13598</v>
      </c>
      <c r="K69" s="33">
        <v>1417</v>
      </c>
      <c r="L69" s="33">
        <v>73805</v>
      </c>
      <c r="M69" s="34">
        <v>39189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85238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85238</v>
      </c>
      <c r="H6" s="43">
        <v>18632</v>
      </c>
      <c r="I6" s="43">
        <v>3233</v>
      </c>
      <c r="J6" s="43">
        <v>63373</v>
      </c>
      <c r="K6" s="43">
        <v>67336</v>
      </c>
      <c r="L6" s="43">
        <f>SUM(M6:Q6)</f>
        <v>17902</v>
      </c>
      <c r="M6" s="43">
        <v>0</v>
      </c>
      <c r="N6" s="43">
        <v>4273</v>
      </c>
      <c r="O6" s="43">
        <v>12879</v>
      </c>
      <c r="P6" s="43">
        <v>0</v>
      </c>
      <c r="Q6" s="44">
        <v>750</v>
      </c>
    </row>
    <row r="7" spans="1:17" ht="15" customHeight="1" x14ac:dyDescent="0.15">
      <c r="A7" s="45" t="s">
        <v>10</v>
      </c>
      <c r="B7" s="46">
        <f>+C7+G7</f>
        <v>523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523</v>
      </c>
      <c r="H7" s="47">
        <v>172</v>
      </c>
      <c r="I7" s="47">
        <v>0</v>
      </c>
      <c r="J7" s="47">
        <v>351</v>
      </c>
      <c r="K7" s="47">
        <v>523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366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366</v>
      </c>
      <c r="H8" s="47">
        <v>111</v>
      </c>
      <c r="I8" s="47">
        <v>0</v>
      </c>
      <c r="J8" s="47">
        <v>255</v>
      </c>
      <c r="K8" s="47">
        <v>0</v>
      </c>
      <c r="L8" s="47">
        <f t="shared" ref="L8:L17" si="3">SUM(M8:Q8)</f>
        <v>366</v>
      </c>
      <c r="M8" s="47">
        <v>0</v>
      </c>
      <c r="N8" s="47">
        <v>0</v>
      </c>
      <c r="O8" s="47">
        <v>366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5453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5453</v>
      </c>
      <c r="H9" s="47">
        <v>5002</v>
      </c>
      <c r="I9" s="47">
        <v>70</v>
      </c>
      <c r="J9" s="47">
        <v>381</v>
      </c>
      <c r="K9" s="47">
        <v>375</v>
      </c>
      <c r="L9" s="47">
        <f t="shared" si="3"/>
        <v>5078</v>
      </c>
      <c r="M9" s="47">
        <v>0</v>
      </c>
      <c r="N9" s="47">
        <v>39</v>
      </c>
      <c r="O9" s="47">
        <v>4518</v>
      </c>
      <c r="P9" s="47">
        <v>0</v>
      </c>
      <c r="Q9" s="48">
        <v>521</v>
      </c>
    </row>
    <row r="10" spans="1:17" ht="15" customHeight="1" x14ac:dyDescent="0.15">
      <c r="A10" s="45" t="s">
        <v>7</v>
      </c>
      <c r="B10" s="46">
        <f t="shared" si="0"/>
        <v>1713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1713</v>
      </c>
      <c r="H10" s="47">
        <v>1365</v>
      </c>
      <c r="I10" s="47">
        <v>0</v>
      </c>
      <c r="J10" s="47">
        <v>348</v>
      </c>
      <c r="K10" s="47">
        <v>472</v>
      </c>
      <c r="L10" s="47">
        <f t="shared" si="3"/>
        <v>1241</v>
      </c>
      <c r="M10" s="47">
        <v>0</v>
      </c>
      <c r="N10" s="47">
        <v>0</v>
      </c>
      <c r="O10" s="47">
        <v>1241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2709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2709</v>
      </c>
      <c r="H11" s="47">
        <v>2611</v>
      </c>
      <c r="I11" s="47">
        <v>0</v>
      </c>
      <c r="J11" s="47">
        <v>98</v>
      </c>
      <c r="K11" s="47">
        <v>392</v>
      </c>
      <c r="L11" s="47">
        <f t="shared" si="3"/>
        <v>2317</v>
      </c>
      <c r="M11" s="47">
        <v>0</v>
      </c>
      <c r="N11" s="47">
        <v>0</v>
      </c>
      <c r="O11" s="47">
        <v>2317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1977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1977</v>
      </c>
      <c r="H12" s="47">
        <v>1160</v>
      </c>
      <c r="I12" s="47">
        <v>0</v>
      </c>
      <c r="J12" s="47">
        <v>817</v>
      </c>
      <c r="K12" s="47">
        <v>525</v>
      </c>
      <c r="L12" s="47">
        <f t="shared" si="3"/>
        <v>1452</v>
      </c>
      <c r="M12" s="47">
        <v>0</v>
      </c>
      <c r="N12" s="47">
        <v>0</v>
      </c>
      <c r="O12" s="47">
        <v>1437</v>
      </c>
      <c r="P12" s="47">
        <v>0</v>
      </c>
      <c r="Q12" s="48">
        <v>15</v>
      </c>
    </row>
    <row r="13" spans="1:17" ht="15" customHeight="1" x14ac:dyDescent="0.15">
      <c r="A13" s="45" t="s">
        <v>4</v>
      </c>
      <c r="B13" s="46">
        <f t="shared" si="0"/>
        <v>13598</v>
      </c>
      <c r="C13" s="47">
        <f t="shared" si="1"/>
        <v>2106</v>
      </c>
      <c r="D13" s="47">
        <v>0</v>
      </c>
      <c r="E13" s="47">
        <v>2106</v>
      </c>
      <c r="F13" s="47">
        <v>0</v>
      </c>
      <c r="G13" s="47">
        <f t="shared" si="2"/>
        <v>11492</v>
      </c>
      <c r="H13" s="47">
        <v>3611</v>
      </c>
      <c r="I13" s="47">
        <v>7788</v>
      </c>
      <c r="J13" s="47">
        <v>93</v>
      </c>
      <c r="K13" s="47">
        <v>3591</v>
      </c>
      <c r="L13" s="47">
        <f t="shared" si="3"/>
        <v>10007</v>
      </c>
      <c r="M13" s="47">
        <v>0</v>
      </c>
      <c r="N13" s="47">
        <v>0</v>
      </c>
      <c r="O13" s="47">
        <v>8197</v>
      </c>
      <c r="P13" s="47">
        <v>0</v>
      </c>
      <c r="Q13" s="48">
        <v>1810</v>
      </c>
    </row>
    <row r="14" spans="1:17" ht="15" customHeight="1" x14ac:dyDescent="0.15">
      <c r="A14" s="45" t="s">
        <v>3</v>
      </c>
      <c r="B14" s="46">
        <f t="shared" si="0"/>
        <v>1417</v>
      </c>
      <c r="C14" s="47">
        <f t="shared" si="1"/>
        <v>460</v>
      </c>
      <c r="D14" s="47">
        <v>0</v>
      </c>
      <c r="E14" s="47">
        <v>460</v>
      </c>
      <c r="F14" s="47">
        <v>0</v>
      </c>
      <c r="G14" s="47">
        <f t="shared" si="2"/>
        <v>957</v>
      </c>
      <c r="H14" s="47">
        <v>495</v>
      </c>
      <c r="I14" s="47">
        <v>206</v>
      </c>
      <c r="J14" s="47">
        <v>256</v>
      </c>
      <c r="K14" s="47">
        <v>591</v>
      </c>
      <c r="L14" s="47">
        <f t="shared" si="3"/>
        <v>826</v>
      </c>
      <c r="M14" s="47">
        <v>0</v>
      </c>
      <c r="N14" s="47">
        <v>0</v>
      </c>
      <c r="O14" s="47">
        <v>826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85761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85761</v>
      </c>
      <c r="H16" s="47">
        <f>SUM(H6:H7)</f>
        <v>18804</v>
      </c>
      <c r="I16" s="47">
        <f>SUM(I6:I7)</f>
        <v>3233</v>
      </c>
      <c r="J16" s="47">
        <f>SUM(J6:J7)</f>
        <v>63724</v>
      </c>
      <c r="K16" s="47">
        <f>SUM(K6:K7)</f>
        <v>67859</v>
      </c>
      <c r="L16" s="47">
        <f t="shared" si="3"/>
        <v>17902</v>
      </c>
      <c r="M16" s="47">
        <f>SUM(M6:M7)</f>
        <v>0</v>
      </c>
      <c r="N16" s="47">
        <f>SUM(N6:N7)</f>
        <v>4273</v>
      </c>
      <c r="O16" s="47">
        <f>SUM(O6:O7)</f>
        <v>12879</v>
      </c>
      <c r="P16" s="47">
        <f>SUM(P6:P7)</f>
        <v>0</v>
      </c>
      <c r="Q16" s="48">
        <f>SUM(Q6:Q7)</f>
        <v>750</v>
      </c>
    </row>
    <row r="17" spans="1:17" ht="15" customHeight="1" x14ac:dyDescent="0.15">
      <c r="A17" s="45" t="s">
        <v>1</v>
      </c>
      <c r="B17" s="46">
        <f t="shared" si="0"/>
        <v>27233</v>
      </c>
      <c r="C17" s="47">
        <f t="shared" si="1"/>
        <v>2566</v>
      </c>
      <c r="D17" s="47">
        <f>SUM(D8:D14)</f>
        <v>0</v>
      </c>
      <c r="E17" s="47">
        <f>SUM(E8:E14)</f>
        <v>2566</v>
      </c>
      <c r="F17" s="47">
        <f>SUM(F8:F14)</f>
        <v>0</v>
      </c>
      <c r="G17" s="47">
        <f t="shared" si="2"/>
        <v>24667</v>
      </c>
      <c r="H17" s="47">
        <f>SUM(H8:H14)</f>
        <v>14355</v>
      </c>
      <c r="I17" s="47">
        <f>SUM(I8:I14)</f>
        <v>8064</v>
      </c>
      <c r="J17" s="47">
        <f>SUM(J8:J14)</f>
        <v>2248</v>
      </c>
      <c r="K17" s="47">
        <f>SUM(K8:K14)</f>
        <v>5946</v>
      </c>
      <c r="L17" s="47">
        <f t="shared" si="3"/>
        <v>21287</v>
      </c>
      <c r="M17" s="47">
        <f>SUM(M8:M14)</f>
        <v>0</v>
      </c>
      <c r="N17" s="47">
        <f>SUM(N8:N14)</f>
        <v>39</v>
      </c>
      <c r="O17" s="47">
        <f>SUM(O8:O14)</f>
        <v>18902</v>
      </c>
      <c r="P17" s="47">
        <f>SUM(P8:P14)</f>
        <v>0</v>
      </c>
      <c r="Q17" s="48">
        <f>SUM(Q8:Q14)</f>
        <v>2346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112994</v>
      </c>
      <c r="C19" s="55">
        <f t="shared" si="1"/>
        <v>2566</v>
      </c>
      <c r="D19" s="54">
        <f>SUM(D16:D17)</f>
        <v>0</v>
      </c>
      <c r="E19" s="54">
        <f>SUM(E16:E17)</f>
        <v>2566</v>
      </c>
      <c r="F19" s="54">
        <f>SUM(F16:F17)</f>
        <v>0</v>
      </c>
      <c r="G19" s="55">
        <f t="shared" si="2"/>
        <v>110428</v>
      </c>
      <c r="H19" s="54">
        <f>SUM(H16:H17)</f>
        <v>33159</v>
      </c>
      <c r="I19" s="54">
        <f>SUM(I16:I17)</f>
        <v>11297</v>
      </c>
      <c r="J19" s="54">
        <f>SUM(J16:J17)</f>
        <v>65972</v>
      </c>
      <c r="K19" s="55">
        <f>SUM(K16:K17)</f>
        <v>73805</v>
      </c>
      <c r="L19" s="54">
        <f>SUM(M19:Q19)</f>
        <v>39189</v>
      </c>
      <c r="M19" s="54">
        <f>SUM(M16:M17)</f>
        <v>0</v>
      </c>
      <c r="N19" s="54">
        <f>SUM(N16:N17)</f>
        <v>4312</v>
      </c>
      <c r="O19" s="54">
        <f>SUM(O16:O17)</f>
        <v>31781</v>
      </c>
      <c r="P19" s="54">
        <f>SUM(P16:P17)</f>
        <v>0</v>
      </c>
      <c r="Q19" s="56">
        <f>SUM(Q16:Q17)</f>
        <v>3096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1656761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1656761</v>
      </c>
      <c r="H6" s="43">
        <v>257234</v>
      </c>
      <c r="I6" s="43">
        <v>123000</v>
      </c>
      <c r="J6" s="43">
        <v>1276527</v>
      </c>
      <c r="K6" s="43">
        <v>1212529</v>
      </c>
      <c r="L6" s="43">
        <f>SUM(M6:Q6)</f>
        <v>444232</v>
      </c>
      <c r="M6" s="43">
        <v>0</v>
      </c>
      <c r="N6" s="43">
        <v>136000</v>
      </c>
      <c r="O6" s="43">
        <v>299677</v>
      </c>
      <c r="P6" s="43">
        <v>0</v>
      </c>
      <c r="Q6" s="44">
        <v>8555</v>
      </c>
    </row>
    <row r="7" spans="1:17" ht="15" customHeight="1" x14ac:dyDescent="0.15">
      <c r="A7" s="45" t="s">
        <v>10</v>
      </c>
      <c r="B7" s="46">
        <f>+C7+G7</f>
        <v>8691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8691</v>
      </c>
      <c r="H7" s="47">
        <v>2691</v>
      </c>
      <c r="I7" s="47">
        <v>0</v>
      </c>
      <c r="J7" s="47">
        <v>6000</v>
      </c>
      <c r="K7" s="47">
        <v>8691</v>
      </c>
      <c r="L7" s="47">
        <f>SUM(M7:Q7)</f>
        <v>0</v>
      </c>
      <c r="M7" s="47">
        <v>0</v>
      </c>
      <c r="N7" s="47">
        <v>0</v>
      </c>
      <c r="O7" s="47">
        <v>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5840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5840</v>
      </c>
      <c r="H8" s="47">
        <v>3260</v>
      </c>
      <c r="I8" s="47">
        <v>0</v>
      </c>
      <c r="J8" s="47">
        <v>2580</v>
      </c>
      <c r="K8" s="47">
        <v>0</v>
      </c>
      <c r="L8" s="47">
        <f t="shared" ref="L8:L17" si="3">SUM(M8:Q8)</f>
        <v>5840</v>
      </c>
      <c r="M8" s="47">
        <v>0</v>
      </c>
      <c r="N8" s="47">
        <v>0</v>
      </c>
      <c r="O8" s="47">
        <v>5840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70013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70013</v>
      </c>
      <c r="H9" s="47">
        <v>66513</v>
      </c>
      <c r="I9" s="47">
        <v>500</v>
      </c>
      <c r="J9" s="47">
        <v>3000</v>
      </c>
      <c r="K9" s="47">
        <v>4125</v>
      </c>
      <c r="L9" s="47">
        <f t="shared" si="3"/>
        <v>65888</v>
      </c>
      <c r="M9" s="47">
        <v>0</v>
      </c>
      <c r="N9" s="47">
        <v>400</v>
      </c>
      <c r="O9" s="47">
        <v>64488</v>
      </c>
      <c r="P9" s="47">
        <v>0</v>
      </c>
      <c r="Q9" s="48">
        <v>1000</v>
      </c>
    </row>
    <row r="10" spans="1:17" ht="15" customHeight="1" x14ac:dyDescent="0.15">
      <c r="A10" s="45" t="s">
        <v>7</v>
      </c>
      <c r="B10" s="46">
        <f t="shared" si="0"/>
        <v>26800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26800</v>
      </c>
      <c r="H10" s="47">
        <v>20800</v>
      </c>
      <c r="I10" s="47">
        <v>0</v>
      </c>
      <c r="J10" s="47">
        <v>6000</v>
      </c>
      <c r="K10" s="47">
        <v>9500</v>
      </c>
      <c r="L10" s="47">
        <f t="shared" si="3"/>
        <v>17300</v>
      </c>
      <c r="M10" s="47">
        <v>0</v>
      </c>
      <c r="N10" s="47">
        <v>0</v>
      </c>
      <c r="O10" s="47">
        <v>17300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46500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46500</v>
      </c>
      <c r="H11" s="47">
        <v>44000</v>
      </c>
      <c r="I11" s="47">
        <v>0</v>
      </c>
      <c r="J11" s="47">
        <v>2500</v>
      </c>
      <c r="K11" s="47">
        <v>7500</v>
      </c>
      <c r="L11" s="47">
        <f t="shared" si="3"/>
        <v>39000</v>
      </c>
      <c r="M11" s="47">
        <v>0</v>
      </c>
      <c r="N11" s="47">
        <v>0</v>
      </c>
      <c r="O11" s="47">
        <v>39000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54760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54760</v>
      </c>
      <c r="H12" s="47">
        <v>36800</v>
      </c>
      <c r="I12" s="47">
        <v>0</v>
      </c>
      <c r="J12" s="47">
        <v>17960</v>
      </c>
      <c r="K12" s="47">
        <v>13900</v>
      </c>
      <c r="L12" s="47">
        <f t="shared" si="3"/>
        <v>40860</v>
      </c>
      <c r="M12" s="47">
        <v>0</v>
      </c>
      <c r="N12" s="47">
        <v>0</v>
      </c>
      <c r="O12" s="47">
        <v>40750</v>
      </c>
      <c r="P12" s="47">
        <v>0</v>
      </c>
      <c r="Q12" s="48">
        <v>110</v>
      </c>
    </row>
    <row r="13" spans="1:17" ht="15" customHeight="1" x14ac:dyDescent="0.15">
      <c r="A13" s="45" t="s">
        <v>4</v>
      </c>
      <c r="B13" s="46">
        <f t="shared" si="0"/>
        <v>377930</v>
      </c>
      <c r="C13" s="47">
        <f t="shared" si="1"/>
        <v>44300</v>
      </c>
      <c r="D13" s="47">
        <v>0</v>
      </c>
      <c r="E13" s="47">
        <v>44300</v>
      </c>
      <c r="F13" s="47">
        <v>0</v>
      </c>
      <c r="G13" s="47">
        <f t="shared" si="2"/>
        <v>333630</v>
      </c>
      <c r="H13" s="47">
        <v>67790</v>
      </c>
      <c r="I13" s="47">
        <v>265200</v>
      </c>
      <c r="J13" s="47">
        <v>640</v>
      </c>
      <c r="K13" s="47">
        <v>68350</v>
      </c>
      <c r="L13" s="47">
        <f t="shared" si="3"/>
        <v>309580</v>
      </c>
      <c r="M13" s="47">
        <v>0</v>
      </c>
      <c r="N13" s="47">
        <v>0</v>
      </c>
      <c r="O13" s="47">
        <v>253550</v>
      </c>
      <c r="P13" s="47">
        <v>0</v>
      </c>
      <c r="Q13" s="48">
        <v>56030</v>
      </c>
    </row>
    <row r="14" spans="1:17" ht="15" customHeight="1" x14ac:dyDescent="0.15">
      <c r="A14" s="45" t="s">
        <v>3</v>
      </c>
      <c r="B14" s="46">
        <f t="shared" si="0"/>
        <v>27990</v>
      </c>
      <c r="C14" s="47">
        <f t="shared" si="1"/>
        <v>11000</v>
      </c>
      <c r="D14" s="47">
        <v>0</v>
      </c>
      <c r="E14" s="47">
        <v>11000</v>
      </c>
      <c r="F14" s="47">
        <v>0</v>
      </c>
      <c r="G14" s="47">
        <f t="shared" si="2"/>
        <v>16990</v>
      </c>
      <c r="H14" s="47">
        <v>8990</v>
      </c>
      <c r="I14" s="47">
        <v>4700</v>
      </c>
      <c r="J14" s="47">
        <v>3300</v>
      </c>
      <c r="K14" s="47">
        <v>9890</v>
      </c>
      <c r="L14" s="47">
        <f t="shared" si="3"/>
        <v>18100</v>
      </c>
      <c r="M14" s="47">
        <v>0</v>
      </c>
      <c r="N14" s="47">
        <v>0</v>
      </c>
      <c r="O14" s="47">
        <v>18100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1665452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1665452</v>
      </c>
      <c r="H16" s="47">
        <f>SUM(H6:H7)</f>
        <v>259925</v>
      </c>
      <c r="I16" s="47">
        <f>SUM(I6:I7)</f>
        <v>123000</v>
      </c>
      <c r="J16" s="47">
        <f>SUM(J6:J7)</f>
        <v>1282527</v>
      </c>
      <c r="K16" s="47">
        <f>SUM(K6:K7)</f>
        <v>1221220</v>
      </c>
      <c r="L16" s="47">
        <f t="shared" si="3"/>
        <v>444232</v>
      </c>
      <c r="M16" s="47">
        <f>SUM(M6:M7)</f>
        <v>0</v>
      </c>
      <c r="N16" s="47">
        <f>SUM(N6:N7)</f>
        <v>136000</v>
      </c>
      <c r="O16" s="47">
        <f>SUM(O6:O7)</f>
        <v>299677</v>
      </c>
      <c r="P16" s="47">
        <f>SUM(P6:P7)</f>
        <v>0</v>
      </c>
      <c r="Q16" s="48">
        <f>SUM(Q6:Q7)</f>
        <v>8555</v>
      </c>
    </row>
    <row r="17" spans="1:17" ht="15" customHeight="1" x14ac:dyDescent="0.15">
      <c r="A17" s="45" t="s">
        <v>1</v>
      </c>
      <c r="B17" s="46">
        <f t="shared" si="0"/>
        <v>609833</v>
      </c>
      <c r="C17" s="47">
        <f t="shared" si="1"/>
        <v>55300</v>
      </c>
      <c r="D17" s="47">
        <f>SUM(D8:D14)</f>
        <v>0</v>
      </c>
      <c r="E17" s="47">
        <f>SUM(E8:E14)</f>
        <v>55300</v>
      </c>
      <c r="F17" s="47">
        <f>SUM(F8:F14)</f>
        <v>0</v>
      </c>
      <c r="G17" s="47">
        <f t="shared" si="2"/>
        <v>554533</v>
      </c>
      <c r="H17" s="47">
        <f>SUM(H8:H14)</f>
        <v>248153</v>
      </c>
      <c r="I17" s="47">
        <f>SUM(I8:I14)</f>
        <v>270400</v>
      </c>
      <c r="J17" s="47">
        <f>SUM(J8:J14)</f>
        <v>35980</v>
      </c>
      <c r="K17" s="47">
        <f>SUM(K8:K14)</f>
        <v>113265</v>
      </c>
      <c r="L17" s="47">
        <f t="shared" si="3"/>
        <v>496568</v>
      </c>
      <c r="M17" s="47">
        <f>SUM(M8:M14)</f>
        <v>0</v>
      </c>
      <c r="N17" s="47">
        <f>SUM(N8:N14)</f>
        <v>400</v>
      </c>
      <c r="O17" s="47">
        <f>SUM(O8:O14)</f>
        <v>439028</v>
      </c>
      <c r="P17" s="47">
        <f>SUM(P8:P14)</f>
        <v>0</v>
      </c>
      <c r="Q17" s="48">
        <f>SUM(Q8:Q14)</f>
        <v>57140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2275285</v>
      </c>
      <c r="C19" s="55">
        <f t="shared" si="1"/>
        <v>55300</v>
      </c>
      <c r="D19" s="54">
        <f>SUM(D16:D17)</f>
        <v>0</v>
      </c>
      <c r="E19" s="54">
        <f>SUM(E16:E17)</f>
        <v>55300</v>
      </c>
      <c r="F19" s="54">
        <f>SUM(F16:F17)</f>
        <v>0</v>
      </c>
      <c r="G19" s="55">
        <f t="shared" si="2"/>
        <v>2219985</v>
      </c>
      <c r="H19" s="54">
        <f>SUM(H16:H17)</f>
        <v>508078</v>
      </c>
      <c r="I19" s="54">
        <f>SUM(I16:I17)</f>
        <v>393400</v>
      </c>
      <c r="J19" s="54">
        <f>SUM(J16:J17)</f>
        <v>1318507</v>
      </c>
      <c r="K19" s="55">
        <f>SUM(K16:K17)</f>
        <v>1334485</v>
      </c>
      <c r="L19" s="54">
        <f>SUM(M19:Q19)</f>
        <v>940800</v>
      </c>
      <c r="M19" s="54">
        <f>SUM(M16:M17)</f>
        <v>0</v>
      </c>
      <c r="N19" s="54">
        <f>SUM(N16:N17)</f>
        <v>136400</v>
      </c>
      <c r="O19" s="54">
        <f>SUM(O16:O17)</f>
        <v>738705</v>
      </c>
      <c r="P19" s="54">
        <f>SUM(P16:P17)</f>
        <v>0</v>
      </c>
      <c r="Q19" s="56">
        <f>SUM(Q16:Q17)</f>
        <v>65695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2021-06-11T01:26:32Z</dcterms:modified>
</cp:coreProperties>
</file>