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/>
  <c r="K17" i="6"/>
  <c r="J17" i="6"/>
  <c r="G17" i="6" s="1"/>
  <c r="B17" i="6" s="1"/>
  <c r="I17" i="6"/>
  <c r="H17" i="6"/>
  <c r="F17" i="6"/>
  <c r="E17" i="6"/>
  <c r="D17" i="6"/>
  <c r="C17" i="6"/>
  <c r="Q16" i="6"/>
  <c r="Q19" i="6" s="1"/>
  <c r="P16" i="6"/>
  <c r="P19" i="6" s="1"/>
  <c r="O16" i="6"/>
  <c r="O19" i="6" s="1"/>
  <c r="N16" i="6"/>
  <c r="N19" i="6" s="1"/>
  <c r="M16" i="6"/>
  <c r="M19" i="6" s="1"/>
  <c r="L16" i="6"/>
  <c r="K16" i="6"/>
  <c r="K19" i="6" s="1"/>
  <c r="J16" i="6"/>
  <c r="G16" i="6" s="1"/>
  <c r="B16" i="6" s="1"/>
  <c r="I16" i="6"/>
  <c r="I19" i="6" s="1"/>
  <c r="H16" i="6"/>
  <c r="H19" i="6" s="1"/>
  <c r="F16" i="6"/>
  <c r="F19" i="6" s="1"/>
  <c r="E16" i="6"/>
  <c r="E19" i="6" s="1"/>
  <c r="D16" i="6"/>
  <c r="D19" i="6" s="1"/>
  <c r="C19" i="6" s="1"/>
  <c r="C16" i="6"/>
  <c r="L14" i="6"/>
  <c r="G14" i="6"/>
  <c r="C14" i="6"/>
  <c r="B14" i="6" s="1"/>
  <c r="L13" i="6"/>
  <c r="G13" i="6"/>
  <c r="C13" i="6"/>
  <c r="B13" i="6"/>
  <c r="L12" i="6"/>
  <c r="G12" i="6"/>
  <c r="C12" i="6"/>
  <c r="B12" i="6" s="1"/>
  <c r="L11" i="6"/>
  <c r="G11" i="6"/>
  <c r="C11" i="6"/>
  <c r="B11" i="6"/>
  <c r="L10" i="6"/>
  <c r="G10" i="6"/>
  <c r="C10" i="6"/>
  <c r="B10" i="6" s="1"/>
  <c r="L9" i="6"/>
  <c r="G9" i="6"/>
  <c r="C9" i="6"/>
  <c r="B9" i="6"/>
  <c r="L8" i="6"/>
  <c r="G8" i="6"/>
  <c r="C8" i="6"/>
  <c r="B8" i="6" s="1"/>
  <c r="L7" i="6"/>
  <c r="G7" i="6"/>
  <c r="C7" i="6"/>
  <c r="B7" i="6"/>
  <c r="L6" i="6"/>
  <c r="G6" i="6"/>
  <c r="C6" i="6"/>
  <c r="B6" i="6" s="1"/>
  <c r="Q17" i="7"/>
  <c r="P17" i="7"/>
  <c r="O17" i="7"/>
  <c r="N17" i="7"/>
  <c r="M17" i="7"/>
  <c r="L17" i="7" s="1"/>
  <c r="K17" i="7"/>
  <c r="J17" i="7"/>
  <c r="I17" i="7"/>
  <c r="G17" i="7" s="1"/>
  <c r="H17" i="7"/>
  <c r="F17" i="7"/>
  <c r="E17" i="7"/>
  <c r="C17" i="7" s="1"/>
  <c r="D17" i="7"/>
  <c r="Q16" i="7"/>
  <c r="Q19" i="7" s="1"/>
  <c r="P16" i="7"/>
  <c r="P19" i="7" s="1"/>
  <c r="O16" i="7"/>
  <c r="O19" i="7" s="1"/>
  <c r="N16" i="7"/>
  <c r="N19" i="7" s="1"/>
  <c r="M16" i="7"/>
  <c r="M19" i="7" s="1"/>
  <c r="L19" i="7" s="1"/>
  <c r="K16" i="7"/>
  <c r="K19" i="7" s="1"/>
  <c r="J16" i="7"/>
  <c r="J19" i="7" s="1"/>
  <c r="I16" i="7"/>
  <c r="I19" i="7" s="1"/>
  <c r="H16" i="7"/>
  <c r="H19" i="7" s="1"/>
  <c r="G19" i="7" s="1"/>
  <c r="F16" i="7"/>
  <c r="F19" i="7" s="1"/>
  <c r="E16" i="7"/>
  <c r="E19" i="7" s="1"/>
  <c r="D16" i="7"/>
  <c r="D19" i="7" s="1"/>
  <c r="C19" i="7" s="1"/>
  <c r="B19" i="7" s="1"/>
  <c r="L14" i="7"/>
  <c r="G14" i="7"/>
  <c r="C14" i="7"/>
  <c r="B14" i="7" s="1"/>
  <c r="L13" i="7"/>
  <c r="G13" i="7"/>
  <c r="C13" i="7"/>
  <c r="B13" i="7"/>
  <c r="L12" i="7"/>
  <c r="G12" i="7"/>
  <c r="C12" i="7"/>
  <c r="B12" i="7" s="1"/>
  <c r="L11" i="7"/>
  <c r="G11" i="7"/>
  <c r="C11" i="7"/>
  <c r="B11" i="7"/>
  <c r="L10" i="7"/>
  <c r="G10" i="7"/>
  <c r="C10" i="7"/>
  <c r="B10" i="7" s="1"/>
  <c r="L9" i="7"/>
  <c r="G9" i="7"/>
  <c r="C9" i="7"/>
  <c r="B9" i="7"/>
  <c r="L8" i="7"/>
  <c r="G8" i="7"/>
  <c r="C8" i="7"/>
  <c r="B8" i="7" s="1"/>
  <c r="L7" i="7"/>
  <c r="G7" i="7"/>
  <c r="C7" i="7"/>
  <c r="B7" i="7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L19" i="6" l="1"/>
  <c r="J19" i="6"/>
  <c r="G19" i="6" s="1"/>
  <c r="B19" i="6" s="1"/>
  <c r="B17" i="7"/>
  <c r="C16" i="7"/>
  <c r="L16" i="7"/>
  <c r="G16" i="7"/>
  <c r="B16" i="7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<sst xmlns="http://schemas.openxmlformats.org/spreadsheetml/2006/main" count="149" uniqueCount="99">
  <si>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</si>
  <si>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</si>
  <si>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</si>
  <si>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</si>
  <si>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</si>
  <si>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</si>
  <si>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</si>
  <si>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</si>
  <si>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</si>
  <si>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</si>
  <si>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</si>
  <si>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</si>
  <si>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</si>
  <si>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</si>
  <si>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</si>
  <si>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</si>
  <si>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</si>
  <si>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</si>
  <si>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</si>
  <si>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</si>
  <si>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</si>
  <si>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</si>
  <si>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</si>
  <si>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</si>
  <si>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</si>
  <si>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</si>
  <si>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</si>
  <si>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</si>
  <si>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</si>
  <si>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</si>
  <si>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</si>
  <si>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</si>
  <si>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</si>
  <si>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</si>
  <si>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</si>
  <si>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</si>
  <si>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</si>
  <si>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</si>
  <si>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</si>
  <si>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</si>
  <si>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</si>
  <si>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</si>
  <si>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</si>
  <si>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</si>
  <si>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</si>
  <si>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</si>
  <si>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</si>
  <si>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</si>
  <si>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</si>
  <si>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</si>
  <si>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</si>
  <si>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</si>
  <si>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</si>
  <si>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</si>
  <si>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</si>
  <si>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</si>
  <si>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</si>
  <si>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</si>
  <si>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</si>
  <si>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</si>
  <si>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</si>
  <si>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</si>
  <si>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</si>
  <si>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</si>
  <si>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</si>
  <si>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</si>
  <si>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</si>
  <si>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</si>
  <si>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</si>
  <si>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</si>
  <si>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</si>
  <si>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</si>
  <si>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</si>
  <si>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</si>
  <si>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</si>
  <si>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</si>
  <si>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</si>
  <si>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</si>
  <si>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</si>
  <si>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</si>
  <si>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</si>
  <si>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</si>
  <si>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</si>
  <si>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</si>
  <si>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</si>
  <si>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</si>
  <si>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</si>
  <si>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</si>
  <si>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</si>
  <si>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</si>
  <si>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</si>
  <si>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</si>
  <si>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</si>
  <si>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大野郡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</si>
  <si>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</si>
  <si>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</si>
  <si>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</si>
  <si>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</si>
  <si>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3年  4月分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</si>
</sst>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9" customWidth="1"/>
    <col min="14" max="256" width="7.625" style="26"/>
    <col min="257" max="269" width="9.625" style="26" customWidth="1"/>
    <col min="270" max="512" width="7.625" style="26"/>
    <col min="513" max="525" width="9.625" style="26" customWidth="1"/>
    <col min="526" max="768" width="7.625" style="26"/>
    <col min="769" max="781" width="9.625" style="26" customWidth="1"/>
    <col min="782" max="1024" width="7.625" style="26"/>
    <col min="1025" max="1037" width="9.625" style="26" customWidth="1"/>
    <col min="1038" max="1280" width="7.625" style="26"/>
    <col min="1281" max="1293" width="9.625" style="26" customWidth="1"/>
    <col min="1294" max="1536" width="7.625" style="26"/>
    <col min="1537" max="1549" width="9.625" style="26" customWidth="1"/>
    <col min="1550" max="1792" width="7.625" style="26"/>
    <col min="1793" max="1805" width="9.625" style="26" customWidth="1"/>
    <col min="1806" max="2048" width="7.625" style="26"/>
    <col min="2049" max="2061" width="9.625" style="26" customWidth="1"/>
    <col min="2062" max="2304" width="7.625" style="26"/>
    <col min="2305" max="2317" width="9.625" style="26" customWidth="1"/>
    <col min="2318" max="2560" width="7.625" style="26"/>
    <col min="2561" max="2573" width="9.625" style="26" customWidth="1"/>
    <col min="2574" max="2816" width="7.625" style="26"/>
    <col min="2817" max="2829" width="9.625" style="26" customWidth="1"/>
    <col min="2830" max="3072" width="7.625" style="26"/>
    <col min="3073" max="3085" width="9.625" style="26" customWidth="1"/>
    <col min="3086" max="3328" width="7.625" style="26"/>
    <col min="3329" max="3341" width="9.625" style="26" customWidth="1"/>
    <col min="3342" max="3584" width="7.625" style="26"/>
    <col min="3585" max="3597" width="9.625" style="26" customWidth="1"/>
    <col min="3598" max="3840" width="7.625" style="26"/>
    <col min="3841" max="3853" width="9.625" style="26" customWidth="1"/>
    <col min="3854" max="4096" width="7.625" style="26"/>
    <col min="4097" max="4109" width="9.625" style="26" customWidth="1"/>
    <col min="4110" max="4352" width="7.625" style="26"/>
    <col min="4353" max="4365" width="9.625" style="26" customWidth="1"/>
    <col min="4366" max="4608" width="7.625" style="26"/>
    <col min="4609" max="4621" width="9.625" style="26" customWidth="1"/>
    <col min="4622" max="4864" width="7.625" style="26"/>
    <col min="4865" max="4877" width="9.625" style="26" customWidth="1"/>
    <col min="4878" max="5120" width="7.625" style="26"/>
    <col min="5121" max="5133" width="9.625" style="26" customWidth="1"/>
    <col min="5134" max="5376" width="7.625" style="26"/>
    <col min="5377" max="5389" width="9.625" style="26" customWidth="1"/>
    <col min="5390" max="5632" width="7.625" style="26"/>
    <col min="5633" max="5645" width="9.625" style="26" customWidth="1"/>
    <col min="5646" max="5888" width="7.625" style="26"/>
    <col min="5889" max="5901" width="9.625" style="26" customWidth="1"/>
    <col min="5902" max="6144" width="7.625" style="26"/>
    <col min="6145" max="6157" width="9.625" style="26" customWidth="1"/>
    <col min="6158" max="6400" width="7.625" style="26"/>
    <col min="6401" max="6413" width="9.625" style="26" customWidth="1"/>
    <col min="6414" max="6656" width="7.625" style="26"/>
    <col min="6657" max="6669" width="9.625" style="26" customWidth="1"/>
    <col min="6670" max="6912" width="7.625" style="26"/>
    <col min="6913" max="6925" width="9.625" style="26" customWidth="1"/>
    <col min="6926" max="7168" width="7.625" style="26"/>
    <col min="7169" max="7181" width="9.625" style="26" customWidth="1"/>
    <col min="7182" max="7424" width="7.625" style="26"/>
    <col min="7425" max="7437" width="9.625" style="26" customWidth="1"/>
    <col min="7438" max="7680" width="7.625" style="26"/>
    <col min="7681" max="7693" width="9.625" style="26" customWidth="1"/>
    <col min="7694" max="7936" width="7.625" style="26"/>
    <col min="7937" max="7949" width="9.625" style="26" customWidth="1"/>
    <col min="7950" max="8192" width="7.625" style="26"/>
    <col min="8193" max="8205" width="9.625" style="26" customWidth="1"/>
    <col min="8206" max="8448" width="7.625" style="26"/>
    <col min="8449" max="8461" width="9.625" style="26" customWidth="1"/>
    <col min="8462" max="8704" width="7.625" style="26"/>
    <col min="8705" max="8717" width="9.625" style="26" customWidth="1"/>
    <col min="8718" max="8960" width="7.625" style="26"/>
    <col min="8961" max="8973" width="9.625" style="26" customWidth="1"/>
    <col min="8974" max="9216" width="7.625" style="26"/>
    <col min="9217" max="9229" width="9.625" style="26" customWidth="1"/>
    <col min="9230" max="9472" width="7.625" style="26"/>
    <col min="9473" max="9485" width="9.625" style="26" customWidth="1"/>
    <col min="9486" max="9728" width="7.625" style="26"/>
    <col min="9729" max="9741" width="9.625" style="26" customWidth="1"/>
    <col min="9742" max="9984" width="7.625" style="26"/>
    <col min="9985" max="9997" width="9.625" style="26" customWidth="1"/>
    <col min="9998" max="10240" width="7.625" style="26"/>
    <col min="10241" max="10253" width="9.625" style="26" customWidth="1"/>
    <col min="10254" max="10496" width="7.625" style="26"/>
    <col min="10497" max="10509" width="9.625" style="26" customWidth="1"/>
    <col min="10510" max="10752" width="7.625" style="26"/>
    <col min="10753" max="10765" width="9.625" style="26" customWidth="1"/>
    <col min="10766" max="11008" width="7.625" style="26"/>
    <col min="11009" max="11021" width="9.625" style="26" customWidth="1"/>
    <col min="11022" max="11264" width="7.625" style="26"/>
    <col min="11265" max="11277" width="9.625" style="26" customWidth="1"/>
    <col min="11278" max="11520" width="7.625" style="26"/>
    <col min="11521" max="11533" width="9.625" style="26" customWidth="1"/>
    <col min="11534" max="11776" width="7.625" style="26"/>
    <col min="11777" max="11789" width="9.625" style="26" customWidth="1"/>
    <col min="11790" max="12032" width="7.625" style="26"/>
    <col min="12033" max="12045" width="9.625" style="26" customWidth="1"/>
    <col min="12046" max="12288" width="7.625" style="26"/>
    <col min="12289" max="12301" width="9.625" style="26" customWidth="1"/>
    <col min="12302" max="12544" width="7.625" style="26"/>
    <col min="12545" max="12557" width="9.625" style="26" customWidth="1"/>
    <col min="12558" max="12800" width="7.625" style="26"/>
    <col min="12801" max="12813" width="9.625" style="26" customWidth="1"/>
    <col min="12814" max="13056" width="7.625" style="26"/>
    <col min="13057" max="13069" width="9.625" style="26" customWidth="1"/>
    <col min="13070" max="13312" width="7.625" style="26"/>
    <col min="13313" max="13325" width="9.625" style="26" customWidth="1"/>
    <col min="13326" max="13568" width="7.625" style="26"/>
    <col min="13569" max="13581" width="9.625" style="26" customWidth="1"/>
    <col min="13582" max="13824" width="7.625" style="26"/>
    <col min="13825" max="13837" width="9.625" style="26" customWidth="1"/>
    <col min="13838" max="14080" width="7.625" style="26"/>
    <col min="14081" max="14093" width="9.625" style="26" customWidth="1"/>
    <col min="14094" max="14336" width="7.625" style="26"/>
    <col min="14337" max="14349" width="9.625" style="26" customWidth="1"/>
    <col min="14350" max="14592" width="7.625" style="26"/>
    <col min="14593" max="14605" width="9.625" style="26" customWidth="1"/>
    <col min="14606" max="14848" width="7.625" style="26"/>
    <col min="14849" max="14861" width="9.625" style="26" customWidth="1"/>
    <col min="14862" max="15104" width="7.625" style="26"/>
    <col min="15105" max="15117" width="9.625" style="26" customWidth="1"/>
    <col min="15118" max="15360" width="7.625" style="26"/>
    <col min="15361" max="15373" width="9.625" style="26" customWidth="1"/>
    <col min="15374" max="15616" width="7.625" style="26"/>
    <col min="15617" max="15629" width="9.625" style="26" customWidth="1"/>
    <col min="15630" max="15872" width="7.625" style="26"/>
    <col min="15873" max="15885" width="9.625" style="26" customWidth="1"/>
    <col min="15886" max="16128" width="7.625" style="26"/>
    <col min="16129" max="16141" width="9.625" style="26" customWidth="1"/>
    <col min="16142" max="16384" width="7.625" style="26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10" customFormat="1" ht="15" customHeight="1" x14ac:dyDescent="0.15">
      <c r="A3" s="4"/>
      <c r="B3" s="5"/>
      <c r="C3" s="6" t="s">
        <v>90</v>
      </c>
      <c r="D3" s="7"/>
      <c r="E3" s="7"/>
      <c r="F3" s="7"/>
      <c r="G3" s="7"/>
      <c r="H3" s="7"/>
      <c r="I3" s="7"/>
      <c r="J3" s="7"/>
      <c r="K3" s="8"/>
      <c r="L3" s="6" t="s">
        <v>89</v>
      </c>
      <c r="M3" s="9"/>
    </row>
    <row r="4" spans="1:13" s="10" customFormat="1" ht="15" customHeight="1" thickBot="1" x14ac:dyDescent="0.2">
      <c r="A4" s="11"/>
      <c r="B4" s="12" t="s">
        <v>0</v>
      </c>
      <c r="C4" s="13" t="s">
        <v>11</v>
      </c>
      <c r="D4" s="14" t="s">
        <v>10</v>
      </c>
      <c r="E4" s="14" t="s">
        <v>9</v>
      </c>
      <c r="F4" s="13" t="s">
        <v>8</v>
      </c>
      <c r="G4" s="13" t="s">
        <v>7</v>
      </c>
      <c r="H4" s="15" t="s">
        <v>6</v>
      </c>
      <c r="I4" s="15" t="s">
        <v>88</v>
      </c>
      <c r="J4" s="15" t="s">
        <v>87</v>
      </c>
      <c r="K4" s="15" t="s">
        <v>3</v>
      </c>
      <c r="L4" s="15" t="s">
        <v>16</v>
      </c>
      <c r="M4" s="16" t="s">
        <v>15</v>
      </c>
    </row>
    <row r="5" spans="1:13" s="21" customFormat="1" ht="15" customHeight="1" x14ac:dyDescent="0.15">
      <c r="A5" s="17" t="s">
        <v>86</v>
      </c>
      <c r="B5" s="18">
        <f t="shared" ref="B5:B26" si="0">SUM( C5:K5)</f>
        <v>36325</v>
      </c>
      <c r="C5" s="19">
        <v>26976</v>
      </c>
      <c r="D5" s="19">
        <v>706</v>
      </c>
      <c r="E5" s="19">
        <v>100</v>
      </c>
      <c r="F5" s="19">
        <v>496</v>
      </c>
      <c r="G5" s="19">
        <v>11</v>
      </c>
      <c r="H5" s="19">
        <v>390</v>
      </c>
      <c r="I5" s="19">
        <v>3969</v>
      </c>
      <c r="J5" s="19">
        <v>3078</v>
      </c>
      <c r="K5" s="19">
        <v>599</v>
      </c>
      <c r="L5" s="19">
        <v>18155</v>
      </c>
      <c r="M5" s="20">
        <v>18170</v>
      </c>
    </row>
    <row r="6" spans="1:13" ht="15" customHeight="1" x14ac:dyDescent="0.15">
      <c r="A6" s="22" t="s">
        <v>85</v>
      </c>
      <c r="B6" s="23">
        <f t="shared" si="0"/>
        <v>11377</v>
      </c>
      <c r="C6" s="24">
        <v>10540</v>
      </c>
      <c r="D6" s="24">
        <v>0</v>
      </c>
      <c r="E6" s="24">
        <v>0</v>
      </c>
      <c r="F6" s="24">
        <v>0</v>
      </c>
      <c r="G6" s="24">
        <v>35</v>
      </c>
      <c r="H6" s="24">
        <v>0</v>
      </c>
      <c r="I6" s="24">
        <v>802</v>
      </c>
      <c r="J6" s="24">
        <v>0</v>
      </c>
      <c r="K6" s="24">
        <v>0</v>
      </c>
      <c r="L6" s="24">
        <v>9883</v>
      </c>
      <c r="M6" s="25">
        <v>1494</v>
      </c>
    </row>
    <row r="7" spans="1:13" ht="15" customHeight="1" x14ac:dyDescent="0.15">
      <c r="A7" s="22" t="s">
        <v>84</v>
      </c>
      <c r="B7" s="23">
        <f t="shared" si="0"/>
        <v>5104</v>
      </c>
      <c r="C7" s="24">
        <v>4731</v>
      </c>
      <c r="D7" s="24">
        <v>0</v>
      </c>
      <c r="E7" s="24">
        <v>0</v>
      </c>
      <c r="F7" s="24">
        <v>0</v>
      </c>
      <c r="G7" s="24">
        <v>0</v>
      </c>
      <c r="H7" s="24">
        <v>221</v>
      </c>
      <c r="I7" s="24">
        <v>152</v>
      </c>
      <c r="J7" s="24">
        <v>0</v>
      </c>
      <c r="K7" s="24">
        <v>0</v>
      </c>
      <c r="L7" s="24">
        <v>4569</v>
      </c>
      <c r="M7" s="25">
        <v>535</v>
      </c>
    </row>
    <row r="8" spans="1:13" ht="15" customHeight="1" x14ac:dyDescent="0.15">
      <c r="A8" s="22" t="s">
        <v>83</v>
      </c>
      <c r="B8" s="23">
        <f t="shared" si="0"/>
        <v>9277</v>
      </c>
      <c r="C8" s="24">
        <v>9277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4048</v>
      </c>
      <c r="M8" s="25">
        <v>5229</v>
      </c>
    </row>
    <row r="9" spans="1:13" ht="15" customHeight="1" x14ac:dyDescent="0.15">
      <c r="A9" s="22" t="s">
        <v>82</v>
      </c>
      <c r="B9" s="23">
        <f t="shared" si="0"/>
        <v>3752</v>
      </c>
      <c r="C9" s="24">
        <v>3024</v>
      </c>
      <c r="D9" s="24">
        <v>114</v>
      </c>
      <c r="E9" s="24">
        <v>0</v>
      </c>
      <c r="F9" s="24">
        <v>500</v>
      </c>
      <c r="G9" s="24">
        <v>54</v>
      </c>
      <c r="H9" s="24">
        <v>0</v>
      </c>
      <c r="I9" s="24">
        <v>0</v>
      </c>
      <c r="J9" s="24">
        <v>0</v>
      </c>
      <c r="K9" s="24">
        <v>60</v>
      </c>
      <c r="L9" s="24">
        <v>2870</v>
      </c>
      <c r="M9" s="25">
        <v>882</v>
      </c>
    </row>
    <row r="10" spans="1:13" ht="15" customHeight="1" x14ac:dyDescent="0.15">
      <c r="A10" s="22" t="s">
        <v>81</v>
      </c>
      <c r="B10" s="23">
        <f t="shared" si="0"/>
        <v>8057</v>
      </c>
      <c r="C10" s="24">
        <v>3898</v>
      </c>
      <c r="D10" s="24">
        <v>0</v>
      </c>
      <c r="E10" s="24">
        <v>0</v>
      </c>
      <c r="F10" s="24">
        <v>2879</v>
      </c>
      <c r="G10" s="24">
        <v>1190</v>
      </c>
      <c r="H10" s="24">
        <v>0</v>
      </c>
      <c r="I10" s="24">
        <v>90</v>
      </c>
      <c r="J10" s="24">
        <v>0</v>
      </c>
      <c r="K10" s="24">
        <v>0</v>
      </c>
      <c r="L10" s="24">
        <v>3930</v>
      </c>
      <c r="M10" s="25">
        <v>4127</v>
      </c>
    </row>
    <row r="11" spans="1:13" ht="15" customHeight="1" x14ac:dyDescent="0.15">
      <c r="A11" s="22" t="s">
        <v>80</v>
      </c>
      <c r="B11" s="23">
        <f t="shared" si="0"/>
        <v>480</v>
      </c>
      <c r="C11" s="24">
        <v>456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24</v>
      </c>
      <c r="L11" s="24">
        <v>480</v>
      </c>
      <c r="M11" s="25">
        <v>0</v>
      </c>
    </row>
    <row r="12" spans="1:13" ht="15" customHeight="1" x14ac:dyDescent="0.15">
      <c r="A12" s="22" t="s">
        <v>79</v>
      </c>
      <c r="B12" s="23">
        <f t="shared" si="0"/>
        <v>3678</v>
      </c>
      <c r="C12" s="24">
        <v>3627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51</v>
      </c>
      <c r="K12" s="24">
        <v>0</v>
      </c>
      <c r="L12" s="24">
        <v>3550</v>
      </c>
      <c r="M12" s="25">
        <v>128</v>
      </c>
    </row>
    <row r="13" spans="1:13" ht="15" customHeight="1" x14ac:dyDescent="0.15">
      <c r="A13" s="22" t="s">
        <v>78</v>
      </c>
      <c r="B13" s="23">
        <f t="shared" si="0"/>
        <v>4224</v>
      </c>
      <c r="C13" s="24">
        <v>3889</v>
      </c>
      <c r="D13" s="24">
        <v>0</v>
      </c>
      <c r="E13" s="24">
        <v>0</v>
      </c>
      <c r="F13" s="24">
        <v>0</v>
      </c>
      <c r="G13" s="24">
        <v>0</v>
      </c>
      <c r="H13" s="24">
        <v>335</v>
      </c>
      <c r="I13" s="24">
        <v>0</v>
      </c>
      <c r="J13" s="24">
        <v>0</v>
      </c>
      <c r="K13" s="24">
        <v>0</v>
      </c>
      <c r="L13" s="24">
        <v>3226</v>
      </c>
      <c r="M13" s="25">
        <v>998</v>
      </c>
    </row>
    <row r="14" spans="1:13" ht="15" customHeight="1" x14ac:dyDescent="0.15">
      <c r="A14" s="22" t="s">
        <v>77</v>
      </c>
      <c r="B14" s="23">
        <f t="shared" si="0"/>
        <v>2412</v>
      </c>
      <c r="C14" s="24">
        <v>1414</v>
      </c>
      <c r="D14" s="24">
        <v>306</v>
      </c>
      <c r="E14" s="24">
        <v>0</v>
      </c>
      <c r="F14" s="24">
        <v>568</v>
      </c>
      <c r="G14" s="24">
        <v>0</v>
      </c>
      <c r="H14" s="24">
        <v>30</v>
      </c>
      <c r="I14" s="24">
        <v>0</v>
      </c>
      <c r="J14" s="24">
        <v>0</v>
      </c>
      <c r="K14" s="24">
        <v>94</v>
      </c>
      <c r="L14" s="24">
        <v>1313</v>
      </c>
      <c r="M14" s="25">
        <v>1099</v>
      </c>
    </row>
    <row r="15" spans="1:13" ht="15" customHeight="1" x14ac:dyDescent="0.15">
      <c r="A15" s="22" t="s">
        <v>76</v>
      </c>
      <c r="B15" s="23">
        <f t="shared" si="0"/>
        <v>6197</v>
      </c>
      <c r="C15" s="24">
        <v>2558</v>
      </c>
      <c r="D15" s="24">
        <v>0</v>
      </c>
      <c r="E15" s="24">
        <v>0</v>
      </c>
      <c r="F15" s="24">
        <v>0</v>
      </c>
      <c r="G15" s="24">
        <v>205</v>
      </c>
      <c r="H15" s="24">
        <v>0</v>
      </c>
      <c r="I15" s="24">
        <v>0</v>
      </c>
      <c r="J15" s="24">
        <v>3434</v>
      </c>
      <c r="K15" s="24">
        <v>0</v>
      </c>
      <c r="L15" s="24">
        <v>3198</v>
      </c>
      <c r="M15" s="25">
        <v>2999</v>
      </c>
    </row>
    <row r="16" spans="1:13" ht="15" customHeight="1" x14ac:dyDescent="0.15">
      <c r="A16" s="22" t="s">
        <v>75</v>
      </c>
      <c r="B16" s="23">
        <f t="shared" si="0"/>
        <v>5968</v>
      </c>
      <c r="C16" s="24">
        <v>1525</v>
      </c>
      <c r="D16" s="24">
        <v>0</v>
      </c>
      <c r="E16" s="24">
        <v>0</v>
      </c>
      <c r="F16" s="24">
        <v>4147</v>
      </c>
      <c r="G16" s="24">
        <v>0</v>
      </c>
      <c r="H16" s="24">
        <v>0</v>
      </c>
      <c r="I16" s="24">
        <v>0</v>
      </c>
      <c r="J16" s="24">
        <v>193</v>
      </c>
      <c r="K16" s="24">
        <v>103</v>
      </c>
      <c r="L16" s="24">
        <v>1692</v>
      </c>
      <c r="M16" s="25">
        <v>4276</v>
      </c>
    </row>
    <row r="17" spans="1:13" ht="15" customHeight="1" x14ac:dyDescent="0.15">
      <c r="A17" s="22" t="s">
        <v>74</v>
      </c>
      <c r="B17" s="23">
        <f t="shared" si="0"/>
        <v>24591</v>
      </c>
      <c r="C17" s="24">
        <v>8380</v>
      </c>
      <c r="D17" s="24">
        <v>0</v>
      </c>
      <c r="E17" s="24">
        <v>0</v>
      </c>
      <c r="F17" s="24">
        <v>14863</v>
      </c>
      <c r="G17" s="24">
        <v>0</v>
      </c>
      <c r="H17" s="24">
        <v>1310</v>
      </c>
      <c r="I17" s="24">
        <v>25</v>
      </c>
      <c r="J17" s="24">
        <v>0</v>
      </c>
      <c r="K17" s="24">
        <v>13</v>
      </c>
      <c r="L17" s="24">
        <v>7969</v>
      </c>
      <c r="M17" s="25">
        <v>16622</v>
      </c>
    </row>
    <row r="18" spans="1:13" ht="15" customHeight="1" x14ac:dyDescent="0.15">
      <c r="A18" s="22" t="s">
        <v>73</v>
      </c>
      <c r="B18" s="23">
        <f t="shared" si="0"/>
        <v>5373</v>
      </c>
      <c r="C18" s="24">
        <v>3860</v>
      </c>
      <c r="D18" s="24">
        <v>0</v>
      </c>
      <c r="E18" s="24">
        <v>0</v>
      </c>
      <c r="F18" s="24">
        <v>120</v>
      </c>
      <c r="G18" s="24">
        <v>92</v>
      </c>
      <c r="H18" s="24">
        <v>0</v>
      </c>
      <c r="I18" s="24">
        <v>75</v>
      </c>
      <c r="J18" s="24">
        <v>0</v>
      </c>
      <c r="K18" s="24">
        <v>1226</v>
      </c>
      <c r="L18" s="24">
        <v>3824</v>
      </c>
      <c r="M18" s="25">
        <v>1549</v>
      </c>
    </row>
    <row r="19" spans="1:13" ht="15" customHeight="1" x14ac:dyDescent="0.15">
      <c r="A19" s="22" t="s">
        <v>72</v>
      </c>
      <c r="B19" s="23">
        <f t="shared" si="0"/>
        <v>4738</v>
      </c>
      <c r="C19" s="24">
        <v>1288</v>
      </c>
      <c r="D19" s="24">
        <v>0</v>
      </c>
      <c r="E19" s="24">
        <v>0</v>
      </c>
      <c r="F19" s="24">
        <v>2885</v>
      </c>
      <c r="G19" s="24">
        <v>0</v>
      </c>
      <c r="H19" s="24">
        <v>0</v>
      </c>
      <c r="I19" s="24">
        <v>0</v>
      </c>
      <c r="J19" s="24">
        <v>565</v>
      </c>
      <c r="K19" s="24">
        <v>0</v>
      </c>
      <c r="L19" s="24">
        <v>1719</v>
      </c>
      <c r="M19" s="25">
        <v>3019</v>
      </c>
    </row>
    <row r="20" spans="1:13" ht="15" customHeight="1" x14ac:dyDescent="0.15">
      <c r="A20" s="22" t="s">
        <v>71</v>
      </c>
      <c r="B20" s="23">
        <f t="shared" si="0"/>
        <v>5159</v>
      </c>
      <c r="C20" s="24">
        <v>4547</v>
      </c>
      <c r="D20" s="24">
        <v>0</v>
      </c>
      <c r="E20" s="24">
        <v>0</v>
      </c>
      <c r="F20" s="24">
        <v>412</v>
      </c>
      <c r="G20" s="24">
        <v>0</v>
      </c>
      <c r="H20" s="24">
        <v>200</v>
      </c>
      <c r="I20" s="24">
        <v>0</v>
      </c>
      <c r="J20" s="24">
        <v>0</v>
      </c>
      <c r="K20" s="24">
        <v>0</v>
      </c>
      <c r="L20" s="24">
        <v>3608</v>
      </c>
      <c r="M20" s="25">
        <v>1551</v>
      </c>
    </row>
    <row r="21" spans="1:13" ht="15" customHeight="1" x14ac:dyDescent="0.15">
      <c r="A21" s="22" t="s">
        <v>70</v>
      </c>
      <c r="B21" s="23">
        <f t="shared" si="0"/>
        <v>1064</v>
      </c>
      <c r="C21" s="24">
        <v>567</v>
      </c>
      <c r="D21" s="24">
        <v>0</v>
      </c>
      <c r="E21" s="24">
        <v>0</v>
      </c>
      <c r="F21" s="24">
        <v>243</v>
      </c>
      <c r="G21" s="24">
        <v>0</v>
      </c>
      <c r="H21" s="24">
        <v>0</v>
      </c>
      <c r="I21" s="24">
        <v>0</v>
      </c>
      <c r="J21" s="24">
        <v>0</v>
      </c>
      <c r="K21" s="24">
        <v>254</v>
      </c>
      <c r="L21" s="24">
        <v>705</v>
      </c>
      <c r="M21" s="25">
        <v>359</v>
      </c>
    </row>
    <row r="22" spans="1:13" ht="15" customHeight="1" x14ac:dyDescent="0.15">
      <c r="A22" s="22" t="s">
        <v>69</v>
      </c>
      <c r="B22" s="23">
        <f t="shared" si="0"/>
        <v>5288</v>
      </c>
      <c r="C22" s="24">
        <v>1250</v>
      </c>
      <c r="D22" s="24">
        <v>0</v>
      </c>
      <c r="E22" s="24">
        <v>0</v>
      </c>
      <c r="F22" s="24">
        <v>794</v>
      </c>
      <c r="G22" s="24">
        <v>0</v>
      </c>
      <c r="H22" s="24">
        <v>0</v>
      </c>
      <c r="I22" s="24">
        <v>0</v>
      </c>
      <c r="J22" s="24">
        <v>3244</v>
      </c>
      <c r="K22" s="24">
        <v>0</v>
      </c>
      <c r="L22" s="24">
        <v>1063</v>
      </c>
      <c r="M22" s="25">
        <v>4225</v>
      </c>
    </row>
    <row r="23" spans="1:13" ht="15" customHeight="1" x14ac:dyDescent="0.15">
      <c r="A23" s="22" t="s">
        <v>68</v>
      </c>
      <c r="B23" s="23">
        <f t="shared" si="0"/>
        <v>907</v>
      </c>
      <c r="C23" s="24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907</v>
      </c>
      <c r="M23" s="25">
        <v>0</v>
      </c>
    </row>
    <row r="24" spans="1:13" ht="15" customHeight="1" x14ac:dyDescent="0.15">
      <c r="A24" s="22" t="s">
        <v>67</v>
      </c>
      <c r="B24" s="23">
        <f t="shared" si="0"/>
        <v>723</v>
      </c>
      <c r="C24" s="24">
        <v>628</v>
      </c>
      <c r="D24" s="24">
        <v>0</v>
      </c>
      <c r="E24" s="24">
        <v>0</v>
      </c>
      <c r="F24" s="24">
        <v>0</v>
      </c>
      <c r="G24" s="24">
        <v>31</v>
      </c>
      <c r="H24" s="24">
        <v>0</v>
      </c>
      <c r="I24" s="24">
        <v>0</v>
      </c>
      <c r="J24" s="24">
        <v>0</v>
      </c>
      <c r="K24" s="24">
        <v>64</v>
      </c>
      <c r="L24" s="24">
        <v>599</v>
      </c>
      <c r="M24" s="25">
        <v>124</v>
      </c>
    </row>
    <row r="25" spans="1:13" ht="15" customHeight="1" x14ac:dyDescent="0.15">
      <c r="A25" s="27" t="s">
        <v>66</v>
      </c>
      <c r="B25" s="28">
        <f t="shared" si="0"/>
        <v>933</v>
      </c>
      <c r="C25" s="29">
        <v>881</v>
      </c>
      <c r="D25" s="29">
        <v>0</v>
      </c>
      <c r="E25" s="29">
        <v>0</v>
      </c>
      <c r="F25" s="29">
        <v>0</v>
      </c>
      <c r="G25" s="29">
        <v>0</v>
      </c>
      <c r="H25" s="29">
        <v>52</v>
      </c>
      <c r="I25" s="29">
        <v>0</v>
      </c>
      <c r="J25" s="29">
        <v>0</v>
      </c>
      <c r="K25" s="29">
        <v>0</v>
      </c>
      <c r="L25" s="29">
        <v>933</v>
      </c>
      <c r="M25" s="30">
        <v>0</v>
      </c>
    </row>
    <row r="26" spans="1:13" ht="15" customHeight="1" x14ac:dyDescent="0.15">
      <c r="A26" s="31" t="s">
        <v>97</v>
      </c>
      <c r="B26" s="32">
        <f t="shared" si="0"/>
        <v>145627</v>
      </c>
      <c r="C26" s="33">
        <v>94223</v>
      </c>
      <c r="D26" s="33">
        <v>1126</v>
      </c>
      <c r="E26" s="33">
        <v>100</v>
      </c>
      <c r="F26" s="33">
        <v>27907</v>
      </c>
      <c r="G26" s="33">
        <v>1618</v>
      </c>
      <c r="H26" s="33">
        <v>2538</v>
      </c>
      <c r="I26" s="33">
        <v>5113</v>
      </c>
      <c r="J26" s="33">
        <v>10565</v>
      </c>
      <c r="K26" s="33">
        <v>2437</v>
      </c>
      <c r="L26" s="33">
        <v>78241</v>
      </c>
      <c r="M26" s="34">
        <v>67386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65</v>
      </c>
      <c r="B28" s="23">
        <f>SUM( C28:K28)</f>
        <v>3556</v>
      </c>
      <c r="C28" s="24">
        <v>682</v>
      </c>
      <c r="D28" s="24">
        <v>0</v>
      </c>
      <c r="E28" s="24">
        <v>0</v>
      </c>
      <c r="F28" s="24">
        <v>0</v>
      </c>
      <c r="G28" s="24">
        <v>2874</v>
      </c>
      <c r="H28" s="24">
        <v>0</v>
      </c>
      <c r="I28" s="24">
        <v>0</v>
      </c>
      <c r="J28" s="24">
        <v>0</v>
      </c>
      <c r="K28" s="24">
        <v>0</v>
      </c>
      <c r="L28" s="24">
        <v>578</v>
      </c>
      <c r="M28" s="25">
        <v>2978</v>
      </c>
    </row>
    <row r="29" spans="1:13" ht="15" customHeight="1" x14ac:dyDescent="0.15">
      <c r="A29" s="27" t="s">
        <v>64</v>
      </c>
      <c r="B29" s="28">
        <f>SUM( C29:K29)</f>
        <v>1456</v>
      </c>
      <c r="C29" s="29">
        <v>1302</v>
      </c>
      <c r="D29" s="29">
        <v>0</v>
      </c>
      <c r="E29" s="29">
        <v>154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1172</v>
      </c>
      <c r="M29" s="30">
        <v>284</v>
      </c>
    </row>
    <row r="30" spans="1:13" ht="15" customHeight="1" x14ac:dyDescent="0.15">
      <c r="A30" s="31" t="s">
        <v>63</v>
      </c>
      <c r="B30" s="32">
        <f>SUM( C30:K30)</f>
        <v>5012</v>
      </c>
      <c r="C30" s="33">
        <v>1984</v>
      </c>
      <c r="D30" s="33">
        <v>0</v>
      </c>
      <c r="E30" s="33">
        <v>154</v>
      </c>
      <c r="F30" s="33">
        <v>0</v>
      </c>
      <c r="G30" s="33">
        <v>2874</v>
      </c>
      <c r="H30" s="33">
        <v>0</v>
      </c>
      <c r="I30" s="33">
        <v>0</v>
      </c>
      <c r="J30" s="33">
        <v>0</v>
      </c>
      <c r="K30" s="33">
        <v>0</v>
      </c>
      <c r="L30" s="33">
        <v>1750</v>
      </c>
      <c r="M30" s="34">
        <v>3262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7" t="s">
        <v>62</v>
      </c>
      <c r="B32" s="28">
        <f>SUM( C32:K32)</f>
        <v>983</v>
      </c>
      <c r="C32" s="29">
        <v>728</v>
      </c>
      <c r="D32" s="29">
        <v>0</v>
      </c>
      <c r="E32" s="29">
        <v>255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691</v>
      </c>
      <c r="M32" s="30">
        <v>292</v>
      </c>
    </row>
    <row r="33" spans="1:13" ht="15" customHeight="1" x14ac:dyDescent="0.15">
      <c r="A33" s="31" t="s">
        <v>96</v>
      </c>
      <c r="B33" s="32">
        <f>SUM( C33:K33)</f>
        <v>983</v>
      </c>
      <c r="C33" s="33">
        <v>728</v>
      </c>
      <c r="D33" s="33">
        <v>0</v>
      </c>
      <c r="E33" s="33">
        <v>255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691</v>
      </c>
      <c r="M33" s="34">
        <v>292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61</v>
      </c>
      <c r="B35" s="23">
        <f>SUM( C35:K35)</f>
        <v>1372</v>
      </c>
      <c r="C35" s="24">
        <v>1350</v>
      </c>
      <c r="D35" s="24">
        <v>0</v>
      </c>
      <c r="E35" s="24">
        <v>0</v>
      </c>
      <c r="F35" s="24">
        <v>0</v>
      </c>
      <c r="G35" s="24">
        <v>0</v>
      </c>
      <c r="H35" s="24">
        <v>22</v>
      </c>
      <c r="I35" s="24">
        <v>0</v>
      </c>
      <c r="J35" s="24">
        <v>0</v>
      </c>
      <c r="K35" s="24">
        <v>0</v>
      </c>
      <c r="L35" s="24">
        <v>708</v>
      </c>
      <c r="M35" s="25">
        <v>664</v>
      </c>
    </row>
    <row r="36" spans="1:13" ht="15" customHeight="1" x14ac:dyDescent="0.15">
      <c r="A36" s="27" t="s">
        <v>60</v>
      </c>
      <c r="B36" s="28">
        <f>SUM( C36:K36)</f>
        <v>125</v>
      </c>
      <c r="C36" s="29">
        <v>125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125</v>
      </c>
      <c r="M36" s="30">
        <v>0</v>
      </c>
    </row>
    <row r="37" spans="1:13" ht="15" customHeight="1" x14ac:dyDescent="0.15">
      <c r="A37" s="31" t="s">
        <v>95</v>
      </c>
      <c r="B37" s="32">
        <f>SUM( C37:K37)</f>
        <v>1497</v>
      </c>
      <c r="C37" s="33">
        <v>1475</v>
      </c>
      <c r="D37" s="33">
        <v>0</v>
      </c>
      <c r="E37" s="33">
        <v>0</v>
      </c>
      <c r="F37" s="33">
        <v>0</v>
      </c>
      <c r="G37" s="33">
        <v>0</v>
      </c>
      <c r="H37" s="33">
        <v>22</v>
      </c>
      <c r="I37" s="33">
        <v>0</v>
      </c>
      <c r="J37" s="33">
        <v>0</v>
      </c>
      <c r="K37" s="33">
        <v>0</v>
      </c>
      <c r="L37" s="33">
        <v>833</v>
      </c>
      <c r="M37" s="34">
        <v>664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59</v>
      </c>
      <c r="B39" s="23">
        <f>SUM( C39:K39)</f>
        <v>1220</v>
      </c>
      <c r="C39" s="24">
        <v>1220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837</v>
      </c>
      <c r="M39" s="25">
        <v>383</v>
      </c>
    </row>
    <row r="40" spans="1:13" ht="15" customHeight="1" x14ac:dyDescent="0.15">
      <c r="A40" s="22" t="s">
        <v>58</v>
      </c>
      <c r="B40" s="23">
        <f>SUM( C40:K40)</f>
        <v>256</v>
      </c>
      <c r="C40" s="24">
        <v>256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256</v>
      </c>
      <c r="M40" s="25">
        <v>0</v>
      </c>
    </row>
    <row r="41" spans="1:13" ht="15" customHeight="1" x14ac:dyDescent="0.15">
      <c r="A41" s="27" t="s">
        <v>57</v>
      </c>
      <c r="B41" s="28">
        <f>SUM( C41:K41)</f>
        <v>194</v>
      </c>
      <c r="C41" s="29">
        <v>194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194</v>
      </c>
      <c r="M41" s="30">
        <v>0</v>
      </c>
    </row>
    <row r="42" spans="1:13" ht="15" customHeight="1" x14ac:dyDescent="0.15">
      <c r="A42" s="31" t="s">
        <v>56</v>
      </c>
      <c r="B42" s="32">
        <f>SUM( C42:K42)</f>
        <v>1670</v>
      </c>
      <c r="C42" s="33">
        <v>1670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1287</v>
      </c>
      <c r="M42" s="34">
        <v>383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55</v>
      </c>
      <c r="B44" s="23">
        <f>SUM( C44:K44)</f>
        <v>632</v>
      </c>
      <c r="C44" s="24">
        <v>429</v>
      </c>
      <c r="D44" s="24">
        <v>0</v>
      </c>
      <c r="E44" s="24">
        <v>0</v>
      </c>
      <c r="F44" s="24">
        <v>0</v>
      </c>
      <c r="G44" s="24">
        <v>120</v>
      </c>
      <c r="H44" s="24">
        <v>0</v>
      </c>
      <c r="I44" s="24">
        <v>83</v>
      </c>
      <c r="J44" s="24">
        <v>0</v>
      </c>
      <c r="K44" s="24">
        <v>0</v>
      </c>
      <c r="L44" s="24">
        <v>429</v>
      </c>
      <c r="M44" s="25">
        <v>203</v>
      </c>
    </row>
    <row r="45" spans="1:13" ht="15" customHeight="1" x14ac:dyDescent="0.15">
      <c r="A45" s="22" t="s">
        <v>54</v>
      </c>
      <c r="B45" s="23">
        <f>SUM( C45:K45)</f>
        <v>728</v>
      </c>
      <c r="C45" s="24">
        <v>508</v>
      </c>
      <c r="D45" s="24">
        <v>0</v>
      </c>
      <c r="E45" s="24">
        <v>0</v>
      </c>
      <c r="F45" s="24">
        <v>220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508</v>
      </c>
      <c r="M45" s="25">
        <v>220</v>
      </c>
    </row>
    <row r="46" spans="1:13" ht="15" customHeight="1" x14ac:dyDescent="0.15">
      <c r="A46" s="27" t="s">
        <v>53</v>
      </c>
      <c r="B46" s="28">
        <f>SUM( C46:K46)</f>
        <v>3517</v>
      </c>
      <c r="C46" s="29">
        <v>525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2992</v>
      </c>
      <c r="J46" s="29">
        <v>0</v>
      </c>
      <c r="K46" s="29">
        <v>0</v>
      </c>
      <c r="L46" s="29">
        <v>413</v>
      </c>
      <c r="M46" s="30">
        <v>3104</v>
      </c>
    </row>
    <row r="47" spans="1:13" ht="15" customHeight="1" x14ac:dyDescent="0.15">
      <c r="A47" s="31" t="s">
        <v>94</v>
      </c>
      <c r="B47" s="32">
        <f>SUM( C47:K47)</f>
        <v>4877</v>
      </c>
      <c r="C47" s="33">
        <v>1462</v>
      </c>
      <c r="D47" s="33">
        <v>0</v>
      </c>
      <c r="E47" s="33">
        <v>0</v>
      </c>
      <c r="F47" s="33">
        <v>220</v>
      </c>
      <c r="G47" s="33">
        <v>120</v>
      </c>
      <c r="H47" s="33">
        <v>0</v>
      </c>
      <c r="I47" s="33">
        <v>3075</v>
      </c>
      <c r="J47" s="33">
        <v>0</v>
      </c>
      <c r="K47" s="33">
        <v>0</v>
      </c>
      <c r="L47" s="33">
        <v>1350</v>
      </c>
      <c r="M47" s="34">
        <v>3527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7" t="s">
        <v>52</v>
      </c>
      <c r="B49" s="28">
        <f>SUM( C49:K49)</f>
        <v>4733</v>
      </c>
      <c r="C49" s="29">
        <v>1618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3115</v>
      </c>
      <c r="K49" s="29">
        <v>0</v>
      </c>
      <c r="L49" s="29">
        <v>1674</v>
      </c>
      <c r="M49" s="30">
        <v>3059</v>
      </c>
    </row>
    <row r="50" spans="1:13" ht="15" customHeight="1" x14ac:dyDescent="0.15">
      <c r="A50" s="31" t="s">
        <v>51</v>
      </c>
      <c r="B50" s="32">
        <f>SUM( C50:K50)</f>
        <v>4733</v>
      </c>
      <c r="C50" s="33">
        <v>1618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3115</v>
      </c>
      <c r="K50" s="33">
        <v>0</v>
      </c>
      <c r="L50" s="33">
        <v>1674</v>
      </c>
      <c r="M50" s="34">
        <v>3059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50</v>
      </c>
      <c r="B52" s="23">
        <f>SUM( C52:K52)</f>
        <v>1114</v>
      </c>
      <c r="C52" s="24">
        <v>685</v>
      </c>
      <c r="D52" s="24">
        <v>0</v>
      </c>
      <c r="E52" s="24">
        <v>0</v>
      </c>
      <c r="F52" s="24">
        <v>429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529</v>
      </c>
      <c r="M52" s="25">
        <v>585</v>
      </c>
    </row>
    <row r="53" spans="1:13" ht="15" customHeight="1" x14ac:dyDescent="0.15">
      <c r="A53" s="22" t="s">
        <v>49</v>
      </c>
      <c r="B53" s="23">
        <f>SUM( C53:K53)</f>
        <v>1190</v>
      </c>
      <c r="C53" s="24">
        <v>294</v>
      </c>
      <c r="D53" s="24">
        <v>0</v>
      </c>
      <c r="E53" s="24">
        <v>0</v>
      </c>
      <c r="F53" s="24">
        <v>852</v>
      </c>
      <c r="G53" s="24">
        <v>0</v>
      </c>
      <c r="H53" s="24">
        <v>0</v>
      </c>
      <c r="I53" s="24">
        <v>0</v>
      </c>
      <c r="J53" s="24">
        <v>0</v>
      </c>
      <c r="K53" s="24">
        <v>44</v>
      </c>
      <c r="L53" s="24">
        <v>338</v>
      </c>
      <c r="M53" s="25">
        <v>852</v>
      </c>
    </row>
    <row r="54" spans="1:13" ht="15" customHeight="1" x14ac:dyDescent="0.15">
      <c r="A54" s="22" t="s">
        <v>48</v>
      </c>
      <c r="B54" s="23">
        <f>SUM( C54:K54)</f>
        <v>6296</v>
      </c>
      <c r="C54" s="24">
        <v>387</v>
      </c>
      <c r="D54" s="24">
        <v>0</v>
      </c>
      <c r="E54" s="24">
        <v>0</v>
      </c>
      <c r="F54" s="24">
        <v>5909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347</v>
      </c>
      <c r="M54" s="25">
        <v>5949</v>
      </c>
    </row>
    <row r="55" spans="1:13" ht="15" customHeight="1" x14ac:dyDescent="0.15">
      <c r="A55" s="22" t="s">
        <v>47</v>
      </c>
      <c r="B55" s="23">
        <f>SUM( C55:M55)</f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0</v>
      </c>
    </row>
    <row r="56" spans="1:13" ht="15" customHeight="1" x14ac:dyDescent="0.15">
      <c r="A56" s="22" t="s">
        <v>46</v>
      </c>
      <c r="B56" s="23">
        <f>SUM( C56:K56)</f>
        <v>612</v>
      </c>
      <c r="C56" s="24">
        <v>612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550</v>
      </c>
      <c r="M56" s="25">
        <v>62</v>
      </c>
    </row>
    <row r="57" spans="1:13" ht="15" customHeight="1" x14ac:dyDescent="0.15">
      <c r="A57" s="22" t="s">
        <v>45</v>
      </c>
      <c r="B57" s="23">
        <f>SUM( C57:M57)</f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0</v>
      </c>
    </row>
    <row r="58" spans="1:13" ht="15" customHeight="1" x14ac:dyDescent="0.15">
      <c r="A58" s="27" t="s">
        <v>44</v>
      </c>
      <c r="B58" s="28">
        <f>SUM( C58:M58)</f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30">
        <v>0</v>
      </c>
    </row>
    <row r="59" spans="1:13" ht="15" customHeight="1" x14ac:dyDescent="0.15">
      <c r="A59" s="31" t="s">
        <v>43</v>
      </c>
      <c r="B59" s="32">
        <f>SUM( C59:K59)</f>
        <v>9212</v>
      </c>
      <c r="C59" s="33">
        <v>1978</v>
      </c>
      <c r="D59" s="33">
        <v>0</v>
      </c>
      <c r="E59" s="33">
        <v>0</v>
      </c>
      <c r="F59" s="33">
        <v>7190</v>
      </c>
      <c r="G59" s="33">
        <v>0</v>
      </c>
      <c r="H59" s="33">
        <v>0</v>
      </c>
      <c r="I59" s="33">
        <v>0</v>
      </c>
      <c r="J59" s="33">
        <v>0</v>
      </c>
      <c r="K59" s="33">
        <v>44</v>
      </c>
      <c r="L59" s="33">
        <v>1764</v>
      </c>
      <c r="M59" s="34">
        <v>7448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7" t="s">
        <v>42</v>
      </c>
      <c r="B61" s="28">
        <f>SUM( C61:K61)</f>
        <v>1022</v>
      </c>
      <c r="C61" s="29">
        <v>735</v>
      </c>
      <c r="D61" s="29">
        <v>0</v>
      </c>
      <c r="E61" s="29">
        <v>0</v>
      </c>
      <c r="F61" s="29">
        <v>240</v>
      </c>
      <c r="G61" s="29">
        <v>0</v>
      </c>
      <c r="H61" s="29">
        <v>0</v>
      </c>
      <c r="I61" s="29">
        <v>0</v>
      </c>
      <c r="J61" s="29">
        <v>0</v>
      </c>
      <c r="K61" s="29">
        <v>47</v>
      </c>
      <c r="L61" s="29">
        <v>525</v>
      </c>
      <c r="M61" s="30">
        <v>497</v>
      </c>
    </row>
    <row r="62" spans="1:13" ht="15" customHeight="1" x14ac:dyDescent="0.15">
      <c r="A62" s="31" t="s">
        <v>41</v>
      </c>
      <c r="B62" s="32">
        <f>SUM( C62:K62)</f>
        <v>1022</v>
      </c>
      <c r="C62" s="33">
        <v>735</v>
      </c>
      <c r="D62" s="33">
        <v>0</v>
      </c>
      <c r="E62" s="33">
        <v>0</v>
      </c>
      <c r="F62" s="33">
        <v>240</v>
      </c>
      <c r="G62" s="33">
        <v>0</v>
      </c>
      <c r="H62" s="33">
        <v>0</v>
      </c>
      <c r="I62" s="33">
        <v>0</v>
      </c>
      <c r="J62" s="33">
        <v>0</v>
      </c>
      <c r="K62" s="33">
        <v>47</v>
      </c>
      <c r="L62" s="33">
        <v>525</v>
      </c>
      <c r="M62" s="34">
        <v>497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7" t="s">
        <v>40</v>
      </c>
      <c r="B64" s="28">
        <f>SUM( C64:K64)</f>
        <v>755</v>
      </c>
      <c r="C64" s="29">
        <v>755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170</v>
      </c>
      <c r="M64" s="30">
        <v>585</v>
      </c>
    </row>
    <row r="65" spans="1:13" ht="15" customHeight="1" x14ac:dyDescent="0.15">
      <c r="A65" s="31" t="s">
        <v>93</v>
      </c>
      <c r="B65" s="32">
        <f>SUM( C65:K65)</f>
        <v>755</v>
      </c>
      <c r="C65" s="33">
        <v>755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170</v>
      </c>
      <c r="M65" s="34">
        <v>585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39</v>
      </c>
      <c r="B67" s="23">
        <f>SUM( C67:K67)</f>
        <v>29761</v>
      </c>
      <c r="C67" s="24">
        <v>12405</v>
      </c>
      <c r="D67" s="24">
        <v>0</v>
      </c>
      <c r="E67" s="24">
        <v>409</v>
      </c>
      <c r="F67" s="24">
        <v>7650</v>
      </c>
      <c r="G67" s="24">
        <v>2994</v>
      </c>
      <c r="H67" s="24">
        <v>22</v>
      </c>
      <c r="I67" s="24">
        <v>3075</v>
      </c>
      <c r="J67" s="24">
        <v>3115</v>
      </c>
      <c r="K67" s="24">
        <v>91</v>
      </c>
      <c r="L67" s="24">
        <v>10044</v>
      </c>
      <c r="M67" s="25">
        <v>19717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5" t="s">
        <v>38</v>
      </c>
      <c r="B69" s="36">
        <f>SUM( C69:K69)</f>
        <v>175388</v>
      </c>
      <c r="C69" s="37">
        <v>106628</v>
      </c>
      <c r="D69" s="37">
        <v>1126</v>
      </c>
      <c r="E69" s="37">
        <v>509</v>
      </c>
      <c r="F69" s="37">
        <v>35557</v>
      </c>
      <c r="G69" s="37">
        <v>4612</v>
      </c>
      <c r="H69" s="37">
        <v>2560</v>
      </c>
      <c r="I69" s="37">
        <v>8188</v>
      </c>
      <c r="J69" s="37">
        <v>13680</v>
      </c>
      <c r="K69" s="37">
        <v>2528</v>
      </c>
      <c r="L69" s="37">
        <v>88285</v>
      </c>
      <c r="M69" s="38">
        <v>87103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9" customWidth="1"/>
    <col min="2" max="17" width="7.625" style="39"/>
    <col min="18" max="256" width="7.625" style="26"/>
    <col min="257" max="257" width="10.625" style="26" customWidth="1"/>
    <col min="258" max="512" width="7.625" style="26"/>
    <col min="513" max="513" width="10.625" style="26" customWidth="1"/>
    <col min="514" max="768" width="7.625" style="26"/>
    <col min="769" max="769" width="10.625" style="26" customWidth="1"/>
    <col min="770" max="1024" width="7.625" style="26"/>
    <col min="1025" max="1025" width="10.625" style="26" customWidth="1"/>
    <col min="1026" max="1280" width="7.625" style="26"/>
    <col min="1281" max="1281" width="10.625" style="26" customWidth="1"/>
    <col min="1282" max="1536" width="7.625" style="26"/>
    <col min="1537" max="1537" width="10.625" style="26" customWidth="1"/>
    <col min="1538" max="1792" width="7.625" style="26"/>
    <col min="1793" max="1793" width="10.625" style="26" customWidth="1"/>
    <col min="1794" max="2048" width="7.625" style="26"/>
    <col min="2049" max="2049" width="10.625" style="26" customWidth="1"/>
    <col min="2050" max="2304" width="7.625" style="26"/>
    <col min="2305" max="2305" width="10.625" style="26" customWidth="1"/>
    <col min="2306" max="2560" width="7.625" style="26"/>
    <col min="2561" max="2561" width="10.625" style="26" customWidth="1"/>
    <col min="2562" max="2816" width="7.625" style="26"/>
    <col min="2817" max="2817" width="10.625" style="26" customWidth="1"/>
    <col min="2818" max="3072" width="7.625" style="26"/>
    <col min="3073" max="3073" width="10.625" style="26" customWidth="1"/>
    <col min="3074" max="3328" width="7.625" style="26"/>
    <col min="3329" max="3329" width="10.625" style="26" customWidth="1"/>
    <col min="3330" max="3584" width="7.625" style="26"/>
    <col min="3585" max="3585" width="10.625" style="26" customWidth="1"/>
    <col min="3586" max="3840" width="7.625" style="26"/>
    <col min="3841" max="3841" width="10.625" style="26" customWidth="1"/>
    <col min="3842" max="4096" width="7.625" style="26"/>
    <col min="4097" max="4097" width="10.625" style="26" customWidth="1"/>
    <col min="4098" max="4352" width="7.625" style="26"/>
    <col min="4353" max="4353" width="10.625" style="26" customWidth="1"/>
    <col min="4354" max="4608" width="7.625" style="26"/>
    <col min="4609" max="4609" width="10.625" style="26" customWidth="1"/>
    <col min="4610" max="4864" width="7.625" style="26"/>
    <col min="4865" max="4865" width="10.625" style="26" customWidth="1"/>
    <col min="4866" max="5120" width="7.625" style="26"/>
    <col min="5121" max="5121" width="10.625" style="26" customWidth="1"/>
    <col min="5122" max="5376" width="7.625" style="26"/>
    <col min="5377" max="5377" width="10.625" style="26" customWidth="1"/>
    <col min="5378" max="5632" width="7.625" style="26"/>
    <col min="5633" max="5633" width="10.625" style="26" customWidth="1"/>
    <col min="5634" max="5888" width="7.625" style="26"/>
    <col min="5889" max="5889" width="10.625" style="26" customWidth="1"/>
    <col min="5890" max="6144" width="7.625" style="26"/>
    <col min="6145" max="6145" width="10.625" style="26" customWidth="1"/>
    <col min="6146" max="6400" width="7.625" style="26"/>
    <col min="6401" max="6401" width="10.625" style="26" customWidth="1"/>
    <col min="6402" max="6656" width="7.625" style="26"/>
    <col min="6657" max="6657" width="10.625" style="26" customWidth="1"/>
    <col min="6658" max="6912" width="7.625" style="26"/>
    <col min="6913" max="6913" width="10.625" style="26" customWidth="1"/>
    <col min="6914" max="7168" width="7.625" style="26"/>
    <col min="7169" max="7169" width="10.625" style="26" customWidth="1"/>
    <col min="7170" max="7424" width="7.625" style="26"/>
    <col min="7425" max="7425" width="10.625" style="26" customWidth="1"/>
    <col min="7426" max="7680" width="7.625" style="26"/>
    <col min="7681" max="7681" width="10.625" style="26" customWidth="1"/>
    <col min="7682" max="7936" width="7.625" style="26"/>
    <col min="7937" max="7937" width="10.625" style="26" customWidth="1"/>
    <col min="7938" max="8192" width="7.625" style="26"/>
    <col min="8193" max="8193" width="10.625" style="26" customWidth="1"/>
    <col min="8194" max="8448" width="7.625" style="26"/>
    <col min="8449" max="8449" width="10.625" style="26" customWidth="1"/>
    <col min="8450" max="8704" width="7.625" style="26"/>
    <col min="8705" max="8705" width="10.625" style="26" customWidth="1"/>
    <col min="8706" max="8960" width="7.625" style="26"/>
    <col min="8961" max="8961" width="10.625" style="26" customWidth="1"/>
    <col min="8962" max="9216" width="7.625" style="26"/>
    <col min="9217" max="9217" width="10.625" style="26" customWidth="1"/>
    <col min="9218" max="9472" width="7.625" style="26"/>
    <col min="9473" max="9473" width="10.625" style="26" customWidth="1"/>
    <col min="9474" max="9728" width="7.625" style="26"/>
    <col min="9729" max="9729" width="10.625" style="26" customWidth="1"/>
    <col min="9730" max="9984" width="7.625" style="26"/>
    <col min="9985" max="9985" width="10.625" style="26" customWidth="1"/>
    <col min="9986" max="10240" width="7.625" style="26"/>
    <col min="10241" max="10241" width="10.625" style="26" customWidth="1"/>
    <col min="10242" max="10496" width="7.625" style="26"/>
    <col min="10497" max="10497" width="10.625" style="26" customWidth="1"/>
    <col min="10498" max="10752" width="7.625" style="26"/>
    <col min="10753" max="10753" width="10.625" style="26" customWidth="1"/>
    <col min="10754" max="11008" width="7.625" style="26"/>
    <col min="11009" max="11009" width="10.625" style="26" customWidth="1"/>
    <col min="11010" max="11264" width="7.625" style="26"/>
    <col min="11265" max="11265" width="10.625" style="26" customWidth="1"/>
    <col min="11266" max="11520" width="7.625" style="26"/>
    <col min="11521" max="11521" width="10.625" style="26" customWidth="1"/>
    <col min="11522" max="11776" width="7.625" style="26"/>
    <col min="11777" max="11777" width="10.625" style="26" customWidth="1"/>
    <col min="11778" max="12032" width="7.625" style="26"/>
    <col min="12033" max="12033" width="10.625" style="26" customWidth="1"/>
    <col min="12034" max="12288" width="7.625" style="26"/>
    <col min="12289" max="12289" width="10.625" style="26" customWidth="1"/>
    <col min="12290" max="12544" width="7.625" style="26"/>
    <col min="12545" max="12545" width="10.625" style="26" customWidth="1"/>
    <col min="12546" max="12800" width="7.625" style="26"/>
    <col min="12801" max="12801" width="10.625" style="26" customWidth="1"/>
    <col min="12802" max="13056" width="7.625" style="26"/>
    <col min="13057" max="13057" width="10.625" style="26" customWidth="1"/>
    <col min="13058" max="13312" width="7.625" style="26"/>
    <col min="13313" max="13313" width="10.625" style="26" customWidth="1"/>
    <col min="13314" max="13568" width="7.625" style="26"/>
    <col min="13569" max="13569" width="10.625" style="26" customWidth="1"/>
    <col min="13570" max="13824" width="7.625" style="26"/>
    <col min="13825" max="13825" width="10.625" style="26" customWidth="1"/>
    <col min="13826" max="14080" width="7.625" style="26"/>
    <col min="14081" max="14081" width="10.625" style="26" customWidth="1"/>
    <col min="14082" max="14336" width="7.625" style="26"/>
    <col min="14337" max="14337" width="10.625" style="26" customWidth="1"/>
    <col min="14338" max="14592" width="7.625" style="26"/>
    <col min="14593" max="14593" width="10.625" style="26" customWidth="1"/>
    <col min="14594" max="14848" width="7.625" style="26"/>
    <col min="14849" max="14849" width="10.625" style="26" customWidth="1"/>
    <col min="14850" max="15104" width="7.625" style="26"/>
    <col min="15105" max="15105" width="10.625" style="26" customWidth="1"/>
    <col min="15106" max="15360" width="7.625" style="26"/>
    <col min="15361" max="15361" width="10.625" style="26" customWidth="1"/>
    <col min="15362" max="15616" width="7.625" style="26"/>
    <col min="15617" max="15617" width="10.625" style="26" customWidth="1"/>
    <col min="15618" max="15872" width="7.625" style="26"/>
    <col min="15873" max="15873" width="10.625" style="26" customWidth="1"/>
    <col min="15874" max="16128" width="7.625" style="26"/>
    <col min="16129" max="16129" width="10.625" style="26" customWidth="1"/>
    <col min="16130" max="16384" width="7.625" style="26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10" customFormat="1" ht="15" customHeight="1" x14ac:dyDescent="0.15">
      <c r="A3" s="4"/>
      <c r="B3" s="5"/>
      <c r="C3" s="6" t="s">
        <v>35</v>
      </c>
      <c r="D3" s="7"/>
      <c r="E3" s="7"/>
      <c r="F3" s="7"/>
      <c r="G3" s="7"/>
      <c r="H3" s="7"/>
      <c r="I3" s="7"/>
      <c r="J3" s="8"/>
      <c r="K3" s="6" t="s">
        <v>34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10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106628</v>
      </c>
      <c r="C6" s="50">
        <f>SUM(D6:F6)</f>
        <v>0</v>
      </c>
      <c r="D6" s="50">
        <v>0</v>
      </c>
      <c r="E6" s="50">
        <v>0</v>
      </c>
      <c r="F6" s="50">
        <v>0</v>
      </c>
      <c r="G6" s="50">
        <f>SUM(H6:J6)</f>
        <v>106628</v>
      </c>
      <c r="H6" s="50">
        <v>27981</v>
      </c>
      <c r="I6" s="50">
        <v>763</v>
      </c>
      <c r="J6" s="50">
        <v>77884</v>
      </c>
      <c r="K6" s="50">
        <v>82809</v>
      </c>
      <c r="L6" s="50">
        <f>SUM(M6:Q6)</f>
        <v>23819</v>
      </c>
      <c r="M6" s="50">
        <v>0</v>
      </c>
      <c r="N6" s="50">
        <v>6291</v>
      </c>
      <c r="O6" s="50">
        <v>16571</v>
      </c>
      <c r="P6" s="50">
        <v>0</v>
      </c>
      <c r="Q6" s="51">
        <v>957</v>
      </c>
    </row>
    <row r="7" spans="1:17" ht="15" customHeight="1" x14ac:dyDescent="0.15">
      <c r="A7" s="52" t="s">
        <v>10</v>
      </c>
      <c r="B7" s="53">
        <f>+C7+G7</f>
        <v>1126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1126</v>
      </c>
      <c r="H7" s="54">
        <v>0</v>
      </c>
      <c r="I7" s="54">
        <v>0</v>
      </c>
      <c r="J7" s="54">
        <v>1126</v>
      </c>
      <c r="K7" s="54">
        <v>114</v>
      </c>
      <c r="L7" s="54">
        <f>SUM(M7:Q7)</f>
        <v>1012</v>
      </c>
      <c r="M7" s="54">
        <v>0</v>
      </c>
      <c r="N7" s="54">
        <v>0</v>
      </c>
      <c r="O7" s="54">
        <v>1012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509</v>
      </c>
      <c r="C8" s="54">
        <f t="shared" ref="C8:C19" si="1">SUM(D8:F8)</f>
        <v>0</v>
      </c>
      <c r="D8" s="54">
        <v>0</v>
      </c>
      <c r="E8" s="54">
        <v>0</v>
      </c>
      <c r="F8" s="54">
        <v>0</v>
      </c>
      <c r="G8" s="54">
        <f t="shared" ref="G8:G19" si="2">SUM(H8:J8)</f>
        <v>509</v>
      </c>
      <c r="H8" s="54">
        <v>0</v>
      </c>
      <c r="I8" s="54">
        <v>0</v>
      </c>
      <c r="J8" s="54">
        <v>509</v>
      </c>
      <c r="K8" s="54">
        <v>0</v>
      </c>
      <c r="L8" s="54">
        <f t="shared" ref="L8:L17" si="3">SUM(M8:Q8)</f>
        <v>509</v>
      </c>
      <c r="M8" s="54">
        <v>0</v>
      </c>
      <c r="N8" s="54">
        <v>0</v>
      </c>
      <c r="O8" s="54">
        <v>509</v>
      </c>
      <c r="P8" s="54">
        <v>0</v>
      </c>
      <c r="Q8" s="55">
        <v>0</v>
      </c>
    </row>
    <row r="9" spans="1:17" ht="15" customHeight="1" x14ac:dyDescent="0.15">
      <c r="A9" s="52" t="s">
        <v>8</v>
      </c>
      <c r="B9" s="53">
        <f t="shared" si="0"/>
        <v>35557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35557</v>
      </c>
      <c r="H9" s="54">
        <v>34995</v>
      </c>
      <c r="I9" s="54">
        <v>0</v>
      </c>
      <c r="J9" s="54">
        <v>562</v>
      </c>
      <c r="K9" s="54">
        <v>928</v>
      </c>
      <c r="L9" s="54">
        <f t="shared" si="3"/>
        <v>34629</v>
      </c>
      <c r="M9" s="54">
        <v>0</v>
      </c>
      <c r="N9" s="54">
        <v>0</v>
      </c>
      <c r="O9" s="54">
        <v>34565</v>
      </c>
      <c r="P9" s="54">
        <v>23</v>
      </c>
      <c r="Q9" s="55">
        <v>41</v>
      </c>
    </row>
    <row r="10" spans="1:17" ht="15" customHeight="1" x14ac:dyDescent="0.15">
      <c r="A10" s="52" t="s">
        <v>7</v>
      </c>
      <c r="B10" s="53">
        <f t="shared" si="0"/>
        <v>4612</v>
      </c>
      <c r="C10" s="54">
        <f t="shared" si="1"/>
        <v>0</v>
      </c>
      <c r="D10" s="54">
        <v>0</v>
      </c>
      <c r="E10" s="54">
        <v>0</v>
      </c>
      <c r="F10" s="54">
        <v>0</v>
      </c>
      <c r="G10" s="54">
        <f t="shared" si="2"/>
        <v>4612</v>
      </c>
      <c r="H10" s="54">
        <v>4492</v>
      </c>
      <c r="I10" s="54">
        <v>0</v>
      </c>
      <c r="J10" s="54">
        <v>120</v>
      </c>
      <c r="K10" s="54">
        <v>124</v>
      </c>
      <c r="L10" s="54">
        <f t="shared" si="3"/>
        <v>4488</v>
      </c>
      <c r="M10" s="54">
        <v>0</v>
      </c>
      <c r="N10" s="54">
        <v>0</v>
      </c>
      <c r="O10" s="54">
        <v>4488</v>
      </c>
      <c r="P10" s="54">
        <v>0</v>
      </c>
      <c r="Q10" s="55">
        <v>0</v>
      </c>
    </row>
    <row r="11" spans="1:17" ht="15" customHeight="1" x14ac:dyDescent="0.15">
      <c r="A11" s="52" t="s">
        <v>6</v>
      </c>
      <c r="B11" s="53">
        <f t="shared" si="0"/>
        <v>2560</v>
      </c>
      <c r="C11" s="54">
        <f t="shared" si="1"/>
        <v>0</v>
      </c>
      <c r="D11" s="54">
        <v>0</v>
      </c>
      <c r="E11" s="54">
        <v>0</v>
      </c>
      <c r="F11" s="54">
        <v>0</v>
      </c>
      <c r="G11" s="54">
        <f t="shared" si="2"/>
        <v>2560</v>
      </c>
      <c r="H11" s="54">
        <v>968</v>
      </c>
      <c r="I11" s="54">
        <v>0</v>
      </c>
      <c r="J11" s="54">
        <v>1592</v>
      </c>
      <c r="K11" s="54">
        <v>498</v>
      </c>
      <c r="L11" s="54">
        <f t="shared" si="3"/>
        <v>2062</v>
      </c>
      <c r="M11" s="54">
        <v>0</v>
      </c>
      <c r="N11" s="54">
        <v>0</v>
      </c>
      <c r="O11" s="54">
        <v>2062</v>
      </c>
      <c r="P11" s="54">
        <v>0</v>
      </c>
      <c r="Q11" s="55">
        <v>0</v>
      </c>
    </row>
    <row r="12" spans="1:17" ht="15" customHeight="1" x14ac:dyDescent="0.15">
      <c r="A12" s="52" t="s">
        <v>5</v>
      </c>
      <c r="B12" s="53">
        <f t="shared" si="0"/>
        <v>8188</v>
      </c>
      <c r="C12" s="54">
        <f t="shared" si="1"/>
        <v>3689</v>
      </c>
      <c r="D12" s="54">
        <v>3689</v>
      </c>
      <c r="E12" s="54">
        <v>0</v>
      </c>
      <c r="F12" s="54">
        <v>0</v>
      </c>
      <c r="G12" s="54">
        <f t="shared" si="2"/>
        <v>4499</v>
      </c>
      <c r="H12" s="54">
        <v>1041</v>
      </c>
      <c r="I12" s="54">
        <v>2992</v>
      </c>
      <c r="J12" s="54">
        <v>466</v>
      </c>
      <c r="K12" s="54">
        <v>489</v>
      </c>
      <c r="L12" s="54">
        <f t="shared" si="3"/>
        <v>7699</v>
      </c>
      <c r="M12" s="54">
        <v>0</v>
      </c>
      <c r="N12" s="54">
        <v>0</v>
      </c>
      <c r="O12" s="54">
        <v>7699</v>
      </c>
      <c r="P12" s="54">
        <v>0</v>
      </c>
      <c r="Q12" s="55">
        <v>0</v>
      </c>
    </row>
    <row r="13" spans="1:17" ht="15" customHeight="1" x14ac:dyDescent="0.15">
      <c r="A13" s="52" t="s">
        <v>4</v>
      </c>
      <c r="B13" s="53">
        <f t="shared" si="0"/>
        <v>13680</v>
      </c>
      <c r="C13" s="54">
        <f t="shared" si="1"/>
        <v>9208</v>
      </c>
      <c r="D13" s="54">
        <v>0</v>
      </c>
      <c r="E13" s="54">
        <v>3348</v>
      </c>
      <c r="F13" s="54">
        <v>5860</v>
      </c>
      <c r="G13" s="54">
        <f t="shared" si="2"/>
        <v>4472</v>
      </c>
      <c r="H13" s="54">
        <v>2855</v>
      </c>
      <c r="I13" s="54">
        <v>1617</v>
      </c>
      <c r="J13" s="54">
        <v>0</v>
      </c>
      <c r="K13" s="54">
        <v>2834</v>
      </c>
      <c r="L13" s="54">
        <f t="shared" si="3"/>
        <v>10846</v>
      </c>
      <c r="M13" s="54">
        <v>2632</v>
      </c>
      <c r="N13" s="54">
        <v>6126</v>
      </c>
      <c r="O13" s="54">
        <v>2014</v>
      </c>
      <c r="P13" s="54">
        <v>0</v>
      </c>
      <c r="Q13" s="55">
        <v>74</v>
      </c>
    </row>
    <row r="14" spans="1:17" ht="15" customHeight="1" x14ac:dyDescent="0.15">
      <c r="A14" s="52" t="s">
        <v>3</v>
      </c>
      <c r="B14" s="53">
        <f t="shared" si="0"/>
        <v>2528</v>
      </c>
      <c r="C14" s="54">
        <f t="shared" si="1"/>
        <v>314</v>
      </c>
      <c r="D14" s="54">
        <v>25</v>
      </c>
      <c r="E14" s="54">
        <v>201</v>
      </c>
      <c r="F14" s="54">
        <v>88</v>
      </c>
      <c r="G14" s="54">
        <f t="shared" si="2"/>
        <v>2214</v>
      </c>
      <c r="H14" s="54">
        <v>1788</v>
      </c>
      <c r="I14" s="54">
        <v>267</v>
      </c>
      <c r="J14" s="54">
        <v>159</v>
      </c>
      <c r="K14" s="54">
        <v>489</v>
      </c>
      <c r="L14" s="54">
        <f t="shared" si="3"/>
        <v>2039</v>
      </c>
      <c r="M14" s="54">
        <v>0</v>
      </c>
      <c r="N14" s="54">
        <v>33</v>
      </c>
      <c r="O14" s="54">
        <v>1838</v>
      </c>
      <c r="P14" s="54">
        <v>0</v>
      </c>
      <c r="Q14" s="55">
        <v>168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107754</v>
      </c>
      <c r="C16" s="54">
        <f t="shared" si="1"/>
        <v>0</v>
      </c>
      <c r="D16" s="54">
        <f>SUM(D6:D7)</f>
        <v>0</v>
      </c>
      <c r="E16" s="54">
        <f>SUM(E6:E7)</f>
        <v>0</v>
      </c>
      <c r="F16" s="54">
        <f>SUM(F6:F7)</f>
        <v>0</v>
      </c>
      <c r="G16" s="54">
        <f t="shared" si="2"/>
        <v>107754</v>
      </c>
      <c r="H16" s="54">
        <f>SUM(H6:H7)</f>
        <v>27981</v>
      </c>
      <c r="I16" s="54">
        <f>SUM(I6:I7)</f>
        <v>763</v>
      </c>
      <c r="J16" s="54">
        <f>SUM(J6:J7)</f>
        <v>79010</v>
      </c>
      <c r="K16" s="54">
        <f>SUM(K6:K7)</f>
        <v>82923</v>
      </c>
      <c r="L16" s="54">
        <f t="shared" si="3"/>
        <v>24831</v>
      </c>
      <c r="M16" s="54">
        <f>SUM(M6:M7)</f>
        <v>0</v>
      </c>
      <c r="N16" s="54">
        <f>SUM(N6:N7)</f>
        <v>6291</v>
      </c>
      <c r="O16" s="54">
        <f>SUM(O6:O7)</f>
        <v>17583</v>
      </c>
      <c r="P16" s="54">
        <f>SUM(P6:P7)</f>
        <v>0</v>
      </c>
      <c r="Q16" s="55">
        <f>SUM(Q6:Q7)</f>
        <v>957</v>
      </c>
    </row>
    <row r="17" spans="1:17" ht="15" customHeight="1" x14ac:dyDescent="0.15">
      <c r="A17" s="52" t="s">
        <v>1</v>
      </c>
      <c r="B17" s="53">
        <f t="shared" si="0"/>
        <v>67634</v>
      </c>
      <c r="C17" s="54">
        <f t="shared" si="1"/>
        <v>13211</v>
      </c>
      <c r="D17" s="54">
        <f>SUM(D8:D14)</f>
        <v>3714</v>
      </c>
      <c r="E17" s="54">
        <f>SUM(E8:E14)</f>
        <v>3549</v>
      </c>
      <c r="F17" s="54">
        <f>SUM(F8:F14)</f>
        <v>5948</v>
      </c>
      <c r="G17" s="54">
        <f t="shared" si="2"/>
        <v>54423</v>
      </c>
      <c r="H17" s="54">
        <f>SUM(H8:H14)</f>
        <v>46139</v>
      </c>
      <c r="I17" s="54">
        <f>SUM(I8:I14)</f>
        <v>4876</v>
      </c>
      <c r="J17" s="54">
        <f>SUM(J8:J14)</f>
        <v>3408</v>
      </c>
      <c r="K17" s="54">
        <f>SUM(K8:K14)</f>
        <v>5362</v>
      </c>
      <c r="L17" s="54">
        <f t="shared" si="3"/>
        <v>62272</v>
      </c>
      <c r="M17" s="54">
        <f>SUM(M8:M14)</f>
        <v>2632</v>
      </c>
      <c r="N17" s="54">
        <f>SUM(N8:N14)</f>
        <v>6159</v>
      </c>
      <c r="O17" s="54">
        <f>SUM(O8:O14)</f>
        <v>53175</v>
      </c>
      <c r="P17" s="54">
        <f>SUM(P8:P14)</f>
        <v>23</v>
      </c>
      <c r="Q17" s="55">
        <f>SUM(Q8:Q14)</f>
        <v>283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175388</v>
      </c>
      <c r="C19" s="62">
        <f t="shared" si="1"/>
        <v>13211</v>
      </c>
      <c r="D19" s="61">
        <f>SUM(D16:D17)</f>
        <v>3714</v>
      </c>
      <c r="E19" s="61">
        <f>SUM(E16:E17)</f>
        <v>3549</v>
      </c>
      <c r="F19" s="61">
        <f>SUM(F16:F17)</f>
        <v>5948</v>
      </c>
      <c r="G19" s="62">
        <f t="shared" si="2"/>
        <v>162177</v>
      </c>
      <c r="H19" s="61">
        <f>SUM(H16:H17)</f>
        <v>74120</v>
      </c>
      <c r="I19" s="61">
        <f>SUM(I16:I17)</f>
        <v>5639</v>
      </c>
      <c r="J19" s="61">
        <f>SUM(J16:J17)</f>
        <v>82418</v>
      </c>
      <c r="K19" s="62">
        <f>SUM(K16:K17)</f>
        <v>88285</v>
      </c>
      <c r="L19" s="61">
        <f>SUM(M19:Q19)</f>
        <v>87103</v>
      </c>
      <c r="M19" s="61">
        <f>SUM(M16:M17)</f>
        <v>2632</v>
      </c>
      <c r="N19" s="61">
        <f>SUM(N16:N17)</f>
        <v>12450</v>
      </c>
      <c r="O19" s="61">
        <f>SUM(O16:O17)</f>
        <v>70758</v>
      </c>
      <c r="P19" s="61">
        <f>SUM(P16:P17)</f>
        <v>23</v>
      </c>
      <c r="Q19" s="63">
        <f>SUM(Q16:Q17)</f>
        <v>1240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9" customWidth="1"/>
    <col min="2" max="256" width="7.625" style="39"/>
    <col min="257" max="257" width="10.625" style="39" customWidth="1"/>
    <col min="258" max="512" width="7.625" style="39"/>
    <col min="513" max="513" width="10.625" style="39" customWidth="1"/>
    <col min="514" max="768" width="7.625" style="39"/>
    <col min="769" max="769" width="10.625" style="39" customWidth="1"/>
    <col min="770" max="1024" width="7.625" style="39"/>
    <col min="1025" max="1025" width="10.625" style="39" customWidth="1"/>
    <col min="1026" max="1280" width="7.625" style="39"/>
    <col min="1281" max="1281" width="10.625" style="39" customWidth="1"/>
    <col min="1282" max="1536" width="7.625" style="39"/>
    <col min="1537" max="1537" width="10.625" style="39" customWidth="1"/>
    <col min="1538" max="1792" width="7.625" style="39"/>
    <col min="1793" max="1793" width="10.625" style="39" customWidth="1"/>
    <col min="1794" max="2048" width="7.625" style="39"/>
    <col min="2049" max="2049" width="10.625" style="39" customWidth="1"/>
    <col min="2050" max="2304" width="7.625" style="39"/>
    <col min="2305" max="2305" width="10.625" style="39" customWidth="1"/>
    <col min="2306" max="2560" width="7.625" style="39"/>
    <col min="2561" max="2561" width="10.625" style="39" customWidth="1"/>
    <col min="2562" max="2816" width="7.625" style="39"/>
    <col min="2817" max="2817" width="10.625" style="39" customWidth="1"/>
    <col min="2818" max="3072" width="7.625" style="39"/>
    <col min="3073" max="3073" width="10.625" style="39" customWidth="1"/>
    <col min="3074" max="3328" width="7.625" style="39"/>
    <col min="3329" max="3329" width="10.625" style="39" customWidth="1"/>
    <col min="3330" max="3584" width="7.625" style="39"/>
    <col min="3585" max="3585" width="10.625" style="39" customWidth="1"/>
    <col min="3586" max="3840" width="7.625" style="39"/>
    <col min="3841" max="3841" width="10.625" style="39" customWidth="1"/>
    <col min="3842" max="4096" width="7.625" style="39"/>
    <col min="4097" max="4097" width="10.625" style="39" customWidth="1"/>
    <col min="4098" max="4352" width="7.625" style="39"/>
    <col min="4353" max="4353" width="10.625" style="39" customWidth="1"/>
    <col min="4354" max="4608" width="7.625" style="39"/>
    <col min="4609" max="4609" width="10.625" style="39" customWidth="1"/>
    <col min="4610" max="4864" width="7.625" style="39"/>
    <col min="4865" max="4865" width="10.625" style="39" customWidth="1"/>
    <col min="4866" max="5120" width="7.625" style="39"/>
    <col min="5121" max="5121" width="10.625" style="39" customWidth="1"/>
    <col min="5122" max="5376" width="7.625" style="39"/>
    <col min="5377" max="5377" width="10.625" style="39" customWidth="1"/>
    <col min="5378" max="5632" width="7.625" style="39"/>
    <col min="5633" max="5633" width="10.625" style="39" customWidth="1"/>
    <col min="5634" max="5888" width="7.625" style="39"/>
    <col min="5889" max="5889" width="10.625" style="39" customWidth="1"/>
    <col min="5890" max="6144" width="7.625" style="39"/>
    <col min="6145" max="6145" width="10.625" style="39" customWidth="1"/>
    <col min="6146" max="6400" width="7.625" style="39"/>
    <col min="6401" max="6401" width="10.625" style="39" customWidth="1"/>
    <col min="6402" max="6656" width="7.625" style="39"/>
    <col min="6657" max="6657" width="10.625" style="39" customWidth="1"/>
    <col min="6658" max="6912" width="7.625" style="39"/>
    <col min="6913" max="6913" width="10.625" style="39" customWidth="1"/>
    <col min="6914" max="7168" width="7.625" style="39"/>
    <col min="7169" max="7169" width="10.625" style="39" customWidth="1"/>
    <col min="7170" max="7424" width="7.625" style="39"/>
    <col min="7425" max="7425" width="10.625" style="39" customWidth="1"/>
    <col min="7426" max="7680" width="7.625" style="39"/>
    <col min="7681" max="7681" width="10.625" style="39" customWidth="1"/>
    <col min="7682" max="7936" width="7.625" style="39"/>
    <col min="7937" max="7937" width="10.625" style="39" customWidth="1"/>
    <col min="7938" max="8192" width="7.625" style="39"/>
    <col min="8193" max="8193" width="10.625" style="39" customWidth="1"/>
    <col min="8194" max="8448" width="7.625" style="39"/>
    <col min="8449" max="8449" width="10.625" style="39" customWidth="1"/>
    <col min="8450" max="8704" width="7.625" style="39"/>
    <col min="8705" max="8705" width="10.625" style="39" customWidth="1"/>
    <col min="8706" max="8960" width="7.625" style="39"/>
    <col min="8961" max="8961" width="10.625" style="39" customWidth="1"/>
    <col min="8962" max="9216" width="7.625" style="39"/>
    <col min="9217" max="9217" width="10.625" style="39" customWidth="1"/>
    <col min="9218" max="9472" width="7.625" style="39"/>
    <col min="9473" max="9473" width="10.625" style="39" customWidth="1"/>
    <col min="9474" max="9728" width="7.625" style="39"/>
    <col min="9729" max="9729" width="10.625" style="39" customWidth="1"/>
    <col min="9730" max="9984" width="7.625" style="39"/>
    <col min="9985" max="9985" width="10.625" style="39" customWidth="1"/>
    <col min="9986" max="10240" width="7.625" style="39"/>
    <col min="10241" max="10241" width="10.625" style="39" customWidth="1"/>
    <col min="10242" max="10496" width="7.625" style="39"/>
    <col min="10497" max="10497" width="10.625" style="39" customWidth="1"/>
    <col min="10498" max="10752" width="7.625" style="39"/>
    <col min="10753" max="10753" width="10.625" style="39" customWidth="1"/>
    <col min="10754" max="11008" width="7.625" style="39"/>
    <col min="11009" max="11009" width="10.625" style="39" customWidth="1"/>
    <col min="11010" max="11264" width="7.625" style="39"/>
    <col min="11265" max="11265" width="10.625" style="39" customWidth="1"/>
    <col min="11266" max="11520" width="7.625" style="39"/>
    <col min="11521" max="11521" width="10.625" style="39" customWidth="1"/>
    <col min="11522" max="11776" width="7.625" style="39"/>
    <col min="11777" max="11777" width="10.625" style="39" customWidth="1"/>
    <col min="11778" max="12032" width="7.625" style="39"/>
    <col min="12033" max="12033" width="10.625" style="39" customWidth="1"/>
    <col min="12034" max="12288" width="7.625" style="39"/>
    <col min="12289" max="12289" width="10.625" style="39" customWidth="1"/>
    <col min="12290" max="12544" width="7.625" style="39"/>
    <col min="12545" max="12545" width="10.625" style="39" customWidth="1"/>
    <col min="12546" max="12800" width="7.625" style="39"/>
    <col min="12801" max="12801" width="10.625" style="39" customWidth="1"/>
    <col min="12802" max="13056" width="7.625" style="39"/>
    <col min="13057" max="13057" width="10.625" style="39" customWidth="1"/>
    <col min="13058" max="13312" width="7.625" style="39"/>
    <col min="13313" max="13313" width="10.625" style="39" customWidth="1"/>
    <col min="13314" max="13568" width="7.625" style="39"/>
    <col min="13569" max="13569" width="10.625" style="39" customWidth="1"/>
    <col min="13570" max="13824" width="7.625" style="39"/>
    <col min="13825" max="13825" width="10.625" style="39" customWidth="1"/>
    <col min="13826" max="14080" width="7.625" style="39"/>
    <col min="14081" max="14081" width="10.625" style="39" customWidth="1"/>
    <col min="14082" max="14336" width="7.625" style="39"/>
    <col min="14337" max="14337" width="10.625" style="39" customWidth="1"/>
    <col min="14338" max="14592" width="7.625" style="39"/>
    <col min="14593" max="14593" width="10.625" style="39" customWidth="1"/>
    <col min="14594" max="14848" width="7.625" style="39"/>
    <col min="14849" max="14849" width="10.625" style="39" customWidth="1"/>
    <col min="14850" max="15104" width="7.625" style="39"/>
    <col min="15105" max="15105" width="10.625" style="39" customWidth="1"/>
    <col min="15106" max="15360" width="7.625" style="39"/>
    <col min="15361" max="15361" width="10.625" style="39" customWidth="1"/>
    <col min="15362" max="15616" width="7.625" style="39"/>
    <col min="15617" max="15617" width="10.625" style="39" customWidth="1"/>
    <col min="15618" max="15872" width="7.625" style="39"/>
    <col min="15873" max="15873" width="10.625" style="39" customWidth="1"/>
    <col min="15874" max="16128" width="7.625" style="39"/>
    <col min="16129" max="16129" width="10.625" style="39" customWidth="1"/>
    <col min="16130" max="16384" width="7.625" style="39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64" customFormat="1" ht="15" customHeight="1" x14ac:dyDescent="0.15">
      <c r="A3" s="4"/>
      <c r="B3" s="5"/>
      <c r="C3" s="6" t="s">
        <v>31</v>
      </c>
      <c r="D3" s="7"/>
      <c r="E3" s="7"/>
      <c r="F3" s="7"/>
      <c r="G3" s="7"/>
      <c r="H3" s="7"/>
      <c r="I3" s="7"/>
      <c r="J3" s="8"/>
      <c r="K3" s="6" t="s">
        <v>30</v>
      </c>
      <c r="L3" s="7"/>
      <c r="M3" s="7"/>
      <c r="N3" s="7"/>
      <c r="O3" s="7"/>
      <c r="P3" s="7"/>
      <c r="Q3" s="9"/>
    </row>
    <row r="4" spans="1:17" s="64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64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2120778</v>
      </c>
      <c r="C6" s="50">
        <f>SUM(D6:F6)</f>
        <v>0</v>
      </c>
      <c r="D6" s="50">
        <v>0</v>
      </c>
      <c r="E6" s="50">
        <v>0</v>
      </c>
      <c r="F6" s="50">
        <v>0</v>
      </c>
      <c r="G6" s="50">
        <f>SUM(H6:J6)</f>
        <v>2120778</v>
      </c>
      <c r="H6" s="50">
        <v>510600</v>
      </c>
      <c r="I6" s="50">
        <v>14200</v>
      </c>
      <c r="J6" s="50">
        <v>1595978</v>
      </c>
      <c r="K6" s="50">
        <v>1543242</v>
      </c>
      <c r="L6" s="50">
        <f>SUM(M6:Q6)</f>
        <v>577536</v>
      </c>
      <c r="M6" s="50">
        <v>0</v>
      </c>
      <c r="N6" s="50">
        <v>136500</v>
      </c>
      <c r="O6" s="50">
        <v>436012</v>
      </c>
      <c r="P6" s="50">
        <v>0</v>
      </c>
      <c r="Q6" s="51">
        <v>5024</v>
      </c>
    </row>
    <row r="7" spans="1:17" ht="15" customHeight="1" x14ac:dyDescent="0.15">
      <c r="A7" s="52" t="s">
        <v>10</v>
      </c>
      <c r="B7" s="53">
        <f>+C7+G7</f>
        <v>29600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29600</v>
      </c>
      <c r="H7" s="54">
        <v>0</v>
      </c>
      <c r="I7" s="54">
        <v>0</v>
      </c>
      <c r="J7" s="54">
        <v>29600</v>
      </c>
      <c r="K7" s="54">
        <v>2500</v>
      </c>
      <c r="L7" s="54">
        <f>SUM(M7:Q7)</f>
        <v>27100</v>
      </c>
      <c r="M7" s="54">
        <v>0</v>
      </c>
      <c r="N7" s="54">
        <v>0</v>
      </c>
      <c r="O7" s="54">
        <v>27100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4650</v>
      </c>
      <c r="C8" s="54">
        <f t="shared" ref="C8:C19" si="1">SUM(D8:F8)</f>
        <v>0</v>
      </c>
      <c r="D8" s="54">
        <v>0</v>
      </c>
      <c r="E8" s="54">
        <v>0</v>
      </c>
      <c r="F8" s="54">
        <v>0</v>
      </c>
      <c r="G8" s="54">
        <f t="shared" ref="G8:G19" si="2">SUM(H8:J8)</f>
        <v>4650</v>
      </c>
      <c r="H8" s="54">
        <v>0</v>
      </c>
      <c r="I8" s="54">
        <v>0</v>
      </c>
      <c r="J8" s="54">
        <v>4650</v>
      </c>
      <c r="K8" s="54">
        <v>0</v>
      </c>
      <c r="L8" s="54">
        <f t="shared" ref="L8:L17" si="3">SUM(M8:Q8)</f>
        <v>4650</v>
      </c>
      <c r="M8" s="54">
        <v>0</v>
      </c>
      <c r="N8" s="54">
        <v>0</v>
      </c>
      <c r="O8" s="54">
        <v>4650</v>
      </c>
      <c r="P8" s="54">
        <v>0</v>
      </c>
      <c r="Q8" s="55">
        <v>0</v>
      </c>
    </row>
    <row r="9" spans="1:17" ht="15" customHeight="1" x14ac:dyDescent="0.15">
      <c r="A9" s="52" t="s">
        <v>8</v>
      </c>
      <c r="B9" s="53">
        <f t="shared" si="0"/>
        <v>1353304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1353304</v>
      </c>
      <c r="H9" s="54">
        <v>1343954</v>
      </c>
      <c r="I9" s="54">
        <v>0</v>
      </c>
      <c r="J9" s="54">
        <v>9350</v>
      </c>
      <c r="K9" s="54">
        <v>13834</v>
      </c>
      <c r="L9" s="54">
        <f t="shared" si="3"/>
        <v>1339470</v>
      </c>
      <c r="M9" s="54">
        <v>0</v>
      </c>
      <c r="N9" s="54">
        <v>0</v>
      </c>
      <c r="O9" s="54">
        <v>1337770</v>
      </c>
      <c r="P9" s="54">
        <v>500</v>
      </c>
      <c r="Q9" s="55">
        <v>1200</v>
      </c>
    </row>
    <row r="10" spans="1:17" ht="15" customHeight="1" x14ac:dyDescent="0.15">
      <c r="A10" s="52" t="s">
        <v>7</v>
      </c>
      <c r="B10" s="53">
        <f t="shared" si="0"/>
        <v>70254</v>
      </c>
      <c r="C10" s="54">
        <f t="shared" si="1"/>
        <v>0</v>
      </c>
      <c r="D10" s="54">
        <v>0</v>
      </c>
      <c r="E10" s="54">
        <v>0</v>
      </c>
      <c r="F10" s="54">
        <v>0</v>
      </c>
      <c r="G10" s="54">
        <f t="shared" si="2"/>
        <v>70254</v>
      </c>
      <c r="H10" s="54">
        <v>64335</v>
      </c>
      <c r="I10" s="54">
        <v>0</v>
      </c>
      <c r="J10" s="54">
        <v>5919</v>
      </c>
      <c r="K10" s="54">
        <v>1500</v>
      </c>
      <c r="L10" s="54">
        <f t="shared" si="3"/>
        <v>68754</v>
      </c>
      <c r="M10" s="54">
        <v>0</v>
      </c>
      <c r="N10" s="54">
        <v>0</v>
      </c>
      <c r="O10" s="54">
        <v>68754</v>
      </c>
      <c r="P10" s="54">
        <v>0</v>
      </c>
      <c r="Q10" s="55">
        <v>0</v>
      </c>
    </row>
    <row r="11" spans="1:17" ht="15" customHeight="1" x14ac:dyDescent="0.15">
      <c r="A11" s="52" t="s">
        <v>6</v>
      </c>
      <c r="B11" s="53">
        <f t="shared" si="0"/>
        <v>69640</v>
      </c>
      <c r="C11" s="54">
        <f t="shared" si="1"/>
        <v>0</v>
      </c>
      <c r="D11" s="54">
        <v>0</v>
      </c>
      <c r="E11" s="54">
        <v>0</v>
      </c>
      <c r="F11" s="54">
        <v>0</v>
      </c>
      <c r="G11" s="54">
        <f t="shared" si="2"/>
        <v>69640</v>
      </c>
      <c r="H11" s="54">
        <v>31990</v>
      </c>
      <c r="I11" s="54">
        <v>0</v>
      </c>
      <c r="J11" s="54">
        <v>37650</v>
      </c>
      <c r="K11" s="54">
        <v>11550</v>
      </c>
      <c r="L11" s="54">
        <f t="shared" si="3"/>
        <v>58090</v>
      </c>
      <c r="M11" s="54">
        <v>0</v>
      </c>
      <c r="N11" s="54">
        <v>0</v>
      </c>
      <c r="O11" s="54">
        <v>58090</v>
      </c>
      <c r="P11" s="54">
        <v>0</v>
      </c>
      <c r="Q11" s="55">
        <v>0</v>
      </c>
    </row>
    <row r="12" spans="1:17" ht="15" customHeight="1" x14ac:dyDescent="0.15">
      <c r="A12" s="52" t="s">
        <v>5</v>
      </c>
      <c r="B12" s="53">
        <f t="shared" si="0"/>
        <v>183801</v>
      </c>
      <c r="C12" s="54">
        <f t="shared" si="1"/>
        <v>120000</v>
      </c>
      <c r="D12" s="54">
        <v>120000</v>
      </c>
      <c r="E12" s="54">
        <v>0</v>
      </c>
      <c r="F12" s="54">
        <v>0</v>
      </c>
      <c r="G12" s="54">
        <f t="shared" si="2"/>
        <v>63801</v>
      </c>
      <c r="H12" s="54">
        <v>24200</v>
      </c>
      <c r="I12" s="54">
        <v>27720</v>
      </c>
      <c r="J12" s="54">
        <v>11881</v>
      </c>
      <c r="K12" s="54">
        <v>9950</v>
      </c>
      <c r="L12" s="54">
        <f t="shared" si="3"/>
        <v>173851</v>
      </c>
      <c r="M12" s="54">
        <v>0</v>
      </c>
      <c r="N12" s="54">
        <v>0</v>
      </c>
      <c r="O12" s="54">
        <v>173851</v>
      </c>
      <c r="P12" s="54">
        <v>0</v>
      </c>
      <c r="Q12" s="55">
        <v>0</v>
      </c>
    </row>
    <row r="13" spans="1:17" ht="15" customHeight="1" x14ac:dyDescent="0.15">
      <c r="A13" s="52" t="s">
        <v>4</v>
      </c>
      <c r="B13" s="53">
        <f t="shared" si="0"/>
        <v>383209</v>
      </c>
      <c r="C13" s="54">
        <f t="shared" si="1"/>
        <v>273430</v>
      </c>
      <c r="D13" s="54">
        <v>0</v>
      </c>
      <c r="E13" s="54">
        <v>126830</v>
      </c>
      <c r="F13" s="54">
        <v>146600</v>
      </c>
      <c r="G13" s="54">
        <f t="shared" si="2"/>
        <v>109779</v>
      </c>
      <c r="H13" s="54">
        <v>63964</v>
      </c>
      <c r="I13" s="54">
        <v>45815</v>
      </c>
      <c r="J13" s="54">
        <v>0</v>
      </c>
      <c r="K13" s="54">
        <v>62940</v>
      </c>
      <c r="L13" s="54">
        <f t="shared" si="3"/>
        <v>320269</v>
      </c>
      <c r="M13" s="54">
        <v>75000</v>
      </c>
      <c r="N13" s="54">
        <v>180000</v>
      </c>
      <c r="O13" s="54">
        <v>64354</v>
      </c>
      <c r="P13" s="54">
        <v>0</v>
      </c>
      <c r="Q13" s="55">
        <v>915</v>
      </c>
    </row>
    <row r="14" spans="1:17" ht="15" customHeight="1" x14ac:dyDescent="0.15">
      <c r="A14" s="52" t="s">
        <v>3</v>
      </c>
      <c r="B14" s="53">
        <f t="shared" si="0"/>
        <v>64300</v>
      </c>
      <c r="C14" s="54">
        <f t="shared" si="1"/>
        <v>7850</v>
      </c>
      <c r="D14" s="54">
        <v>1000</v>
      </c>
      <c r="E14" s="54">
        <v>5550</v>
      </c>
      <c r="F14" s="54">
        <v>1300</v>
      </c>
      <c r="G14" s="54">
        <f t="shared" si="2"/>
        <v>56450</v>
      </c>
      <c r="H14" s="54">
        <v>48450</v>
      </c>
      <c r="I14" s="54">
        <v>6030</v>
      </c>
      <c r="J14" s="54">
        <v>1970</v>
      </c>
      <c r="K14" s="54">
        <v>11170</v>
      </c>
      <c r="L14" s="54">
        <f t="shared" si="3"/>
        <v>53130</v>
      </c>
      <c r="M14" s="54">
        <v>0</v>
      </c>
      <c r="N14" s="54">
        <v>550</v>
      </c>
      <c r="O14" s="54">
        <v>47580</v>
      </c>
      <c r="P14" s="54">
        <v>0</v>
      </c>
      <c r="Q14" s="55">
        <v>5000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2150378</v>
      </c>
      <c r="C16" s="54">
        <f t="shared" si="1"/>
        <v>0</v>
      </c>
      <c r="D16" s="54">
        <f>SUM(D6:D7)</f>
        <v>0</v>
      </c>
      <c r="E16" s="54">
        <f>SUM(E6:E7)</f>
        <v>0</v>
      </c>
      <c r="F16" s="54">
        <f>SUM(F6:F7)</f>
        <v>0</v>
      </c>
      <c r="G16" s="54">
        <f t="shared" si="2"/>
        <v>2150378</v>
      </c>
      <c r="H16" s="54">
        <f>SUM(H6:H7)</f>
        <v>510600</v>
      </c>
      <c r="I16" s="54">
        <f>SUM(I6:I7)</f>
        <v>14200</v>
      </c>
      <c r="J16" s="54">
        <f>SUM(J6:J7)</f>
        <v>1625578</v>
      </c>
      <c r="K16" s="54">
        <f>SUM(K6:K7)</f>
        <v>1545742</v>
      </c>
      <c r="L16" s="54">
        <f t="shared" si="3"/>
        <v>604636</v>
      </c>
      <c r="M16" s="54">
        <f>SUM(M6:M7)</f>
        <v>0</v>
      </c>
      <c r="N16" s="54">
        <f>SUM(N6:N7)</f>
        <v>136500</v>
      </c>
      <c r="O16" s="54">
        <f>SUM(O6:O7)</f>
        <v>463112</v>
      </c>
      <c r="P16" s="54">
        <f>SUM(P6:P7)</f>
        <v>0</v>
      </c>
      <c r="Q16" s="55">
        <f>SUM(Q6:Q7)</f>
        <v>5024</v>
      </c>
    </row>
    <row r="17" spans="1:17" ht="15" customHeight="1" x14ac:dyDescent="0.15">
      <c r="A17" s="52" t="s">
        <v>1</v>
      </c>
      <c r="B17" s="53">
        <f t="shared" si="0"/>
        <v>2129158</v>
      </c>
      <c r="C17" s="54">
        <f t="shared" si="1"/>
        <v>401280</v>
      </c>
      <c r="D17" s="54">
        <f>SUM(D8:D14)</f>
        <v>121000</v>
      </c>
      <c r="E17" s="54">
        <f>SUM(E8:E14)</f>
        <v>132380</v>
      </c>
      <c r="F17" s="54">
        <f>SUM(F8:F14)</f>
        <v>147900</v>
      </c>
      <c r="G17" s="54">
        <f t="shared" si="2"/>
        <v>1727878</v>
      </c>
      <c r="H17" s="54">
        <f>SUM(H8:H14)</f>
        <v>1576893</v>
      </c>
      <c r="I17" s="54">
        <f>SUM(I8:I14)</f>
        <v>79565</v>
      </c>
      <c r="J17" s="54">
        <f>SUM(J8:J14)</f>
        <v>71420</v>
      </c>
      <c r="K17" s="54">
        <f>SUM(K8:K14)</f>
        <v>110944</v>
      </c>
      <c r="L17" s="54">
        <f t="shared" si="3"/>
        <v>2018214</v>
      </c>
      <c r="M17" s="54">
        <f>SUM(M8:M14)</f>
        <v>75000</v>
      </c>
      <c r="N17" s="54">
        <f>SUM(N8:N14)</f>
        <v>180550</v>
      </c>
      <c r="O17" s="54">
        <f>SUM(O8:O14)</f>
        <v>1755049</v>
      </c>
      <c r="P17" s="54">
        <f>SUM(P8:P14)</f>
        <v>500</v>
      </c>
      <c r="Q17" s="55">
        <f>SUM(Q8:Q14)</f>
        <v>7115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4279536</v>
      </c>
      <c r="C19" s="62">
        <f t="shared" si="1"/>
        <v>401280</v>
      </c>
      <c r="D19" s="61">
        <f>SUM(D16:D17)</f>
        <v>121000</v>
      </c>
      <c r="E19" s="61">
        <f>SUM(E16:E17)</f>
        <v>132380</v>
      </c>
      <c r="F19" s="61">
        <f>SUM(F16:F17)</f>
        <v>147900</v>
      </c>
      <c r="G19" s="62">
        <f t="shared" si="2"/>
        <v>3878256</v>
      </c>
      <c r="H19" s="61">
        <f>SUM(H16:H17)</f>
        <v>2087493</v>
      </c>
      <c r="I19" s="61">
        <f>SUM(I16:I17)</f>
        <v>93765</v>
      </c>
      <c r="J19" s="61">
        <f>SUM(J16:J17)</f>
        <v>1696998</v>
      </c>
      <c r="K19" s="62">
        <f>SUM(K16:K17)</f>
        <v>1656686</v>
      </c>
      <c r="L19" s="61">
        <f>SUM(M19:Q19)</f>
        <v>2622850</v>
      </c>
      <c r="M19" s="61">
        <f>SUM(M16:M17)</f>
        <v>75000</v>
      </c>
      <c r="N19" s="61">
        <f>SUM(N16:N17)</f>
        <v>317050</v>
      </c>
      <c r="O19" s="61">
        <f>SUM(O16:O17)</f>
        <v>2218161</v>
      </c>
      <c r="P19" s="61">
        <f>SUM(P16:P17)</f>
        <v>500</v>
      </c>
      <c r="Q19" s="63">
        <f>SUM(Q16:Q17)</f>
        <v>12139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2021-06-04T04:27:20Z</dcterms:modified>
</cp:coreProperties>
</file>