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50847\Desktop\"/>
    </mc:Choice>
  </mc:AlternateContent>
  <bookViews>
    <workbookView xWindow="0" yWindow="0" windowWidth="15345" windowHeight="4485"/>
  </bookViews>
  <sheets>
    <sheet name="申請様式" sheetId="1" r:id="rId1"/>
    <sheet name="別添１" sheetId="4" r:id="rId2"/>
    <sheet name="別添2" sheetId="5" r:id="rId3"/>
    <sheet name="別添3" sheetId="6" r:id="rId4"/>
    <sheet name="別添４" sheetId="8" r:id="rId5"/>
    <sheet name="別添５" sheetId="9" r:id="rId6"/>
    <sheet name="別添６" sheetId="10" r:id="rId7"/>
    <sheet name="別添７" sheetId="7" r:id="rId8"/>
    <sheet name="リスト" sheetId="2" state="hidden" r:id="rId9"/>
  </sheets>
  <definedNames>
    <definedName name="_xlnm.Print_Area" localSheetId="0">申請様式!$A$1:$J$83</definedName>
    <definedName name="_xlnm.Print_Area" localSheetId="1">別添１!$A$1:$J$63</definedName>
    <definedName name="_xlnm.Print_Area" localSheetId="2">別添2!$A$1:$J$65</definedName>
    <definedName name="_xlnm.Print_Area" localSheetId="3">別添3!$A$1:$J$65</definedName>
    <definedName name="_xlnm.Print_Area" localSheetId="4">別添４!$A$1:$J$65</definedName>
    <definedName name="_xlnm.Print_Area" localSheetId="5">別添５!$A$1:$J$65</definedName>
    <definedName name="_xlnm.Print_Area" localSheetId="6">別添６!$A$1:$J$65</definedName>
    <definedName name="_xlnm.Print_Area" localSheetId="7">別添７!$A$1:$J$65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10" l="1"/>
  <c r="C52" i="10"/>
  <c r="B57" i="10" s="1"/>
  <c r="H40" i="10"/>
  <c r="J36" i="10"/>
  <c r="G36" i="10" s="1"/>
  <c r="H34" i="10"/>
  <c r="J30" i="10"/>
  <c r="F30" i="10" s="1"/>
  <c r="J29" i="10"/>
  <c r="J8" i="10"/>
  <c r="G8" i="10" s="1"/>
  <c r="E60" i="9"/>
  <c r="C52" i="9"/>
  <c r="B57" i="9" s="1"/>
  <c r="H40" i="9"/>
  <c r="J36" i="9"/>
  <c r="G36" i="9" s="1"/>
  <c r="H34" i="9"/>
  <c r="J30" i="9"/>
  <c r="F30" i="9" s="1"/>
  <c r="J29" i="9"/>
  <c r="J8" i="9"/>
  <c r="E60" i="8"/>
  <c r="C52" i="8"/>
  <c r="B57" i="8" s="1"/>
  <c r="H40" i="8"/>
  <c r="J36" i="8"/>
  <c r="G36" i="8"/>
  <c r="H34" i="8"/>
  <c r="J30" i="8"/>
  <c r="F30" i="8" s="1"/>
  <c r="J29" i="8"/>
  <c r="J8" i="8"/>
  <c r="G8" i="8" s="1"/>
  <c r="E60" i="7"/>
  <c r="C52" i="7"/>
  <c r="B57" i="7" s="1"/>
  <c r="H40" i="7"/>
  <c r="J36" i="7"/>
  <c r="G36" i="7" s="1"/>
  <c r="H34" i="7"/>
  <c r="J30" i="7"/>
  <c r="F30" i="7" s="1"/>
  <c r="J29" i="7"/>
  <c r="J8" i="7"/>
  <c r="G8" i="7" s="1"/>
  <c r="G8" i="9" l="1"/>
  <c r="E60" i="6"/>
  <c r="C52" i="6"/>
  <c r="B57" i="6" s="1"/>
  <c r="H40" i="6"/>
  <c r="J36" i="6"/>
  <c r="G36" i="6" s="1"/>
  <c r="H34" i="6"/>
  <c r="J30" i="6"/>
  <c r="F30" i="6" s="1"/>
  <c r="J29" i="6"/>
  <c r="J8" i="6"/>
  <c r="G8" i="6" s="1"/>
  <c r="E60" i="5"/>
  <c r="C52" i="5"/>
  <c r="B57" i="5" s="1"/>
  <c r="H40" i="5"/>
  <c r="J36" i="5"/>
  <c r="G36" i="5" s="1"/>
  <c r="H34" i="5"/>
  <c r="J30" i="5"/>
  <c r="F30" i="5" s="1"/>
  <c r="J29" i="5"/>
  <c r="J8" i="5"/>
  <c r="G8" i="5" s="1"/>
  <c r="C52" i="4"/>
  <c r="B57" i="4" s="1"/>
  <c r="H40" i="4"/>
  <c r="J36" i="4"/>
  <c r="G36" i="4" s="1"/>
  <c r="H34" i="4"/>
  <c r="J30" i="4" s="1"/>
  <c r="J29" i="4"/>
  <c r="J8" i="4"/>
  <c r="G8" i="4" s="1"/>
  <c r="F30" i="4" l="1"/>
  <c r="J33" i="1" l="1"/>
  <c r="H38" i="1"/>
  <c r="J34" i="1" s="1"/>
  <c r="C56" i="1"/>
  <c r="B77" i="1" s="1"/>
  <c r="H44" i="1"/>
  <c r="J40" i="1" s="1"/>
  <c r="G40" i="1" s="1"/>
  <c r="J12" i="1"/>
  <c r="G12" i="1" s="1"/>
  <c r="E80" i="1" l="1"/>
  <c r="F34" i="1"/>
  <c r="E60" i="4"/>
  <c r="I72" i="1"/>
  <c r="J73" i="1" s="1"/>
  <c r="F73" i="1" s="1"/>
</calcChain>
</file>

<file path=xl/sharedStrings.xml><?xml version="1.0" encoding="utf-8"?>
<sst xmlns="http://schemas.openxmlformats.org/spreadsheetml/2006/main" count="465" uniqueCount="82">
  <si>
    <t>生産活動活性化支援事業　申請様式</t>
    <rPh sb="0" eb="2">
      <t>セイサン</t>
    </rPh>
    <rPh sb="2" eb="4">
      <t>カツドウ</t>
    </rPh>
    <rPh sb="4" eb="7">
      <t>カッセイカ</t>
    </rPh>
    <rPh sb="7" eb="9">
      <t>シエン</t>
    </rPh>
    <rPh sb="9" eb="11">
      <t>ジギョウ</t>
    </rPh>
    <rPh sb="12" eb="14">
      <t>シンセイ</t>
    </rPh>
    <rPh sb="14" eb="16">
      <t>ヨウシキ</t>
    </rPh>
    <phoneticPr fontId="1"/>
  </si>
  <si>
    <t>法人名</t>
    <rPh sb="0" eb="2">
      <t>ホウジン</t>
    </rPh>
    <rPh sb="2" eb="3">
      <t>メイ</t>
    </rPh>
    <phoneticPr fontId="1"/>
  </si>
  <si>
    <t>事業所名</t>
    <rPh sb="0" eb="3">
      <t>ジギョウショ</t>
    </rPh>
    <rPh sb="3" eb="4">
      <t>メイ</t>
    </rPh>
    <phoneticPr fontId="1"/>
  </si>
  <si>
    <t>１．対象要件の確認</t>
    <rPh sb="2" eb="4">
      <t>タイショウ</t>
    </rPh>
    <rPh sb="4" eb="6">
      <t>ヨウケン</t>
    </rPh>
    <rPh sb="7" eb="9">
      <t>カクニン</t>
    </rPh>
    <phoneticPr fontId="1"/>
  </si>
  <si>
    <t>ア　令和２年１月以降、１ヶ月の生産活動収入が前年同月比で５０％以上減収した月（※１、※２）がある</t>
    <rPh sb="2" eb="4">
      <t>レイワ</t>
    </rPh>
    <rPh sb="5" eb="6">
      <t>ネン</t>
    </rPh>
    <rPh sb="7" eb="10">
      <t>ガツイコウ</t>
    </rPh>
    <rPh sb="13" eb="14">
      <t>ゲツ</t>
    </rPh>
    <rPh sb="15" eb="17">
      <t>セイサン</t>
    </rPh>
    <rPh sb="17" eb="19">
      <t>カツドウ</t>
    </rPh>
    <rPh sb="19" eb="21">
      <t>シュウニュウ</t>
    </rPh>
    <rPh sb="22" eb="24">
      <t>ゼンネン</t>
    </rPh>
    <rPh sb="24" eb="27">
      <t>ドウゲツヒ</t>
    </rPh>
    <rPh sb="31" eb="33">
      <t>イジョウ</t>
    </rPh>
    <rPh sb="33" eb="35">
      <t>ゲンシュウ</t>
    </rPh>
    <rPh sb="37" eb="38">
      <t>ツキ</t>
    </rPh>
    <phoneticPr fontId="1"/>
  </si>
  <si>
    <t>イ　令和２年１月以降、連続する３ヶ月の生産活動収入が前年同期比で３０％以上減少した期間（※３、※４）がある</t>
    <rPh sb="2" eb="4">
      <t>レイワ</t>
    </rPh>
    <rPh sb="5" eb="6">
      <t>ネン</t>
    </rPh>
    <rPh sb="7" eb="10">
      <t>ガツイコウ</t>
    </rPh>
    <rPh sb="11" eb="13">
      <t>レンゾク</t>
    </rPh>
    <rPh sb="17" eb="18">
      <t>ゲツ</t>
    </rPh>
    <rPh sb="19" eb="21">
      <t>セイサン</t>
    </rPh>
    <rPh sb="21" eb="23">
      <t>カツドウ</t>
    </rPh>
    <rPh sb="23" eb="25">
      <t>シュウニュウ</t>
    </rPh>
    <rPh sb="26" eb="28">
      <t>ゼンネン</t>
    </rPh>
    <rPh sb="28" eb="31">
      <t>ドウキヒ</t>
    </rPh>
    <rPh sb="35" eb="37">
      <t>イジョウ</t>
    </rPh>
    <rPh sb="37" eb="39">
      <t>ゲンショウ</t>
    </rPh>
    <rPh sb="41" eb="43">
      <t>キカン</t>
    </rPh>
    <phoneticPr fontId="1"/>
  </si>
  <si>
    <t>・持続化給付金</t>
    <rPh sb="1" eb="4">
      <t>ジゾクカ</t>
    </rPh>
    <rPh sb="4" eb="7">
      <t>キュウフキン</t>
    </rPh>
    <phoneticPr fontId="1"/>
  </si>
  <si>
    <t>・持続化補助金（小規模事業者持続化補助金）</t>
    <rPh sb="1" eb="4">
      <t>ジゾクカ</t>
    </rPh>
    <rPh sb="4" eb="7">
      <t>ホジョキン</t>
    </rPh>
    <rPh sb="8" eb="11">
      <t>ショウキボ</t>
    </rPh>
    <rPh sb="11" eb="14">
      <t>ジギョウシャ</t>
    </rPh>
    <rPh sb="14" eb="17">
      <t>ジゾクカ</t>
    </rPh>
    <rPh sb="17" eb="20">
      <t>ホジョキン</t>
    </rPh>
    <phoneticPr fontId="1"/>
  </si>
  <si>
    <t>・家賃支援給付金</t>
    <rPh sb="1" eb="3">
      <t>ヤチン</t>
    </rPh>
    <rPh sb="3" eb="5">
      <t>シエン</t>
    </rPh>
    <rPh sb="5" eb="8">
      <t>キュウフキン</t>
    </rPh>
    <phoneticPr fontId="1"/>
  </si>
  <si>
    <t>注）以下の経営支援策を受けている事業所（法人）は対象外となります。</t>
    <rPh sb="0" eb="1">
      <t>チュウ</t>
    </rPh>
    <rPh sb="2" eb="4">
      <t>イカ</t>
    </rPh>
    <rPh sb="5" eb="7">
      <t>ケイエイ</t>
    </rPh>
    <rPh sb="7" eb="10">
      <t>シエンサク</t>
    </rPh>
    <rPh sb="11" eb="12">
      <t>ウ</t>
    </rPh>
    <rPh sb="16" eb="19">
      <t>ジギョウショ</t>
    </rPh>
    <rPh sb="20" eb="22">
      <t>ホウジン</t>
    </rPh>
    <rPh sb="24" eb="27">
      <t>タイショウガイ</t>
    </rPh>
    <phoneticPr fontId="1"/>
  </si>
  <si>
    <t>申請日</t>
    <rPh sb="0" eb="2">
      <t>シンセイ</t>
    </rPh>
    <rPh sb="2" eb="3">
      <t>ビ</t>
    </rPh>
    <phoneticPr fontId="1"/>
  </si>
  <si>
    <t>代表者名</t>
    <rPh sb="0" eb="3">
      <t>ダイヒョウシャ</t>
    </rPh>
    <rPh sb="3" eb="4">
      <t>メイ</t>
    </rPh>
    <phoneticPr fontId="1"/>
  </si>
  <si>
    <t>※１</t>
  </si>
  <si>
    <t>※２</t>
  </si>
  <si>
    <t>平成３１年１月から令和元年１２月の間に事業を開始した事業所にあっては、事業開始後から令和元年１２月までの月平均の生産活動収入と比べて50％以上減少した月　</t>
    <phoneticPr fontId="1"/>
  </si>
  <si>
    <t>平成３１年１月から令和元年１２月の間に事業を開始した事業所にあっては、事業開始後から令和元年１２月までの月平均の生産活動収入に３を乗じた額と比べて30％以上減少した期間</t>
    <phoneticPr fontId="1"/>
  </si>
  <si>
    <t>※３</t>
    <phoneticPr fontId="1"/>
  </si>
  <si>
    <t>※４</t>
    <phoneticPr fontId="1"/>
  </si>
  <si>
    <t>○</t>
    <phoneticPr fontId="1"/>
  </si>
  <si>
    <t>次のア又はイのいずれか該当する方に○を記入してください。</t>
    <rPh sb="0" eb="1">
      <t>ツギ</t>
    </rPh>
    <rPh sb="3" eb="4">
      <t>マタ</t>
    </rPh>
    <rPh sb="11" eb="13">
      <t>ガイトウ</t>
    </rPh>
    <rPh sb="15" eb="16">
      <t>ホウ</t>
    </rPh>
    <rPh sb="19" eb="21">
      <t>キニュウ</t>
    </rPh>
    <phoneticPr fontId="1"/>
  </si>
  <si>
    <t>※５</t>
    <phoneticPr fontId="1"/>
  </si>
  <si>
    <t>１の※１に該当する事業所にあっては、事業開始後から令和元年１２月までの月平均の生産活動収入に１２を乗じた額、※２に該当する事業所にあっては、事業開始後から令和２年３月の月平均の生産活動収入に１２を乗じた額、※３に該当する事業所にあっては、事業開始後から令和元年１２月までの月平均の生産活動収入に１２を乗じた額、※４に該当する事業所にあっては、事業開始後から令和２年３月の月平均の生産活動収入に１２を乗じた額</t>
    <phoneticPr fontId="1"/>
  </si>
  <si>
    <t>③前年同月比</t>
    <rPh sb="1" eb="3">
      <t>ゼンネン</t>
    </rPh>
    <rPh sb="3" eb="6">
      <t>ドウゲツヒ</t>
    </rPh>
    <phoneticPr fontId="1"/>
  </si>
  <si>
    <t>③前年同期比</t>
    <rPh sb="1" eb="3">
      <t>ゼンネン</t>
    </rPh>
    <rPh sb="3" eb="6">
      <t>ドウキヒ</t>
    </rPh>
    <phoneticPr fontId="1"/>
  </si>
  <si>
    <t>②前年同月の生産活動収入（円）</t>
    <rPh sb="1" eb="3">
      <t>ゼンネン</t>
    </rPh>
    <rPh sb="3" eb="5">
      <t>ドウゲツ</t>
    </rPh>
    <rPh sb="6" eb="8">
      <t>セイサン</t>
    </rPh>
    <rPh sb="8" eb="10">
      <t>カツドウ</t>
    </rPh>
    <rPh sb="10" eb="12">
      <t>シュウニュウ</t>
    </rPh>
    <rPh sb="13" eb="14">
      <t>エン</t>
    </rPh>
    <phoneticPr fontId="1"/>
  </si>
  <si>
    <t>（２）次のア又はイの該当する方いずれかの空欄に数字を記入してください。</t>
    <rPh sb="3" eb="4">
      <t>ツギ</t>
    </rPh>
    <rPh sb="6" eb="7">
      <t>マタ</t>
    </rPh>
    <rPh sb="10" eb="12">
      <t>ガイトウ</t>
    </rPh>
    <rPh sb="14" eb="15">
      <t>ホウ</t>
    </rPh>
    <rPh sb="20" eb="22">
      <t>クウラン</t>
    </rPh>
    <rPh sb="23" eb="25">
      <t>スウジ</t>
    </rPh>
    <rPh sb="26" eb="28">
      <t>キニュウ</t>
    </rPh>
    <phoneticPr fontId="1"/>
  </si>
  <si>
    <t>ア　１のアに該当する場合</t>
    <rPh sb="6" eb="8">
      <t>ガイトウ</t>
    </rPh>
    <rPh sb="10" eb="12">
      <t>バアイ</t>
    </rPh>
    <phoneticPr fontId="1"/>
  </si>
  <si>
    <t>イ　１のイに該当する場合</t>
    <rPh sb="6" eb="8">
      <t>ガイトウ</t>
    </rPh>
    <rPh sb="10" eb="12">
      <t>バアイ</t>
    </rPh>
    <phoneticPr fontId="1"/>
  </si>
  <si>
    <t>②前年同期の生産活動収入（円）</t>
    <rPh sb="1" eb="3">
      <t>ゼンネン</t>
    </rPh>
    <rPh sb="3" eb="5">
      <t>ドウキ</t>
    </rPh>
    <rPh sb="6" eb="8">
      <t>セイサン</t>
    </rPh>
    <rPh sb="8" eb="10">
      <t>カツドウ</t>
    </rPh>
    <rPh sb="10" eb="12">
      <t>シュウニュウ</t>
    </rPh>
    <rPh sb="13" eb="14">
      <t>エン</t>
    </rPh>
    <phoneticPr fontId="1"/>
  </si>
  <si>
    <t>２．生産活動収入の状況（※５）</t>
    <rPh sb="2" eb="4">
      <t>セイサン</t>
    </rPh>
    <rPh sb="4" eb="6">
      <t>カツドウ</t>
    </rPh>
    <rPh sb="6" eb="8">
      <t>シュウニュウ</t>
    </rPh>
    <rPh sb="9" eb="11">
      <t>ジョウキョウ</t>
    </rPh>
    <phoneticPr fontId="1"/>
  </si>
  <si>
    <t>（１）直前の事業年度の生産活動収入の総額（円）（※６）</t>
    <rPh sb="3" eb="5">
      <t>チョクゼン</t>
    </rPh>
    <rPh sb="6" eb="8">
      <t>ジギョウ</t>
    </rPh>
    <rPh sb="8" eb="10">
      <t>ネンド</t>
    </rPh>
    <rPh sb="11" eb="13">
      <t>セイサン</t>
    </rPh>
    <rPh sb="13" eb="15">
      <t>カツドウ</t>
    </rPh>
    <rPh sb="15" eb="17">
      <t>シュウニュウ</t>
    </rPh>
    <rPh sb="18" eb="20">
      <t>ソウガク</t>
    </rPh>
    <rPh sb="21" eb="22">
      <t>エン</t>
    </rPh>
    <phoneticPr fontId="1"/>
  </si>
  <si>
    <t>※６</t>
    <phoneticPr fontId="1"/>
  </si>
  <si>
    <t>３．申請額及び内訳</t>
    <rPh sb="2" eb="5">
      <t>シンセイガク</t>
    </rPh>
    <rPh sb="5" eb="6">
      <t>オヨ</t>
    </rPh>
    <rPh sb="7" eb="9">
      <t>ウチワケ</t>
    </rPh>
    <phoneticPr fontId="1"/>
  </si>
  <si>
    <t>科目</t>
    <rPh sb="0" eb="2">
      <t>カモク</t>
    </rPh>
    <phoneticPr fontId="9"/>
  </si>
  <si>
    <t>所要額（円）</t>
    <rPh sb="0" eb="3">
      <t>ショヨウガク</t>
    </rPh>
    <rPh sb="4" eb="5">
      <t>エン</t>
    </rPh>
    <phoneticPr fontId="9"/>
  </si>
  <si>
    <t>用途・品目・数量等</t>
    <rPh sb="0" eb="2">
      <t>ヨウト</t>
    </rPh>
    <rPh sb="3" eb="5">
      <t>ヒンモク</t>
    </rPh>
    <rPh sb="6" eb="8">
      <t>スウリョウ</t>
    </rPh>
    <rPh sb="8" eb="9">
      <t>トウ</t>
    </rPh>
    <phoneticPr fontId="9"/>
  </si>
  <si>
    <t>謝金</t>
    <rPh sb="0" eb="2">
      <t>シャキン</t>
    </rPh>
    <phoneticPr fontId="9"/>
  </si>
  <si>
    <t>会議費</t>
    <rPh sb="0" eb="3">
      <t>カイギヒ</t>
    </rPh>
    <phoneticPr fontId="9"/>
  </si>
  <si>
    <t>旅費</t>
    <rPh sb="0" eb="2">
      <t>リョヒ</t>
    </rPh>
    <phoneticPr fontId="9"/>
  </si>
  <si>
    <t>需用費</t>
    <rPh sb="0" eb="3">
      <t>ジュヨウヒ</t>
    </rPh>
    <phoneticPr fontId="9"/>
  </si>
  <si>
    <t>役務費</t>
    <rPh sb="0" eb="2">
      <t>エキム</t>
    </rPh>
    <phoneticPr fontId="9"/>
  </si>
  <si>
    <t>委託料</t>
    <rPh sb="0" eb="3">
      <t>イタクリョウ</t>
    </rPh>
    <phoneticPr fontId="9"/>
  </si>
  <si>
    <t>使用料及び賃借料</t>
    <rPh sb="0" eb="3">
      <t>シヨウリョウ</t>
    </rPh>
    <rPh sb="3" eb="4">
      <t>オヨ</t>
    </rPh>
    <rPh sb="5" eb="8">
      <t>チンシャクリョウ</t>
    </rPh>
    <phoneticPr fontId="9"/>
  </si>
  <si>
    <t>備品購入費</t>
    <rPh sb="0" eb="2">
      <t>ビヒン</t>
    </rPh>
    <rPh sb="2" eb="5">
      <t>コウニュウヒ</t>
    </rPh>
    <phoneticPr fontId="9"/>
  </si>
  <si>
    <t>その他</t>
    <rPh sb="2" eb="3">
      <t>タ</t>
    </rPh>
    <phoneticPr fontId="9"/>
  </si>
  <si>
    <t>申請額</t>
    <rPh sb="0" eb="3">
      <t>シンセイガク</t>
    </rPh>
    <phoneticPr fontId="9"/>
  </si>
  <si>
    <t>４．同一法人内事業所の申請状況</t>
    <rPh sb="2" eb="4">
      <t>ドウイツ</t>
    </rPh>
    <rPh sb="4" eb="6">
      <t>ホウジン</t>
    </rPh>
    <rPh sb="6" eb="7">
      <t>ナイ</t>
    </rPh>
    <rPh sb="7" eb="10">
      <t>ジギョウショ</t>
    </rPh>
    <rPh sb="11" eb="13">
      <t>シンセイ</t>
    </rPh>
    <rPh sb="13" eb="15">
      <t>ジョウキョウ</t>
    </rPh>
    <phoneticPr fontId="1"/>
  </si>
  <si>
    <t>有</t>
    <rPh sb="0" eb="1">
      <t>アリ</t>
    </rPh>
    <phoneticPr fontId="1"/>
  </si>
  <si>
    <t>無</t>
    <rPh sb="0" eb="1">
      <t>ナシ</t>
    </rPh>
    <phoneticPr fontId="1"/>
  </si>
  <si>
    <t>合計</t>
    <rPh sb="0" eb="2">
      <t>ゴウケイ</t>
    </rPh>
    <phoneticPr fontId="1"/>
  </si>
  <si>
    <t>申請額(円）</t>
    <rPh sb="0" eb="3">
      <t>シンセイガク</t>
    </rPh>
    <rPh sb="4" eb="5">
      <t>エン</t>
    </rPh>
    <phoneticPr fontId="1"/>
  </si>
  <si>
    <t>基準額(円）</t>
    <rPh sb="0" eb="2">
      <t>キジュン</t>
    </rPh>
    <rPh sb="2" eb="3">
      <t>ガク</t>
    </rPh>
    <phoneticPr fontId="1"/>
  </si>
  <si>
    <t>助成上限額(円）（※７）</t>
    <rPh sb="0" eb="2">
      <t>ジョセイ</t>
    </rPh>
    <rPh sb="2" eb="5">
      <t>ジョウゲンガク</t>
    </rPh>
    <phoneticPr fontId="1"/>
  </si>
  <si>
    <t>①前年同月比で５０％以上減収した月の生産活動収入（円）</t>
    <rPh sb="1" eb="3">
      <t>ゼンネン</t>
    </rPh>
    <rPh sb="3" eb="6">
      <t>ドウゲツヒ</t>
    </rPh>
    <rPh sb="10" eb="12">
      <t>イジョウ</t>
    </rPh>
    <rPh sb="12" eb="14">
      <t>ゲンシュウ</t>
    </rPh>
    <rPh sb="16" eb="17">
      <t>ゲツ</t>
    </rPh>
    <rPh sb="18" eb="20">
      <t>セイサン</t>
    </rPh>
    <rPh sb="20" eb="22">
      <t>カツドウ</t>
    </rPh>
    <rPh sb="22" eb="24">
      <t>シュウニュウ</t>
    </rPh>
    <rPh sb="25" eb="26">
      <t>エン</t>
    </rPh>
    <phoneticPr fontId="1"/>
  </si>
  <si>
    <t>①連続する３ヶ月の生産活動収入が前年同期比で３０％以上減少した期間の生産活動収入（円）</t>
    <rPh sb="1" eb="3">
      <t>レンゾク</t>
    </rPh>
    <rPh sb="7" eb="8">
      <t>ゲツ</t>
    </rPh>
    <rPh sb="9" eb="11">
      <t>セイサン</t>
    </rPh>
    <rPh sb="11" eb="13">
      <t>カツドウ</t>
    </rPh>
    <rPh sb="13" eb="15">
      <t>シュウニュウ</t>
    </rPh>
    <rPh sb="16" eb="18">
      <t>ゼンネン</t>
    </rPh>
    <rPh sb="18" eb="21">
      <t>ドウキヒ</t>
    </rPh>
    <rPh sb="25" eb="27">
      <t>イジョウ</t>
    </rPh>
    <rPh sb="27" eb="29">
      <t>ゲンショウ</t>
    </rPh>
    <rPh sb="31" eb="33">
      <t>キカン</t>
    </rPh>
    <rPh sb="34" eb="36">
      <t>セイサン</t>
    </rPh>
    <rPh sb="36" eb="38">
      <t>カツドウ</t>
    </rPh>
    <rPh sb="38" eb="40">
      <t>シュウニュウ</t>
    </rPh>
    <rPh sb="41" eb="42">
      <t>エン</t>
    </rPh>
    <phoneticPr fontId="1"/>
  </si>
  <si>
    <t>生産活動収入の状況を確認できる書類（財務諸表等）も併せてご提出ください。</t>
    <rPh sb="0" eb="2">
      <t>セイサン</t>
    </rPh>
    <rPh sb="2" eb="4">
      <t>カツドウ</t>
    </rPh>
    <rPh sb="4" eb="6">
      <t>シュウニュウ</t>
    </rPh>
    <rPh sb="7" eb="9">
      <t>ジョウキョウ</t>
    </rPh>
    <rPh sb="10" eb="12">
      <t>カクニン</t>
    </rPh>
    <rPh sb="15" eb="17">
      <t>ショルイ</t>
    </rPh>
    <rPh sb="18" eb="20">
      <t>ザイム</t>
    </rPh>
    <rPh sb="20" eb="22">
      <t>ショヒョウ</t>
    </rPh>
    <rPh sb="22" eb="23">
      <t>トウ</t>
    </rPh>
    <rPh sb="25" eb="26">
      <t>アワ</t>
    </rPh>
    <rPh sb="29" eb="31">
      <t>テイシュツ</t>
    </rPh>
    <phoneticPr fontId="1"/>
  </si>
  <si>
    <t>事業所番号</t>
    <rPh sb="0" eb="3">
      <t>ジギョウショ</t>
    </rPh>
    <rPh sb="3" eb="5">
      <t>バンゴウ</t>
    </rPh>
    <phoneticPr fontId="1"/>
  </si>
  <si>
    <t>複数の就労継続支援事業所を運営している法人の場合は、すべての事業所の申請状況について記入してください。一法人当たりの上限額は２００万円となりますので、同一法人内で複数の事業所を運営している場合は、法人内で調整の上、申請していただきますようお願いいたします。</t>
    <rPh sb="0" eb="2">
      <t>フクスウ</t>
    </rPh>
    <rPh sb="3" eb="5">
      <t>シュウロウ</t>
    </rPh>
    <rPh sb="5" eb="7">
      <t>ケイゾク</t>
    </rPh>
    <rPh sb="7" eb="9">
      <t>シエン</t>
    </rPh>
    <rPh sb="9" eb="12">
      <t>ジギョウショ</t>
    </rPh>
    <rPh sb="13" eb="15">
      <t>ウンエイ</t>
    </rPh>
    <rPh sb="19" eb="21">
      <t>ホウジン</t>
    </rPh>
    <rPh sb="22" eb="24">
      <t>バアイ</t>
    </rPh>
    <rPh sb="30" eb="33">
      <t>ジギョウショ</t>
    </rPh>
    <rPh sb="34" eb="36">
      <t>シンセイ</t>
    </rPh>
    <rPh sb="36" eb="38">
      <t>ジョウキョウ</t>
    </rPh>
    <rPh sb="42" eb="44">
      <t>キニュウ</t>
    </rPh>
    <phoneticPr fontId="1"/>
  </si>
  <si>
    <t>注）助成を受けた事業所は、令和３年３月末日までに、所定の様式により実績を報告してください。</t>
    <rPh sb="0" eb="1">
      <t>チュウ</t>
    </rPh>
    <rPh sb="2" eb="4">
      <t>ジョセイ</t>
    </rPh>
    <rPh sb="5" eb="6">
      <t>ウ</t>
    </rPh>
    <rPh sb="8" eb="11">
      <t>ジギョウショ</t>
    </rPh>
    <rPh sb="13" eb="15">
      <t>レイワ</t>
    </rPh>
    <rPh sb="16" eb="17">
      <t>ネン</t>
    </rPh>
    <rPh sb="18" eb="19">
      <t>ガツ</t>
    </rPh>
    <rPh sb="19" eb="21">
      <t>マツジツ</t>
    </rPh>
    <rPh sb="25" eb="27">
      <t>ショテイ</t>
    </rPh>
    <rPh sb="28" eb="30">
      <t>ヨウシキ</t>
    </rPh>
    <rPh sb="33" eb="35">
      <t>ジッセキ</t>
    </rPh>
    <rPh sb="36" eb="38">
      <t>ホウコク</t>
    </rPh>
    <phoneticPr fontId="1"/>
  </si>
  <si>
    <t>令和</t>
    <rPh sb="0" eb="2">
      <t>レイワ</t>
    </rPh>
    <phoneticPr fontId="1"/>
  </si>
  <si>
    <t>※７　法人上限額の200万円の範囲内で、申請額又は基準額の低い方が助成上限額となります。</t>
    <rPh sb="3" eb="5">
      <t>ホウジン</t>
    </rPh>
    <rPh sb="5" eb="8">
      <t>ジョウゲンガク</t>
    </rPh>
    <rPh sb="12" eb="14">
      <t>マンエン</t>
    </rPh>
    <rPh sb="15" eb="18">
      <t>ハンイナイ</t>
    </rPh>
    <rPh sb="23" eb="24">
      <t>マタ</t>
    </rPh>
    <phoneticPr fontId="1"/>
  </si>
  <si>
    <t>一括申請</t>
    <rPh sb="0" eb="2">
      <t>イッカツ</t>
    </rPh>
    <rPh sb="2" eb="4">
      <t>シンセイ</t>
    </rPh>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</si>
  <si>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</si>
  <si>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</si>
  <si>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</si>
  <si>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</si>
  <si>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</si>
  <si>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</si>
  <si>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</si>
  <si>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②指定権者名</t>
    <rPh sb="1" eb="3">
      <t>シテイ</t>
    </rPh>
    <rPh sb="3" eb="4">
      <t>ケン</t>
    </rPh>
    <rPh sb="4" eb="5">
      <t>ジャ</t>
    </rPh>
    <rPh sb="5" eb="6">
      <t>メイ</t>
    </rPh>
    <phoneticPr fontId="1"/>
  </si>
  <si>
    <t>①事業所名</t>
    <rPh sb="1" eb="4">
      <t>ジギョウショ</t>
    </rPh>
    <rPh sb="4" eb="5">
      <t>メイ</t>
    </rPh>
    <phoneticPr fontId="9"/>
  </si>
  <si>
    <t>③申請有無</t>
    <rPh sb="1" eb="3">
      <t>シンセイ</t>
    </rPh>
    <rPh sb="3" eb="5">
      <t>ウム</t>
    </rPh>
    <phoneticPr fontId="1"/>
  </si>
  <si>
    <t>④別添シート名</t>
    <rPh sb="1" eb="3">
      <t>ベッテン</t>
    </rPh>
    <rPh sb="6" eb="7">
      <t>メイ</t>
    </rPh>
    <phoneticPr fontId="1"/>
  </si>
  <si>
    <t>⑤申請額（円）</t>
    <rPh sb="1" eb="4">
      <t>シンセイガク</t>
    </rPh>
    <rPh sb="5" eb="6">
      <t>エン</t>
    </rPh>
    <phoneticPr fontId="1"/>
  </si>
  <si>
    <t>生産活動活性化支援事業　別添様式（一括申請用）</t>
    <rPh sb="0" eb="2">
      <t>セイサン</t>
    </rPh>
    <rPh sb="2" eb="4">
      <t>カツドウ</t>
    </rPh>
    <rPh sb="4" eb="7">
      <t>カッセイカ</t>
    </rPh>
    <rPh sb="7" eb="9">
      <t>シエン</t>
    </rPh>
    <rPh sb="9" eb="11">
      <t>ジギョウ</t>
    </rPh>
    <rPh sb="12" eb="14">
      <t>ベッテン</t>
    </rPh>
    <rPh sb="14" eb="16">
      <t>ヨウシキ</t>
    </rPh>
    <rPh sb="17" eb="19">
      <t>イッカツ</t>
    </rPh>
    <rPh sb="19" eb="21">
      <t>シンセイ</t>
    </rPh>
    <rPh sb="21" eb="22">
      <t>ヨウ</t>
    </rPh>
    <phoneticPr fontId="1"/>
  </si>
  <si>
    <t>①事業所名・・・法人内の他の就労継続支援事業所名を記入してください。
②指定権者・・・本申請の事業所と同一の指定権者の場合は「同一」、異なる場合は指定権者名を記入してください。
③申請有無・・・当該事業所における生産活動活性化支援事業の申請有無を記入してください。
④別添シート名・・・②で「同一」かつ③で「有」の場合、「別添」のシート名を記入してください。
⑤申請額（円）・・・③で「有」の場合、当該申請額を記入してください。</t>
    <rPh sb="67" eb="68">
      <t>コト</t>
    </rPh>
    <rPh sb="123" eb="125">
      <t>キニュウ</t>
    </rPh>
    <rPh sb="146" eb="148">
      <t>ドウイツ</t>
    </rPh>
    <rPh sb="170" eb="172">
      <t>キニュウ</t>
    </rPh>
    <rPh sb="181" eb="184">
      <t>シンセイガク</t>
    </rPh>
    <rPh sb="185" eb="186">
      <t>エン</t>
    </rPh>
    <rPh sb="193" eb="194">
      <t>アリ</t>
    </rPh>
    <rPh sb="196" eb="198">
      <t>バアイ</t>
    </rPh>
    <rPh sb="199" eb="201">
      <t>トウガイ</t>
    </rPh>
    <rPh sb="201" eb="204">
      <t>シンセイガク</t>
    </rPh>
    <rPh sb="205" eb="207">
      <t>キニュウ</t>
    </rPh>
    <phoneticPr fontId="1"/>
  </si>
  <si>
    <t>複数の事業所分を一括で申請する場合は、一括申請にチェックを入れ、事業所毎に「別添」のシートを作成の上、本申請様式と併せてご提出ください。なお、事業所の指定権者が異なる場合は、一括申請はできませんので、個別に申請をお願いします。</t>
    <rPh sb="0" eb="2">
      <t>フクスウ</t>
    </rPh>
    <rPh sb="3" eb="6">
      <t>ジギョウショ</t>
    </rPh>
    <rPh sb="6" eb="7">
      <t>ブン</t>
    </rPh>
    <rPh sb="8" eb="10">
      <t>イッカツ</t>
    </rPh>
    <rPh sb="11" eb="13">
      <t>シンセイ</t>
    </rPh>
    <rPh sb="15" eb="17">
      <t>バアイ</t>
    </rPh>
    <rPh sb="19" eb="21">
      <t>イッカツ</t>
    </rPh>
    <rPh sb="21" eb="23">
      <t>シンセイ</t>
    </rPh>
    <rPh sb="29" eb="30">
      <t>イ</t>
    </rPh>
    <rPh sb="38" eb="40">
      <t>ベッテン</t>
    </rPh>
    <rPh sb="46" eb="48">
      <t>サクセイ</t>
    </rPh>
    <rPh sb="49" eb="50">
      <t>ウエ</t>
    </rPh>
    <rPh sb="51" eb="52">
      <t>ホン</t>
    </rPh>
    <rPh sb="52" eb="54">
      <t>シンセイ</t>
    </rPh>
    <rPh sb="54" eb="56">
      <t>ヨウシキ</t>
    </rPh>
    <rPh sb="57" eb="58">
      <t>アワ</t>
    </rPh>
    <rPh sb="61" eb="63">
      <t>テイシュツ</t>
    </rPh>
    <rPh sb="71" eb="74">
      <t>ジギョウショ</t>
    </rPh>
    <rPh sb="75" eb="78">
      <t>シテイケン</t>
    </rPh>
    <rPh sb="78" eb="79">
      <t>シャ</t>
    </rPh>
    <rPh sb="80" eb="81">
      <t>コト</t>
    </rPh>
    <rPh sb="83" eb="85">
      <t>バアイ</t>
    </rPh>
    <rPh sb="87" eb="89">
      <t>イッカツ</t>
    </rPh>
    <rPh sb="89" eb="91">
      <t>シンセイ</t>
    </rPh>
    <rPh sb="100" eb="102">
      <t>コベツ</t>
    </rPh>
    <rPh sb="103" eb="105">
      <t>シンセイ</t>
    </rPh>
    <rPh sb="107" eb="108">
      <t>ネガ</t>
    </rPh>
    <phoneticPr fontId="1"/>
  </si>
  <si>
    <t xml:space="preserve">令和２年１月から令和２年３月の間に事業を開始した事業所にあっては、令和２年４月以降の１ヶ月の生産活動収入が、事業開始後から令和２年３月までの月平均の生産活動収入と比べて50％以上減少した月 </t>
    <rPh sb="87" eb="89">
      <t>イジョウ</t>
    </rPh>
    <phoneticPr fontId="1"/>
  </si>
  <si>
    <t xml:space="preserve">令和２年１月から令和２年３月の間に事業を開始した事業所にあっては、令和２年４月以降の連続する３ヶ月の生産活動収入が、事業開始後から令和２年３月までの月平均の生産活動収入に３を乗じた額と比べて30％以上減少した期間 </t>
    <rPh sb="98" eb="100">
      <t>イジョウ</t>
    </rPh>
    <phoneticPr fontId="1"/>
  </si>
  <si>
    <t>・その他本事業と支援内容が重複すると岐阜県知事が認める国の支援策</t>
    <rPh sb="3" eb="4">
      <t>タ</t>
    </rPh>
    <rPh sb="4" eb="5">
      <t>ホン</t>
    </rPh>
    <rPh sb="5" eb="7">
      <t>ジギョウ</t>
    </rPh>
    <rPh sb="8" eb="10">
      <t>シエン</t>
    </rPh>
    <rPh sb="10" eb="12">
      <t>ナイヨウ</t>
    </rPh>
    <rPh sb="13" eb="15">
      <t>チョウフク</t>
    </rPh>
    <rPh sb="18" eb="21">
      <t>ギフケン</t>
    </rPh>
    <rPh sb="21" eb="23">
      <t>チジ</t>
    </rPh>
    <rPh sb="24" eb="25">
      <t>ミト</t>
    </rPh>
    <rPh sb="27" eb="28">
      <t>クニ</t>
    </rPh>
    <rPh sb="29" eb="32">
      <t>シエンサク</t>
    </rPh>
    <phoneticPr fontId="1"/>
  </si>
  <si>
    <t>・その他本事業と支援内容が重複すると岐阜県知事が認める国の支援策</t>
    <rPh sb="3" eb="4">
      <t>タ</t>
    </rPh>
    <rPh sb="4" eb="5">
      <t>ホン</t>
    </rPh>
    <rPh sb="5" eb="7">
      <t>ジギョウ</t>
    </rPh>
    <rPh sb="8" eb="10">
      <t>シエン</t>
    </rPh>
    <rPh sb="10" eb="12">
      <t>ナイヨウ</t>
    </rPh>
    <rPh sb="13" eb="15">
      <t>チョウフク</t>
    </rPh>
    <rPh sb="18" eb="20">
      <t>ギフ</t>
    </rPh>
    <rPh sb="20" eb="21">
      <t>ケン</t>
    </rPh>
    <rPh sb="21" eb="23">
      <t>チジ</t>
    </rPh>
    <rPh sb="24" eb="25">
      <t>ミト</t>
    </rPh>
    <rPh sb="27" eb="28">
      <t>クニ</t>
    </rPh>
    <rPh sb="29" eb="32">
      <t>シエンサク</t>
    </rPh>
    <phoneticPr fontId="1"/>
  </si>
  <si>
    <t>岐阜県知事　様</t>
    <rPh sb="0" eb="2">
      <t>ギフ</t>
    </rPh>
    <rPh sb="2" eb="5">
      <t>ケンチジ</t>
    </rPh>
    <rPh sb="6" eb="7">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</si>
</sst>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quot;円&quot;"/>
    <numFmt numFmtId="178" formatCode="#,##0_ ;[Red]\-#,##0\ "/>
    <numFmt numFmtId="179" formatCode="#,##0_);[Red]\(#,##0\)"/>
    <numFmt numFmtId="180" formatCode="#,##0_ "/>
    <numFmt numFmtId="181" formatCode="#&quot;年&quot;"/>
    <numFmt numFmtId="182" formatCode="#&quot;月&quot;"/>
    <numFmt numFmtId="183" formatCode="#&quot;日&quot;"/>
  </numFmts>
  <fonts count="1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11"/>
      <color rgb="FFFF0000"/>
      <name val="ＭＳ Ｐゴシック"/>
      <family val="3"/>
      <charset val="128"/>
    </font>
    <font>
      <sz val="11"/>
      <name val="ＭＳ Ｐゴシック"/>
      <family val="3"/>
      <charset val="128"/>
    </font>
    <font>
      <sz val="6"/>
      <name val="ＭＳ Ｐゴシック"/>
      <family val="3"/>
      <charset val="128"/>
    </font>
    <font>
      <b/>
      <sz val="11"/>
      <color theme="1"/>
      <name val="ＭＳ Ｐゴシック"/>
      <family val="3"/>
      <charset val="128"/>
    </font>
    <font>
      <b/>
      <sz val="14"/>
      <color theme="1"/>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dashDot">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dashDot">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1">
    <xf numFmtId="0" fontId="0" fillId="0" borderId="0" xfId="0">
      <alignment vertical="center"/>
    </xf>
    <xf numFmtId="0" fontId="2"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0" fontId="2" fillId="0" borderId="0" xfId="0" applyFont="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0" xfId="0" applyFont="1" applyFill="1" applyBorder="1" applyProtection="1">
      <alignment vertical="center"/>
      <protection locked="0"/>
    </xf>
    <xf numFmtId="0" fontId="6" fillId="0" borderId="0" xfId="0" applyFont="1" applyAlignment="1" applyProtection="1">
      <alignment vertical="center" wrapText="1"/>
      <protection locked="0"/>
    </xf>
    <xf numFmtId="0" fontId="5" fillId="3" borderId="3" xfId="0" applyFont="1" applyFill="1" applyBorder="1" applyAlignment="1" applyProtection="1">
      <alignment horizontal="right" vertical="top"/>
      <protection locked="0"/>
    </xf>
    <xf numFmtId="0" fontId="5" fillId="3" borderId="4" xfId="0" applyFont="1" applyFill="1" applyBorder="1" applyAlignment="1" applyProtection="1">
      <alignment horizontal="right" vertical="top"/>
      <protection locked="0"/>
    </xf>
    <xf numFmtId="0" fontId="5" fillId="3" borderId="5" xfId="0" applyFont="1" applyFill="1" applyBorder="1" applyAlignment="1" applyProtection="1">
      <alignment horizontal="right" vertical="top"/>
      <protection locked="0"/>
    </xf>
    <xf numFmtId="0" fontId="5" fillId="0" borderId="0" xfId="0" applyFont="1" applyAlignment="1" applyProtection="1">
      <alignment horizontal="left" vertical="center" indent="2"/>
      <protection locked="0"/>
    </xf>
    <xf numFmtId="0" fontId="5" fillId="0" borderId="0" xfId="0" applyFont="1" applyAlignment="1" applyProtection="1">
      <alignment horizontal="left" vertical="center" indent="3"/>
      <protection locked="0"/>
    </xf>
    <xf numFmtId="0" fontId="8" fillId="0" borderId="0" xfId="0" applyFont="1" applyProtection="1">
      <alignment vertical="center"/>
      <protection locked="0"/>
    </xf>
    <xf numFmtId="0" fontId="5" fillId="3" borderId="3" xfId="0" applyFont="1" applyFill="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indent="1"/>
      <protection locked="0"/>
    </xf>
    <xf numFmtId="0" fontId="8" fillId="0" borderId="0" xfId="0" applyFont="1" applyAlignment="1" applyProtection="1">
      <alignment horizontal="right" vertical="center"/>
      <protection locked="0"/>
    </xf>
    <xf numFmtId="49" fontId="8" fillId="2" borderId="23" xfId="0" applyNumberFormat="1" applyFont="1" applyFill="1" applyBorder="1" applyAlignment="1" applyProtection="1">
      <alignment vertical="center"/>
      <protection locked="0"/>
    </xf>
    <xf numFmtId="0" fontId="8" fillId="2" borderId="23" xfId="0" applyFont="1" applyFill="1" applyBorder="1" applyAlignment="1" applyProtection="1">
      <alignment horizontal="center" vertical="center" shrinkToFit="1"/>
      <protection locked="0"/>
    </xf>
    <xf numFmtId="49" fontId="8" fillId="2" borderId="22" xfId="0" applyNumberFormat="1" applyFont="1" applyFill="1" applyBorder="1" applyAlignment="1" applyProtection="1">
      <alignment vertical="center"/>
      <protection locked="0"/>
    </xf>
    <xf numFmtId="0" fontId="8" fillId="2" borderId="22" xfId="0" applyFont="1" applyFill="1" applyBorder="1" applyAlignment="1" applyProtection="1">
      <alignment horizontal="center" vertical="center" shrinkToFit="1"/>
      <protection locked="0"/>
    </xf>
    <xf numFmtId="49" fontId="8" fillId="2" borderId="24" xfId="0" applyNumberFormat="1" applyFont="1" applyFill="1" applyBorder="1" applyAlignment="1" applyProtection="1">
      <alignment vertical="center"/>
      <protection locked="0"/>
    </xf>
    <xf numFmtId="0" fontId="8" fillId="2" borderId="25" xfId="0" applyFont="1" applyFill="1" applyBorder="1" applyAlignment="1" applyProtection="1">
      <alignment horizontal="center" vertical="center" shrinkToFit="1"/>
      <protection locked="0"/>
    </xf>
    <xf numFmtId="0" fontId="2" fillId="0" borderId="26" xfId="0" applyFont="1" applyBorder="1" applyProtection="1">
      <alignment vertical="center"/>
      <protection locked="0"/>
    </xf>
    <xf numFmtId="0" fontId="5" fillId="0" borderId="3" xfId="0" applyFont="1" applyFill="1" applyBorder="1" applyAlignment="1" applyProtection="1">
      <alignment horizontal="right" vertical="top"/>
      <protection locked="0"/>
    </xf>
    <xf numFmtId="0" fontId="5" fillId="0" borderId="0" xfId="0" applyFont="1" applyFill="1" applyBorder="1" applyAlignment="1" applyProtection="1">
      <alignment vertical="center" wrapText="1"/>
      <protection locked="0"/>
    </xf>
    <xf numFmtId="0" fontId="2" fillId="0" borderId="1" xfId="0" applyFont="1" applyBorder="1" applyAlignment="1" applyProtection="1">
      <alignment horizontal="center" shrinkToFi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180" fontId="8" fillId="2" borderId="10" xfId="0" applyNumberFormat="1" applyFont="1" applyFill="1" applyBorder="1" applyAlignment="1" applyProtection="1">
      <alignment vertical="center" shrinkToFit="1"/>
      <protection locked="0"/>
    </xf>
    <xf numFmtId="180" fontId="8" fillId="2" borderId="12" xfId="0" applyNumberFormat="1" applyFont="1" applyFill="1" applyBorder="1" applyAlignment="1" applyProtection="1">
      <alignment vertical="center" shrinkToFit="1"/>
      <protection locked="0"/>
    </xf>
    <xf numFmtId="0" fontId="5" fillId="0" borderId="0" xfId="0" applyFont="1" applyFill="1" applyBorder="1" applyAlignment="1" applyProtection="1">
      <alignment horizontal="right" vertical="top"/>
      <protection locked="0"/>
    </xf>
    <xf numFmtId="0" fontId="5" fillId="0" borderId="0" xfId="0" applyFont="1" applyFill="1" applyBorder="1" applyAlignment="1" applyProtection="1">
      <alignment horizontal="center" vertical="center" shrinkToFit="1"/>
      <protection locked="0"/>
    </xf>
    <xf numFmtId="58" fontId="2" fillId="0" borderId="1" xfId="0" applyNumberFormat="1" applyFont="1" applyFill="1" applyBorder="1" applyAlignment="1" applyProtection="1">
      <alignment horizontal="right"/>
      <protection locked="0"/>
    </xf>
    <xf numFmtId="181" fontId="2" fillId="5" borderId="1" xfId="0" applyNumberFormat="1" applyFont="1" applyFill="1" applyBorder="1" applyAlignment="1" applyProtection="1">
      <protection locked="0"/>
    </xf>
    <xf numFmtId="182" fontId="2" fillId="5" borderId="1" xfId="0" applyNumberFormat="1" applyFont="1" applyFill="1" applyBorder="1" applyAlignment="1" applyProtection="1">
      <protection locked="0"/>
    </xf>
    <xf numFmtId="183" fontId="2" fillId="5" borderId="1" xfId="0" applyNumberFormat="1" applyFont="1" applyFill="1" applyBorder="1" applyAlignment="1" applyProtection="1">
      <protection locked="0"/>
    </xf>
    <xf numFmtId="0" fontId="2" fillId="5" borderId="2" xfId="0" applyFont="1" applyFill="1" applyBorder="1" applyAlignment="1" applyProtection="1">
      <alignment horizontal="center" vertical="center"/>
      <protection locked="0"/>
    </xf>
    <xf numFmtId="0" fontId="8" fillId="3" borderId="8" xfId="0" applyFont="1" applyFill="1" applyBorder="1" applyAlignment="1" applyProtection="1">
      <alignment vertical="center" shrinkToFit="1"/>
      <protection locked="0"/>
    </xf>
    <xf numFmtId="0" fontId="8" fillId="3" borderId="6" xfId="0" applyFont="1" applyFill="1" applyBorder="1" applyAlignment="1" applyProtection="1">
      <alignment vertical="center" shrinkToFit="1"/>
      <protection locked="0"/>
    </xf>
    <xf numFmtId="0" fontId="8" fillId="3" borderId="2" xfId="0" applyFont="1" applyFill="1" applyBorder="1" applyAlignment="1" applyProtection="1">
      <alignment horizontal="center" vertical="center" shrinkToFit="1"/>
      <protection locked="0"/>
    </xf>
    <xf numFmtId="0" fontId="7" fillId="0" borderId="0" xfId="0" applyFont="1" applyProtection="1">
      <alignment vertical="center"/>
    </xf>
    <xf numFmtId="0" fontId="7" fillId="0" borderId="0" xfId="0" applyFont="1" applyAlignment="1" applyProtection="1">
      <alignment horizontal="right" vertical="center"/>
    </xf>
    <xf numFmtId="0" fontId="2" fillId="0" borderId="0" xfId="0" applyFont="1" applyAlignment="1" applyProtection="1">
      <alignment horizontal="right" vertical="center"/>
    </xf>
    <xf numFmtId="0" fontId="8" fillId="0" borderId="0" xfId="0" applyFont="1" applyAlignment="1" applyProtection="1">
      <alignment horizontal="right" vertical="center"/>
    </xf>
    <xf numFmtId="0" fontId="8" fillId="0" borderId="0" xfId="0" applyFont="1" applyProtection="1">
      <alignment vertical="center"/>
    </xf>
    <xf numFmtId="9" fontId="2" fillId="0" borderId="0" xfId="0" applyNumberFormat="1" applyFont="1" applyProtection="1">
      <alignment vertical="center"/>
      <protection locked="0"/>
    </xf>
    <xf numFmtId="180" fontId="2" fillId="0" borderId="0" xfId="0" applyNumberFormat="1" applyFont="1" applyProtection="1">
      <alignment vertical="center"/>
      <protection locked="0"/>
    </xf>
    <xf numFmtId="0" fontId="2" fillId="0" borderId="0" xfId="0" applyFont="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180" fontId="11" fillId="0" borderId="27" xfId="0" applyNumberFormat="1" applyFont="1" applyBorder="1" applyAlignment="1" applyProtection="1">
      <alignment horizontal="center" vertical="center"/>
    </xf>
    <xf numFmtId="180" fontId="11" fillId="0" borderId="28" xfId="0" applyNumberFormat="1" applyFont="1" applyBorder="1" applyAlignment="1" applyProtection="1">
      <alignment horizontal="center" vertical="center"/>
    </xf>
    <xf numFmtId="180" fontId="11" fillId="0" borderId="29" xfId="0" applyNumberFormat="1" applyFont="1" applyBorder="1" applyAlignment="1" applyProtection="1">
      <alignment horizontal="center" vertical="center"/>
    </xf>
    <xf numFmtId="0" fontId="5" fillId="3" borderId="30"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protection locked="0"/>
    </xf>
    <xf numFmtId="178" fontId="4" fillId="0" borderId="2" xfId="0" applyNumberFormat="1" applyFont="1" applyBorder="1" applyAlignment="1" applyProtection="1">
      <alignment horizontal="center" vertical="center"/>
    </xf>
    <xf numFmtId="0" fontId="4" fillId="0" borderId="2" xfId="0" applyFont="1" applyBorder="1" applyAlignment="1" applyProtection="1">
      <alignment horizontal="center" vertical="center"/>
    </xf>
    <xf numFmtId="180" fontId="4" fillId="0" borderId="2" xfId="0" applyNumberFormat="1" applyFont="1" applyBorder="1" applyAlignment="1" applyProtection="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8" fillId="4" borderId="6" xfId="0" applyNumberFormat="1" applyFont="1" applyFill="1" applyBorder="1" applyAlignment="1" applyProtection="1">
      <alignment horizontal="center" vertical="center"/>
      <protection locked="0"/>
    </xf>
    <xf numFmtId="49" fontId="8" fillId="4" borderId="7" xfId="0" applyNumberFormat="1" applyFont="1" applyFill="1" applyBorder="1" applyAlignment="1" applyProtection="1">
      <alignment horizontal="center" vertical="center"/>
      <protection locked="0"/>
    </xf>
    <xf numFmtId="49" fontId="8" fillId="4" borderId="8" xfId="0" applyNumberFormat="1" applyFont="1" applyFill="1" applyBorder="1" applyAlignment="1" applyProtection="1">
      <alignment horizontal="center" vertical="center"/>
      <protection locked="0"/>
    </xf>
    <xf numFmtId="0" fontId="5" fillId="0" borderId="0" xfId="0" applyFont="1" applyAlignment="1" applyProtection="1">
      <alignment vertical="center" wrapText="1"/>
      <protection locked="0"/>
    </xf>
    <xf numFmtId="0" fontId="8" fillId="3" borderId="8"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180" fontId="8" fillId="2" borderId="18" xfId="0" applyNumberFormat="1" applyFont="1" applyFill="1" applyBorder="1" applyAlignment="1" applyProtection="1">
      <alignment vertical="center" shrinkToFit="1"/>
      <protection locked="0"/>
    </xf>
    <xf numFmtId="180" fontId="8" fillId="2" borderId="19" xfId="0" applyNumberFormat="1" applyFont="1" applyFill="1" applyBorder="1" applyAlignment="1" applyProtection="1">
      <alignment vertical="center" shrinkToFit="1"/>
      <protection locked="0"/>
    </xf>
    <xf numFmtId="180" fontId="8" fillId="2" borderId="10" xfId="0" applyNumberFormat="1" applyFont="1" applyFill="1" applyBorder="1" applyAlignment="1" applyProtection="1">
      <alignment vertical="center" shrinkToFit="1"/>
      <protection locked="0"/>
    </xf>
    <xf numFmtId="180" fontId="8" fillId="2" borderId="12" xfId="0" applyNumberFormat="1" applyFont="1" applyFill="1" applyBorder="1" applyAlignment="1" applyProtection="1">
      <alignment vertical="center" shrinkToFit="1"/>
      <protection locked="0"/>
    </xf>
    <xf numFmtId="0" fontId="5" fillId="3" borderId="3" xfId="0" applyFont="1" applyFill="1" applyBorder="1" applyAlignment="1" applyProtection="1">
      <alignment vertical="center" wrapText="1"/>
      <protection locked="0"/>
    </xf>
    <xf numFmtId="49" fontId="8" fillId="4" borderId="10" xfId="0" applyNumberFormat="1" applyFont="1" applyFill="1" applyBorder="1" applyAlignment="1" applyProtection="1">
      <alignment vertical="center"/>
      <protection locked="0"/>
    </xf>
    <xf numFmtId="0" fontId="0" fillId="0" borderId="12" xfId="0" applyBorder="1" applyAlignment="1" applyProtection="1">
      <alignment vertical="center"/>
      <protection locked="0"/>
    </xf>
    <xf numFmtId="49" fontId="8" fillId="4" borderId="20" xfId="0" applyNumberFormat="1" applyFont="1" applyFill="1" applyBorder="1" applyAlignment="1" applyProtection="1">
      <alignment vertical="center"/>
      <protection locked="0"/>
    </xf>
    <xf numFmtId="0" fontId="0" fillId="0" borderId="21" xfId="0" applyBorder="1" applyAlignment="1" applyProtection="1">
      <alignment vertical="center"/>
      <protection locked="0"/>
    </xf>
    <xf numFmtId="179" fontId="8" fillId="2" borderId="15" xfId="1" applyNumberFormat="1" applyFont="1" applyFill="1" applyBorder="1" applyAlignment="1" applyProtection="1">
      <alignment vertical="center" shrinkToFit="1"/>
      <protection locked="0"/>
    </xf>
    <xf numFmtId="179" fontId="2" fillId="2" borderId="17" xfId="0" applyNumberFormat="1" applyFont="1" applyFill="1" applyBorder="1" applyAlignment="1" applyProtection="1">
      <alignment vertical="center" shrinkToFit="1"/>
      <protection locked="0"/>
    </xf>
    <xf numFmtId="0" fontId="8" fillId="2" borderId="10" xfId="0" applyFont="1" applyFill="1" applyBorder="1" applyAlignment="1" applyProtection="1">
      <alignment vertical="center" shrinkToFit="1"/>
      <protection locked="0"/>
    </xf>
    <xf numFmtId="0" fontId="8" fillId="2" borderId="11" xfId="0" applyFont="1" applyFill="1" applyBorder="1" applyAlignment="1" applyProtection="1">
      <alignment vertical="center" shrinkToFit="1"/>
      <protection locked="0"/>
    </xf>
    <xf numFmtId="0" fontId="8" fillId="2" borderId="12" xfId="0" applyFont="1" applyFill="1" applyBorder="1" applyAlignment="1" applyProtection="1">
      <alignment vertical="center" shrinkToFit="1"/>
      <protection locked="0"/>
    </xf>
    <xf numFmtId="49" fontId="8" fillId="4" borderId="18" xfId="0" applyNumberFormat="1" applyFont="1" applyFill="1" applyBorder="1" applyAlignment="1" applyProtection="1">
      <alignment vertical="center"/>
      <protection locked="0"/>
    </xf>
    <xf numFmtId="49" fontId="8" fillId="4" borderId="19" xfId="0" applyNumberFormat="1" applyFont="1" applyFill="1" applyBorder="1" applyAlignment="1" applyProtection="1">
      <alignment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178" fontId="8" fillId="0" borderId="6" xfId="1" applyNumberFormat="1" applyFont="1" applyFill="1" applyBorder="1" applyAlignment="1" applyProtection="1">
      <alignment vertical="center" shrinkToFit="1"/>
    </xf>
    <xf numFmtId="178" fontId="8" fillId="0" borderId="8" xfId="1" applyNumberFormat="1" applyFont="1" applyFill="1" applyBorder="1" applyAlignment="1" applyProtection="1">
      <alignment vertical="center" shrinkToFit="1"/>
    </xf>
    <xf numFmtId="49" fontId="8" fillId="0" borderId="6" xfId="0" applyNumberFormat="1" applyFont="1" applyFill="1" applyBorder="1" applyAlignment="1" applyProtection="1">
      <alignment horizontal="center" vertical="center" wrapText="1"/>
      <protection locked="0"/>
    </xf>
    <xf numFmtId="49" fontId="8" fillId="0" borderId="7" xfId="0" applyNumberFormat="1" applyFont="1" applyFill="1" applyBorder="1" applyAlignment="1" applyProtection="1">
      <alignment horizontal="center" vertical="center" wrapText="1"/>
      <protection locked="0"/>
    </xf>
    <xf numFmtId="49" fontId="8" fillId="0" borderId="8" xfId="0" applyNumberFormat="1" applyFont="1" applyFill="1" applyBorder="1" applyAlignment="1" applyProtection="1">
      <alignment horizontal="center" vertical="center" wrapText="1"/>
      <protection locked="0"/>
    </xf>
    <xf numFmtId="179" fontId="8" fillId="2" borderId="10" xfId="1" applyNumberFormat="1" applyFont="1" applyFill="1" applyBorder="1" applyAlignment="1" applyProtection="1">
      <alignment vertical="center" shrinkToFit="1"/>
      <protection locked="0"/>
    </xf>
    <xf numFmtId="179" fontId="2" fillId="2" borderId="12" xfId="0" applyNumberFormat="1" applyFont="1" applyFill="1" applyBorder="1" applyAlignment="1" applyProtection="1">
      <alignment vertical="center" shrinkToFit="1"/>
      <protection locked="0"/>
    </xf>
    <xf numFmtId="180" fontId="2" fillId="0" borderId="2" xfId="0" applyNumberFormat="1" applyFont="1" applyBorder="1" applyAlignment="1" applyProtection="1">
      <alignment horizontal="center" vertical="center" shrinkToFit="1"/>
      <protection locked="0"/>
    </xf>
    <xf numFmtId="0" fontId="2" fillId="0" borderId="2" xfId="0" applyFont="1" applyBorder="1" applyAlignment="1" applyProtection="1">
      <alignment horizontal="left" vertical="center" indent="2" shrinkToFit="1"/>
      <protection locked="0"/>
    </xf>
    <xf numFmtId="0" fontId="5" fillId="3" borderId="0" xfId="0"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6" xfId="0" applyFont="1"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2" fillId="0" borderId="8" xfId="0" applyFont="1" applyBorder="1" applyAlignment="1" applyProtection="1">
      <alignment horizontal="left" vertical="center" indent="1" shrinkToFit="1"/>
      <protection locked="0"/>
    </xf>
    <xf numFmtId="177" fontId="2" fillId="0" borderId="2" xfId="0" applyNumberFormat="1" applyFont="1" applyFill="1" applyBorder="1" applyAlignment="1" applyProtection="1">
      <alignment horizontal="left" vertical="center" indent="2"/>
      <protection locked="0"/>
    </xf>
    <xf numFmtId="176" fontId="2" fillId="0" borderId="2" xfId="0" applyNumberFormat="1" applyFont="1" applyBorder="1" applyAlignment="1" applyProtection="1">
      <alignment horizontal="center" vertical="center"/>
    </xf>
    <xf numFmtId="180" fontId="2" fillId="2" borderId="2"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5" fillId="3" borderId="31" xfId="0" applyFont="1" applyFill="1" applyBorder="1" applyAlignment="1" applyProtection="1">
      <alignment vertical="center" wrapText="1"/>
      <protection locked="0"/>
    </xf>
    <xf numFmtId="49" fontId="8" fillId="2" borderId="10" xfId="0" applyNumberFormat="1" applyFont="1" applyFill="1" applyBorder="1" applyAlignment="1" applyProtection="1">
      <alignment vertical="center"/>
      <protection locked="0"/>
    </xf>
    <xf numFmtId="49" fontId="8" fillId="2" borderId="11" xfId="0" applyNumberFormat="1" applyFont="1" applyFill="1" applyBorder="1" applyAlignment="1" applyProtection="1">
      <alignment vertical="center"/>
      <protection locked="0"/>
    </xf>
    <xf numFmtId="49" fontId="8" fillId="2" borderId="12" xfId="0" applyNumberFormat="1" applyFont="1" applyFill="1" applyBorder="1" applyAlignment="1" applyProtection="1">
      <alignment vertical="center"/>
      <protection locked="0"/>
    </xf>
    <xf numFmtId="49" fontId="8" fillId="2" borderId="15" xfId="0" applyNumberFormat="1" applyFont="1" applyFill="1" applyBorder="1" applyAlignment="1" applyProtection="1">
      <alignment vertical="center"/>
      <protection locked="0"/>
    </xf>
    <xf numFmtId="49" fontId="8" fillId="2" borderId="16" xfId="0" applyNumberFormat="1" applyFont="1" applyFill="1" applyBorder="1" applyAlignment="1" applyProtection="1">
      <alignment vertical="center"/>
      <protection locked="0"/>
    </xf>
    <xf numFmtId="49" fontId="8" fillId="2" borderId="17" xfId="0" applyNumberFormat="1" applyFont="1" applyFill="1" applyBorder="1" applyAlignment="1" applyProtection="1">
      <alignment vertical="center"/>
      <protection locked="0"/>
    </xf>
    <xf numFmtId="49" fontId="8" fillId="2" borderId="18" xfId="0" applyNumberFormat="1" applyFont="1" applyFill="1" applyBorder="1" applyAlignment="1" applyProtection="1">
      <alignment vertical="center"/>
      <protection locked="0"/>
    </xf>
    <xf numFmtId="49" fontId="8" fillId="2" borderId="9" xfId="0" applyNumberFormat="1" applyFont="1" applyFill="1" applyBorder="1" applyAlignment="1" applyProtection="1">
      <alignment vertical="center"/>
      <protection locked="0"/>
    </xf>
    <xf numFmtId="49" fontId="8" fillId="2" borderId="19" xfId="0" applyNumberFormat="1" applyFont="1" applyFill="1" applyBorder="1" applyAlignment="1" applyProtection="1">
      <alignment vertical="center"/>
      <protection locked="0"/>
    </xf>
    <xf numFmtId="180" fontId="8" fillId="4" borderId="6" xfId="0" applyNumberFormat="1" applyFont="1" applyFill="1" applyBorder="1" applyAlignment="1" applyProtection="1">
      <alignment vertical="center" shrinkToFit="1"/>
    </xf>
    <xf numFmtId="180" fontId="8" fillId="4" borderId="8" xfId="0" applyNumberFormat="1" applyFont="1" applyFill="1" applyBorder="1" applyAlignment="1" applyProtection="1">
      <alignment vertical="center" shrinkToFit="1"/>
    </xf>
    <xf numFmtId="180" fontId="8" fillId="2" borderId="13" xfId="0" applyNumberFormat="1" applyFont="1" applyFill="1" applyBorder="1" applyAlignment="1" applyProtection="1">
      <alignment vertical="center" shrinkToFit="1"/>
      <protection locked="0"/>
    </xf>
    <xf numFmtId="180" fontId="8" fillId="2" borderId="14" xfId="0" applyNumberFormat="1" applyFont="1" applyFill="1" applyBorder="1" applyAlignment="1" applyProtection="1">
      <alignment vertical="center" shrinkToFit="1"/>
      <protection locked="0"/>
    </xf>
  </cellXfs>
  <cellStyles count="2">
    <cellStyle name="桁区切り" xfId="1" builtinId="6"/>
    <cellStyle name="標準" xfId="0" builtinId="0"/>
  </cellStyles>
  <dxfs count="90">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457200</xdr:colOff>
          <xdr:row>58</xdr:row>
          <xdr:rowOff>485775</xdr:rowOff>
        </xdr:from>
        <xdr:to>
          <xdr:col>1</xdr:col>
          <xdr:colOff>9525</xdr:colOff>
          <xdr:row>60</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371475</xdr:colOff>
      <xdr:row>39</xdr:row>
      <xdr:rowOff>161925</xdr:rowOff>
    </xdr:from>
    <xdr:to>
      <xdr:col>11</xdr:col>
      <xdr:colOff>257175</xdr:colOff>
      <xdr:row>42</xdr:row>
      <xdr:rowOff>66675</xdr:rowOff>
    </xdr:to>
    <xdr:sp macro="" textlink="">
      <xdr:nvSpPr>
        <xdr:cNvPr id="12" name="四角形吹き出し 11"/>
        <xdr:cNvSpPr/>
      </xdr:nvSpPr>
      <xdr:spPr>
        <a:xfrm>
          <a:off x="7229475" y="8410575"/>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10</xdr:col>
      <xdr:colOff>352425</xdr:colOff>
      <xdr:row>34</xdr:row>
      <xdr:rowOff>38100</xdr:rowOff>
    </xdr:from>
    <xdr:to>
      <xdr:col>11</xdr:col>
      <xdr:colOff>238125</xdr:colOff>
      <xdr:row>36</xdr:row>
      <xdr:rowOff>114300</xdr:rowOff>
    </xdr:to>
    <xdr:sp macro="" textlink="">
      <xdr:nvSpPr>
        <xdr:cNvPr id="14" name="四角形吹き出し 13"/>
        <xdr:cNvSpPr/>
      </xdr:nvSpPr>
      <xdr:spPr>
        <a:xfrm>
          <a:off x="7210425" y="72961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10</xdr:col>
      <xdr:colOff>342900</xdr:colOff>
      <xdr:row>28</xdr:row>
      <xdr:rowOff>19050</xdr:rowOff>
    </xdr:from>
    <xdr:to>
      <xdr:col>11</xdr:col>
      <xdr:colOff>228600</xdr:colOff>
      <xdr:row>30</xdr:row>
      <xdr:rowOff>95250</xdr:rowOff>
    </xdr:to>
    <xdr:sp macro="" textlink="">
      <xdr:nvSpPr>
        <xdr:cNvPr id="15" name="四角形吹き出し 14"/>
        <xdr:cNvSpPr/>
      </xdr:nvSpPr>
      <xdr:spPr>
        <a:xfrm>
          <a:off x="7200900" y="5895975"/>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B</a:t>
          </a:r>
          <a:endParaRPr kumimoji="1" lang="ja-JP" altLang="en-US" sz="1800"/>
        </a:p>
      </xdr:txBody>
    </xdr:sp>
    <xdr:clientData/>
  </xdr:twoCellAnchor>
  <xdr:twoCellAnchor>
    <xdr:from>
      <xdr:col>10</xdr:col>
      <xdr:colOff>628650</xdr:colOff>
      <xdr:row>73</xdr:row>
      <xdr:rowOff>742950</xdr:rowOff>
    </xdr:from>
    <xdr:to>
      <xdr:col>18</xdr:col>
      <xdr:colOff>400050</xdr:colOff>
      <xdr:row>84</xdr:row>
      <xdr:rowOff>38100</xdr:rowOff>
    </xdr:to>
    <xdr:sp macro="" textlink="">
      <xdr:nvSpPr>
        <xdr:cNvPr id="7" name="四角形吹き出し 6"/>
        <xdr:cNvSpPr/>
      </xdr:nvSpPr>
      <xdr:spPr>
        <a:xfrm>
          <a:off x="7486650" y="16535400"/>
          <a:ext cx="5295900" cy="2324100"/>
        </a:xfrm>
        <a:prstGeom prst="wedgeRectCallout">
          <a:avLst>
            <a:gd name="adj1" fmla="val -59174"/>
            <a:gd name="adj2" fmla="val -293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＜基準額の算出について＞</a:t>
          </a:r>
          <a:endParaRPr kumimoji="1" lang="en-US" altLang="ja-JP" sz="1200"/>
        </a:p>
        <a:p>
          <a:pPr algn="l"/>
          <a:r>
            <a:rPr kumimoji="1" lang="ja-JP" altLang="en-US" sz="1200"/>
            <a:t>・１のアに該当する場合（５０％減）</a:t>
          </a:r>
          <a:endParaRPr kumimoji="1" lang="en-US" altLang="ja-JP" sz="1200"/>
        </a:p>
        <a:p>
          <a:pPr algn="l"/>
          <a:r>
            <a:rPr kumimoji="1" lang="ja-JP" altLang="en-US" sz="1100"/>
            <a:t>　</a:t>
          </a:r>
          <a:r>
            <a:rPr kumimoji="1" lang="ja-JP" altLang="en-US" sz="1200"/>
            <a:t>ＢーＡ</a:t>
          </a:r>
          <a:r>
            <a:rPr kumimoji="1" lang="en-US" altLang="ja-JP" sz="1200"/>
            <a:t>×</a:t>
          </a:r>
          <a:r>
            <a:rPr kumimoji="1" lang="ja-JP" altLang="en-US" sz="1200"/>
            <a:t>１２　＞　５００，０００円　→　５００，０００円</a:t>
          </a:r>
          <a:endParaRPr kumimoji="1" lang="en-US" altLang="ja-JP" sz="1200"/>
        </a:p>
        <a:p>
          <a:pPr algn="l"/>
          <a:r>
            <a:rPr kumimoji="1" lang="ja-JP" altLang="en-US" sz="1200"/>
            <a:t>　</a:t>
          </a:r>
          <a:r>
            <a:rPr kumimoji="1" lang="ja-JP" altLang="ja-JP" sz="1200">
              <a:solidFill>
                <a:schemeClr val="lt1"/>
              </a:solidFill>
              <a:effectLst/>
              <a:latin typeface="+mn-lt"/>
              <a:ea typeface="+mn-ea"/>
              <a:cs typeface="+mn-cs"/>
            </a:rPr>
            <a:t>ＢーＡ</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　５００，０００円　→　</a:t>
          </a:r>
          <a:r>
            <a:rPr kumimoji="1" lang="ja-JP" altLang="ja-JP" sz="1100">
              <a:solidFill>
                <a:schemeClr val="lt1"/>
              </a:solidFill>
              <a:effectLst/>
              <a:latin typeface="+mn-lt"/>
              <a:ea typeface="+mn-ea"/>
              <a:cs typeface="+mn-cs"/>
            </a:rPr>
            <a:t>ＢーＡ</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１２</a:t>
          </a:r>
          <a:endParaRPr kumimoji="1" lang="en-US" altLang="ja-JP" sz="1100">
            <a:solidFill>
              <a:schemeClr val="lt1"/>
            </a:solidFill>
            <a:effectLst/>
            <a:latin typeface="+mn-lt"/>
            <a:ea typeface="+mn-ea"/>
            <a:cs typeface="+mn-cs"/>
          </a:endParaRPr>
        </a:p>
        <a:p>
          <a:pPr algn="l"/>
          <a:endParaRPr kumimoji="1" lang="en-US" altLang="ja-JP" sz="1200">
            <a:solidFill>
              <a:schemeClr val="lt1"/>
            </a:solidFill>
            <a:effectLst/>
            <a:latin typeface="+mn-lt"/>
            <a:ea typeface="+mn-ea"/>
            <a:cs typeface="+mn-cs"/>
          </a:endParaRPr>
        </a:p>
        <a:p>
          <a:r>
            <a:rPr kumimoji="1" lang="ja-JP" altLang="ja-JP" sz="1200">
              <a:solidFill>
                <a:schemeClr val="lt1"/>
              </a:solidFill>
              <a:effectLst/>
              <a:latin typeface="+mn-lt"/>
              <a:ea typeface="+mn-ea"/>
              <a:cs typeface="+mn-cs"/>
            </a:rPr>
            <a:t>・１の</a:t>
          </a:r>
          <a:r>
            <a:rPr kumimoji="1" lang="ja-JP" altLang="en-US" sz="1200">
              <a:solidFill>
                <a:schemeClr val="lt1"/>
              </a:solidFill>
              <a:effectLst/>
              <a:latin typeface="+mn-lt"/>
              <a:ea typeface="+mn-ea"/>
              <a:cs typeface="+mn-cs"/>
            </a:rPr>
            <a:t>イ</a:t>
          </a:r>
          <a:r>
            <a:rPr kumimoji="1" lang="ja-JP" altLang="ja-JP" sz="1200">
              <a:solidFill>
                <a:schemeClr val="lt1"/>
              </a:solidFill>
              <a:effectLst/>
              <a:latin typeface="+mn-lt"/>
              <a:ea typeface="+mn-ea"/>
              <a:cs typeface="+mn-cs"/>
            </a:rPr>
            <a:t>に該当する場合</a:t>
          </a:r>
          <a:r>
            <a:rPr kumimoji="1" lang="ja-JP" altLang="en-US" sz="1200">
              <a:solidFill>
                <a:schemeClr val="lt1"/>
              </a:solidFill>
              <a:effectLst/>
              <a:latin typeface="+mn-lt"/>
              <a:ea typeface="+mn-ea"/>
              <a:cs typeface="+mn-cs"/>
            </a:rPr>
            <a:t>（３０％減）</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５００，０００円</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a:t>
          </a:r>
          <a:endParaRPr lang="ja-JP" altLang="ja-JP" sz="1200">
            <a:effectLst/>
          </a:endParaRPr>
        </a:p>
        <a:p>
          <a:pPr algn="l"/>
          <a:endParaRPr kumimoji="1" lang="en-US" altLang="ja-JP" sz="1200"/>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447675</xdr:colOff>
      <xdr:row>24</xdr:row>
      <xdr:rowOff>9525</xdr:rowOff>
    </xdr:from>
    <xdr:to>
      <xdr:col>11</xdr:col>
      <xdr:colOff>333375</xdr:colOff>
      <xdr:row>26</xdr:row>
      <xdr:rowOff>85725</xdr:rowOff>
    </xdr:to>
    <xdr:sp macro="" textlink="">
      <xdr:nvSpPr>
        <xdr:cNvPr id="7" name="四角形吹き出し 6"/>
        <xdr:cNvSpPr/>
      </xdr:nvSpPr>
      <xdr:spPr>
        <a:xfrm>
          <a:off x="7305675" y="53911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B</a:t>
          </a:r>
          <a:endParaRPr kumimoji="1" lang="ja-JP" altLang="en-US" sz="1800"/>
        </a:p>
      </xdr:txBody>
    </xdr:sp>
    <xdr:clientData/>
  </xdr:twoCellAnchor>
  <xdr:twoCellAnchor>
    <xdr:from>
      <xdr:col>10</xdr:col>
      <xdr:colOff>457200</xdr:colOff>
      <xdr:row>30</xdr:row>
      <xdr:rowOff>38100</xdr:rowOff>
    </xdr:from>
    <xdr:to>
      <xdr:col>11</xdr:col>
      <xdr:colOff>342900</xdr:colOff>
      <xdr:row>32</xdr:row>
      <xdr:rowOff>114300</xdr:rowOff>
    </xdr:to>
    <xdr:sp macro="" textlink="">
      <xdr:nvSpPr>
        <xdr:cNvPr id="8" name="四角形吹き出し 7"/>
        <xdr:cNvSpPr/>
      </xdr:nvSpPr>
      <xdr:spPr>
        <a:xfrm>
          <a:off x="7315200" y="68008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10</xdr:col>
      <xdr:colOff>466725</xdr:colOff>
      <xdr:row>35</xdr:row>
      <xdr:rowOff>161925</xdr:rowOff>
    </xdr:from>
    <xdr:to>
      <xdr:col>11</xdr:col>
      <xdr:colOff>352425</xdr:colOff>
      <xdr:row>38</xdr:row>
      <xdr:rowOff>66675</xdr:rowOff>
    </xdr:to>
    <xdr:sp macro="" textlink="">
      <xdr:nvSpPr>
        <xdr:cNvPr id="9" name="四角形吹き出し 8"/>
        <xdr:cNvSpPr/>
      </xdr:nvSpPr>
      <xdr:spPr>
        <a:xfrm>
          <a:off x="7324725" y="7915275"/>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11</xdr:col>
      <xdr:colOff>0</xdr:colOff>
      <xdr:row>54</xdr:row>
      <xdr:rowOff>0</xdr:rowOff>
    </xdr:from>
    <xdr:to>
      <xdr:col>18</xdr:col>
      <xdr:colOff>495300</xdr:colOff>
      <xdr:row>64</xdr:row>
      <xdr:rowOff>85725</xdr:rowOff>
    </xdr:to>
    <xdr:sp macro="" textlink="">
      <xdr:nvSpPr>
        <xdr:cNvPr id="10" name="四角形吹き出し 9"/>
        <xdr:cNvSpPr/>
      </xdr:nvSpPr>
      <xdr:spPr>
        <a:xfrm>
          <a:off x="7543800" y="12677775"/>
          <a:ext cx="5295900" cy="2324100"/>
        </a:xfrm>
        <a:prstGeom prst="wedgeRectCallout">
          <a:avLst>
            <a:gd name="adj1" fmla="val -59174"/>
            <a:gd name="adj2" fmla="val -293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＜基準額の算出について＞</a:t>
          </a:r>
          <a:endParaRPr kumimoji="1" lang="en-US" altLang="ja-JP" sz="1200"/>
        </a:p>
        <a:p>
          <a:pPr algn="l"/>
          <a:r>
            <a:rPr kumimoji="1" lang="ja-JP" altLang="en-US" sz="1200"/>
            <a:t>・１のアに該当する場合（５０％減）</a:t>
          </a:r>
          <a:endParaRPr kumimoji="1" lang="en-US" altLang="ja-JP" sz="1200"/>
        </a:p>
        <a:p>
          <a:pPr algn="l"/>
          <a:r>
            <a:rPr kumimoji="1" lang="ja-JP" altLang="en-US" sz="1100"/>
            <a:t>　</a:t>
          </a:r>
          <a:r>
            <a:rPr kumimoji="1" lang="ja-JP" altLang="en-US" sz="1200"/>
            <a:t>ＢーＡ</a:t>
          </a:r>
          <a:r>
            <a:rPr kumimoji="1" lang="en-US" altLang="ja-JP" sz="1200"/>
            <a:t>×</a:t>
          </a:r>
          <a:r>
            <a:rPr kumimoji="1" lang="ja-JP" altLang="en-US" sz="1200"/>
            <a:t>１２　＞　５００，０００円　→　５００，０００円</a:t>
          </a:r>
          <a:endParaRPr kumimoji="1" lang="en-US" altLang="ja-JP" sz="1200"/>
        </a:p>
        <a:p>
          <a:pPr algn="l"/>
          <a:r>
            <a:rPr kumimoji="1" lang="ja-JP" altLang="en-US" sz="1200"/>
            <a:t>　</a:t>
          </a:r>
          <a:r>
            <a:rPr kumimoji="1" lang="ja-JP" altLang="ja-JP" sz="1200">
              <a:solidFill>
                <a:schemeClr val="lt1"/>
              </a:solidFill>
              <a:effectLst/>
              <a:latin typeface="+mn-lt"/>
              <a:ea typeface="+mn-ea"/>
              <a:cs typeface="+mn-cs"/>
            </a:rPr>
            <a:t>ＢーＡ</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　５００，０００円　→　</a:t>
          </a:r>
          <a:r>
            <a:rPr kumimoji="1" lang="ja-JP" altLang="ja-JP" sz="1100">
              <a:solidFill>
                <a:schemeClr val="lt1"/>
              </a:solidFill>
              <a:effectLst/>
              <a:latin typeface="+mn-lt"/>
              <a:ea typeface="+mn-ea"/>
              <a:cs typeface="+mn-cs"/>
            </a:rPr>
            <a:t>ＢーＡ</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１２</a:t>
          </a:r>
          <a:endParaRPr kumimoji="1" lang="en-US" altLang="ja-JP" sz="1100">
            <a:solidFill>
              <a:schemeClr val="lt1"/>
            </a:solidFill>
            <a:effectLst/>
            <a:latin typeface="+mn-lt"/>
            <a:ea typeface="+mn-ea"/>
            <a:cs typeface="+mn-cs"/>
          </a:endParaRPr>
        </a:p>
        <a:p>
          <a:pPr algn="l"/>
          <a:endParaRPr kumimoji="1" lang="en-US" altLang="ja-JP" sz="1200">
            <a:solidFill>
              <a:schemeClr val="lt1"/>
            </a:solidFill>
            <a:effectLst/>
            <a:latin typeface="+mn-lt"/>
            <a:ea typeface="+mn-ea"/>
            <a:cs typeface="+mn-cs"/>
          </a:endParaRPr>
        </a:p>
        <a:p>
          <a:r>
            <a:rPr kumimoji="1" lang="ja-JP" altLang="ja-JP" sz="1200">
              <a:solidFill>
                <a:schemeClr val="lt1"/>
              </a:solidFill>
              <a:effectLst/>
              <a:latin typeface="+mn-lt"/>
              <a:ea typeface="+mn-ea"/>
              <a:cs typeface="+mn-cs"/>
            </a:rPr>
            <a:t>・１の</a:t>
          </a:r>
          <a:r>
            <a:rPr kumimoji="1" lang="ja-JP" altLang="en-US" sz="1200">
              <a:solidFill>
                <a:schemeClr val="lt1"/>
              </a:solidFill>
              <a:effectLst/>
              <a:latin typeface="+mn-lt"/>
              <a:ea typeface="+mn-ea"/>
              <a:cs typeface="+mn-cs"/>
            </a:rPr>
            <a:t>イ</a:t>
          </a:r>
          <a:r>
            <a:rPr kumimoji="1" lang="ja-JP" altLang="ja-JP" sz="1200">
              <a:solidFill>
                <a:schemeClr val="lt1"/>
              </a:solidFill>
              <a:effectLst/>
              <a:latin typeface="+mn-lt"/>
              <a:ea typeface="+mn-ea"/>
              <a:cs typeface="+mn-cs"/>
            </a:rPr>
            <a:t>に該当する場合</a:t>
          </a:r>
          <a:r>
            <a:rPr kumimoji="1" lang="ja-JP" altLang="en-US" sz="1200">
              <a:solidFill>
                <a:schemeClr val="lt1"/>
              </a:solidFill>
              <a:effectLst/>
              <a:latin typeface="+mn-lt"/>
              <a:ea typeface="+mn-ea"/>
              <a:cs typeface="+mn-cs"/>
            </a:rPr>
            <a:t>（３０％減）</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５００，０００円</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a:t>
          </a:r>
          <a:endParaRPr lang="ja-JP" altLang="ja-JP" sz="1200">
            <a:effectLst/>
          </a:endParaRPr>
        </a:p>
        <a:p>
          <a:pPr algn="l"/>
          <a:endParaRPr kumimoji="1" lang="en-US" altLang="ja-JP" sz="1200"/>
        </a:p>
        <a:p>
          <a:pPr algn="l"/>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447675</xdr:colOff>
      <xdr:row>24</xdr:row>
      <xdr:rowOff>9525</xdr:rowOff>
    </xdr:from>
    <xdr:to>
      <xdr:col>11</xdr:col>
      <xdr:colOff>333375</xdr:colOff>
      <xdr:row>26</xdr:row>
      <xdr:rowOff>85725</xdr:rowOff>
    </xdr:to>
    <xdr:sp macro="" textlink="">
      <xdr:nvSpPr>
        <xdr:cNvPr id="6" name="四角形吹き出し 5"/>
        <xdr:cNvSpPr/>
      </xdr:nvSpPr>
      <xdr:spPr>
        <a:xfrm>
          <a:off x="7305675" y="53911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B</a:t>
          </a:r>
          <a:endParaRPr kumimoji="1" lang="ja-JP" altLang="en-US" sz="1800"/>
        </a:p>
      </xdr:txBody>
    </xdr:sp>
    <xdr:clientData/>
  </xdr:twoCellAnchor>
  <xdr:twoCellAnchor>
    <xdr:from>
      <xdr:col>10</xdr:col>
      <xdr:colOff>457200</xdr:colOff>
      <xdr:row>30</xdr:row>
      <xdr:rowOff>38100</xdr:rowOff>
    </xdr:from>
    <xdr:to>
      <xdr:col>11</xdr:col>
      <xdr:colOff>342900</xdr:colOff>
      <xdr:row>32</xdr:row>
      <xdr:rowOff>114300</xdr:rowOff>
    </xdr:to>
    <xdr:sp macro="" textlink="">
      <xdr:nvSpPr>
        <xdr:cNvPr id="7" name="四角形吹き出し 6"/>
        <xdr:cNvSpPr/>
      </xdr:nvSpPr>
      <xdr:spPr>
        <a:xfrm>
          <a:off x="7315200" y="68008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10</xdr:col>
      <xdr:colOff>466725</xdr:colOff>
      <xdr:row>35</xdr:row>
      <xdr:rowOff>161925</xdr:rowOff>
    </xdr:from>
    <xdr:to>
      <xdr:col>11</xdr:col>
      <xdr:colOff>352425</xdr:colOff>
      <xdr:row>38</xdr:row>
      <xdr:rowOff>66675</xdr:rowOff>
    </xdr:to>
    <xdr:sp macro="" textlink="">
      <xdr:nvSpPr>
        <xdr:cNvPr id="8" name="四角形吹き出し 7"/>
        <xdr:cNvSpPr/>
      </xdr:nvSpPr>
      <xdr:spPr>
        <a:xfrm>
          <a:off x="7324725" y="7915275"/>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11</xdr:col>
      <xdr:colOff>0</xdr:colOff>
      <xdr:row>54</xdr:row>
      <xdr:rowOff>0</xdr:rowOff>
    </xdr:from>
    <xdr:to>
      <xdr:col>18</xdr:col>
      <xdr:colOff>495300</xdr:colOff>
      <xdr:row>64</xdr:row>
      <xdr:rowOff>85725</xdr:rowOff>
    </xdr:to>
    <xdr:sp macro="" textlink="">
      <xdr:nvSpPr>
        <xdr:cNvPr id="9" name="四角形吹き出し 8"/>
        <xdr:cNvSpPr/>
      </xdr:nvSpPr>
      <xdr:spPr>
        <a:xfrm>
          <a:off x="7543800" y="12677775"/>
          <a:ext cx="5295900" cy="2324100"/>
        </a:xfrm>
        <a:prstGeom prst="wedgeRectCallout">
          <a:avLst>
            <a:gd name="adj1" fmla="val -59174"/>
            <a:gd name="adj2" fmla="val -293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＜基準額の算出について＞</a:t>
          </a:r>
          <a:endParaRPr kumimoji="1" lang="en-US" altLang="ja-JP" sz="1200"/>
        </a:p>
        <a:p>
          <a:pPr algn="l"/>
          <a:r>
            <a:rPr kumimoji="1" lang="ja-JP" altLang="en-US" sz="1200"/>
            <a:t>・１のアに該当する場合（５０％減）</a:t>
          </a:r>
          <a:endParaRPr kumimoji="1" lang="en-US" altLang="ja-JP" sz="1200"/>
        </a:p>
        <a:p>
          <a:pPr algn="l"/>
          <a:r>
            <a:rPr kumimoji="1" lang="ja-JP" altLang="en-US" sz="1100"/>
            <a:t>　</a:t>
          </a:r>
          <a:r>
            <a:rPr kumimoji="1" lang="ja-JP" altLang="en-US" sz="1200"/>
            <a:t>ＢーＡ</a:t>
          </a:r>
          <a:r>
            <a:rPr kumimoji="1" lang="en-US" altLang="ja-JP" sz="1200"/>
            <a:t>×</a:t>
          </a:r>
          <a:r>
            <a:rPr kumimoji="1" lang="ja-JP" altLang="en-US" sz="1200"/>
            <a:t>１２　＞　５００，０００円　→　５００，０００円</a:t>
          </a:r>
          <a:endParaRPr kumimoji="1" lang="en-US" altLang="ja-JP" sz="1200"/>
        </a:p>
        <a:p>
          <a:pPr algn="l"/>
          <a:r>
            <a:rPr kumimoji="1" lang="ja-JP" altLang="en-US" sz="1200"/>
            <a:t>　</a:t>
          </a:r>
          <a:r>
            <a:rPr kumimoji="1" lang="ja-JP" altLang="ja-JP" sz="1200">
              <a:solidFill>
                <a:schemeClr val="lt1"/>
              </a:solidFill>
              <a:effectLst/>
              <a:latin typeface="+mn-lt"/>
              <a:ea typeface="+mn-ea"/>
              <a:cs typeface="+mn-cs"/>
            </a:rPr>
            <a:t>ＢーＡ</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　５００，０００円　→　</a:t>
          </a:r>
          <a:r>
            <a:rPr kumimoji="1" lang="ja-JP" altLang="ja-JP" sz="1100">
              <a:solidFill>
                <a:schemeClr val="lt1"/>
              </a:solidFill>
              <a:effectLst/>
              <a:latin typeface="+mn-lt"/>
              <a:ea typeface="+mn-ea"/>
              <a:cs typeface="+mn-cs"/>
            </a:rPr>
            <a:t>ＢーＡ</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１２</a:t>
          </a:r>
          <a:endParaRPr kumimoji="1" lang="en-US" altLang="ja-JP" sz="1100">
            <a:solidFill>
              <a:schemeClr val="lt1"/>
            </a:solidFill>
            <a:effectLst/>
            <a:latin typeface="+mn-lt"/>
            <a:ea typeface="+mn-ea"/>
            <a:cs typeface="+mn-cs"/>
          </a:endParaRPr>
        </a:p>
        <a:p>
          <a:pPr algn="l"/>
          <a:endParaRPr kumimoji="1" lang="en-US" altLang="ja-JP" sz="1200">
            <a:solidFill>
              <a:schemeClr val="lt1"/>
            </a:solidFill>
            <a:effectLst/>
            <a:latin typeface="+mn-lt"/>
            <a:ea typeface="+mn-ea"/>
            <a:cs typeface="+mn-cs"/>
          </a:endParaRPr>
        </a:p>
        <a:p>
          <a:r>
            <a:rPr kumimoji="1" lang="ja-JP" altLang="ja-JP" sz="1200">
              <a:solidFill>
                <a:schemeClr val="lt1"/>
              </a:solidFill>
              <a:effectLst/>
              <a:latin typeface="+mn-lt"/>
              <a:ea typeface="+mn-ea"/>
              <a:cs typeface="+mn-cs"/>
            </a:rPr>
            <a:t>・１の</a:t>
          </a:r>
          <a:r>
            <a:rPr kumimoji="1" lang="ja-JP" altLang="en-US" sz="1200">
              <a:solidFill>
                <a:schemeClr val="lt1"/>
              </a:solidFill>
              <a:effectLst/>
              <a:latin typeface="+mn-lt"/>
              <a:ea typeface="+mn-ea"/>
              <a:cs typeface="+mn-cs"/>
            </a:rPr>
            <a:t>イ</a:t>
          </a:r>
          <a:r>
            <a:rPr kumimoji="1" lang="ja-JP" altLang="ja-JP" sz="1200">
              <a:solidFill>
                <a:schemeClr val="lt1"/>
              </a:solidFill>
              <a:effectLst/>
              <a:latin typeface="+mn-lt"/>
              <a:ea typeface="+mn-ea"/>
              <a:cs typeface="+mn-cs"/>
            </a:rPr>
            <a:t>に該当する場合</a:t>
          </a:r>
          <a:r>
            <a:rPr kumimoji="1" lang="ja-JP" altLang="en-US" sz="1200">
              <a:solidFill>
                <a:schemeClr val="lt1"/>
              </a:solidFill>
              <a:effectLst/>
              <a:latin typeface="+mn-lt"/>
              <a:ea typeface="+mn-ea"/>
              <a:cs typeface="+mn-cs"/>
            </a:rPr>
            <a:t>（３０％減）</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５００，０００円</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a:t>
          </a:r>
          <a:endParaRPr lang="ja-JP" altLang="ja-JP" sz="1200">
            <a:effectLst/>
          </a:endParaRPr>
        </a:p>
        <a:p>
          <a:pPr algn="l"/>
          <a:endParaRPr kumimoji="1" lang="en-US" altLang="ja-JP" sz="1200"/>
        </a:p>
        <a:p>
          <a:pPr algn="l"/>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447675</xdr:colOff>
      <xdr:row>24</xdr:row>
      <xdr:rowOff>9525</xdr:rowOff>
    </xdr:from>
    <xdr:to>
      <xdr:col>11</xdr:col>
      <xdr:colOff>333375</xdr:colOff>
      <xdr:row>26</xdr:row>
      <xdr:rowOff>85725</xdr:rowOff>
    </xdr:to>
    <xdr:sp macro="" textlink="">
      <xdr:nvSpPr>
        <xdr:cNvPr id="2" name="四角形吹き出し 1"/>
        <xdr:cNvSpPr/>
      </xdr:nvSpPr>
      <xdr:spPr>
        <a:xfrm>
          <a:off x="7305675" y="53911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B</a:t>
          </a:r>
          <a:endParaRPr kumimoji="1" lang="ja-JP" altLang="en-US" sz="1800"/>
        </a:p>
      </xdr:txBody>
    </xdr:sp>
    <xdr:clientData/>
  </xdr:twoCellAnchor>
  <xdr:twoCellAnchor>
    <xdr:from>
      <xdr:col>10</xdr:col>
      <xdr:colOff>457200</xdr:colOff>
      <xdr:row>30</xdr:row>
      <xdr:rowOff>38100</xdr:rowOff>
    </xdr:from>
    <xdr:to>
      <xdr:col>11</xdr:col>
      <xdr:colOff>342900</xdr:colOff>
      <xdr:row>32</xdr:row>
      <xdr:rowOff>114300</xdr:rowOff>
    </xdr:to>
    <xdr:sp macro="" textlink="">
      <xdr:nvSpPr>
        <xdr:cNvPr id="3" name="四角形吹き出し 2"/>
        <xdr:cNvSpPr/>
      </xdr:nvSpPr>
      <xdr:spPr>
        <a:xfrm>
          <a:off x="7315200" y="68008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10</xdr:col>
      <xdr:colOff>466725</xdr:colOff>
      <xdr:row>35</xdr:row>
      <xdr:rowOff>161925</xdr:rowOff>
    </xdr:from>
    <xdr:to>
      <xdr:col>11</xdr:col>
      <xdr:colOff>352425</xdr:colOff>
      <xdr:row>38</xdr:row>
      <xdr:rowOff>66675</xdr:rowOff>
    </xdr:to>
    <xdr:sp macro="" textlink="">
      <xdr:nvSpPr>
        <xdr:cNvPr id="4" name="四角形吹き出し 3"/>
        <xdr:cNvSpPr/>
      </xdr:nvSpPr>
      <xdr:spPr>
        <a:xfrm>
          <a:off x="7324725" y="7915275"/>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11</xdr:col>
      <xdr:colOff>0</xdr:colOff>
      <xdr:row>54</xdr:row>
      <xdr:rowOff>0</xdr:rowOff>
    </xdr:from>
    <xdr:to>
      <xdr:col>18</xdr:col>
      <xdr:colOff>495300</xdr:colOff>
      <xdr:row>64</xdr:row>
      <xdr:rowOff>85725</xdr:rowOff>
    </xdr:to>
    <xdr:sp macro="" textlink="">
      <xdr:nvSpPr>
        <xdr:cNvPr id="5" name="四角形吹き出し 4"/>
        <xdr:cNvSpPr/>
      </xdr:nvSpPr>
      <xdr:spPr>
        <a:xfrm>
          <a:off x="7543800" y="12677775"/>
          <a:ext cx="5295900" cy="2324100"/>
        </a:xfrm>
        <a:prstGeom prst="wedgeRectCallout">
          <a:avLst>
            <a:gd name="adj1" fmla="val -59174"/>
            <a:gd name="adj2" fmla="val -293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＜基準額の算出について＞</a:t>
          </a:r>
          <a:endParaRPr kumimoji="1" lang="en-US" altLang="ja-JP" sz="1200"/>
        </a:p>
        <a:p>
          <a:pPr algn="l"/>
          <a:r>
            <a:rPr kumimoji="1" lang="ja-JP" altLang="en-US" sz="1200"/>
            <a:t>・１のアに該当する場合（５０％減）</a:t>
          </a:r>
          <a:endParaRPr kumimoji="1" lang="en-US" altLang="ja-JP" sz="1200"/>
        </a:p>
        <a:p>
          <a:pPr algn="l"/>
          <a:r>
            <a:rPr kumimoji="1" lang="ja-JP" altLang="en-US" sz="1100"/>
            <a:t>　</a:t>
          </a:r>
          <a:r>
            <a:rPr kumimoji="1" lang="ja-JP" altLang="en-US" sz="1200"/>
            <a:t>ＢーＡ</a:t>
          </a:r>
          <a:r>
            <a:rPr kumimoji="1" lang="en-US" altLang="ja-JP" sz="1200"/>
            <a:t>×</a:t>
          </a:r>
          <a:r>
            <a:rPr kumimoji="1" lang="ja-JP" altLang="en-US" sz="1200"/>
            <a:t>１２　＞　５００，０００円　→　５００，０００円</a:t>
          </a:r>
          <a:endParaRPr kumimoji="1" lang="en-US" altLang="ja-JP" sz="1200"/>
        </a:p>
        <a:p>
          <a:pPr algn="l"/>
          <a:r>
            <a:rPr kumimoji="1" lang="ja-JP" altLang="en-US" sz="1200"/>
            <a:t>　</a:t>
          </a:r>
          <a:r>
            <a:rPr kumimoji="1" lang="ja-JP" altLang="ja-JP" sz="1200">
              <a:solidFill>
                <a:schemeClr val="lt1"/>
              </a:solidFill>
              <a:effectLst/>
              <a:latin typeface="+mn-lt"/>
              <a:ea typeface="+mn-ea"/>
              <a:cs typeface="+mn-cs"/>
            </a:rPr>
            <a:t>ＢーＡ</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　５００，０００円　→　</a:t>
          </a:r>
          <a:r>
            <a:rPr kumimoji="1" lang="ja-JP" altLang="ja-JP" sz="1100">
              <a:solidFill>
                <a:schemeClr val="lt1"/>
              </a:solidFill>
              <a:effectLst/>
              <a:latin typeface="+mn-lt"/>
              <a:ea typeface="+mn-ea"/>
              <a:cs typeface="+mn-cs"/>
            </a:rPr>
            <a:t>ＢーＡ</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１２</a:t>
          </a:r>
          <a:endParaRPr kumimoji="1" lang="en-US" altLang="ja-JP" sz="1100">
            <a:solidFill>
              <a:schemeClr val="lt1"/>
            </a:solidFill>
            <a:effectLst/>
            <a:latin typeface="+mn-lt"/>
            <a:ea typeface="+mn-ea"/>
            <a:cs typeface="+mn-cs"/>
          </a:endParaRPr>
        </a:p>
        <a:p>
          <a:pPr algn="l"/>
          <a:endParaRPr kumimoji="1" lang="en-US" altLang="ja-JP" sz="1200">
            <a:solidFill>
              <a:schemeClr val="lt1"/>
            </a:solidFill>
            <a:effectLst/>
            <a:latin typeface="+mn-lt"/>
            <a:ea typeface="+mn-ea"/>
            <a:cs typeface="+mn-cs"/>
          </a:endParaRPr>
        </a:p>
        <a:p>
          <a:r>
            <a:rPr kumimoji="1" lang="ja-JP" altLang="ja-JP" sz="1200">
              <a:solidFill>
                <a:schemeClr val="lt1"/>
              </a:solidFill>
              <a:effectLst/>
              <a:latin typeface="+mn-lt"/>
              <a:ea typeface="+mn-ea"/>
              <a:cs typeface="+mn-cs"/>
            </a:rPr>
            <a:t>・１の</a:t>
          </a:r>
          <a:r>
            <a:rPr kumimoji="1" lang="ja-JP" altLang="en-US" sz="1200">
              <a:solidFill>
                <a:schemeClr val="lt1"/>
              </a:solidFill>
              <a:effectLst/>
              <a:latin typeface="+mn-lt"/>
              <a:ea typeface="+mn-ea"/>
              <a:cs typeface="+mn-cs"/>
            </a:rPr>
            <a:t>イ</a:t>
          </a:r>
          <a:r>
            <a:rPr kumimoji="1" lang="ja-JP" altLang="ja-JP" sz="1200">
              <a:solidFill>
                <a:schemeClr val="lt1"/>
              </a:solidFill>
              <a:effectLst/>
              <a:latin typeface="+mn-lt"/>
              <a:ea typeface="+mn-ea"/>
              <a:cs typeface="+mn-cs"/>
            </a:rPr>
            <a:t>に該当する場合</a:t>
          </a:r>
          <a:r>
            <a:rPr kumimoji="1" lang="ja-JP" altLang="en-US" sz="1200">
              <a:solidFill>
                <a:schemeClr val="lt1"/>
              </a:solidFill>
              <a:effectLst/>
              <a:latin typeface="+mn-lt"/>
              <a:ea typeface="+mn-ea"/>
              <a:cs typeface="+mn-cs"/>
            </a:rPr>
            <a:t>（３０％減）</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５００，０００円</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a:t>
          </a:r>
          <a:endParaRPr lang="ja-JP" altLang="ja-JP" sz="1200">
            <a:effectLst/>
          </a:endParaRPr>
        </a:p>
        <a:p>
          <a:pPr algn="l"/>
          <a:endParaRPr kumimoji="1" lang="en-US" altLang="ja-JP" sz="1200"/>
        </a:p>
        <a:p>
          <a:pPr algn="l"/>
          <a:endParaRPr kumimoji="1" lang="en-US" altLang="ja-JP" sz="1100"/>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447675</xdr:colOff>
      <xdr:row>24</xdr:row>
      <xdr:rowOff>9525</xdr:rowOff>
    </xdr:from>
    <xdr:to>
      <xdr:col>11</xdr:col>
      <xdr:colOff>333375</xdr:colOff>
      <xdr:row>26</xdr:row>
      <xdr:rowOff>85725</xdr:rowOff>
    </xdr:to>
    <xdr:sp macro="" textlink="">
      <xdr:nvSpPr>
        <xdr:cNvPr id="2" name="四角形吹き出し 1"/>
        <xdr:cNvSpPr/>
      </xdr:nvSpPr>
      <xdr:spPr>
        <a:xfrm>
          <a:off x="7305675" y="53911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B</a:t>
          </a:r>
          <a:endParaRPr kumimoji="1" lang="ja-JP" altLang="en-US" sz="1800"/>
        </a:p>
      </xdr:txBody>
    </xdr:sp>
    <xdr:clientData/>
  </xdr:twoCellAnchor>
  <xdr:twoCellAnchor>
    <xdr:from>
      <xdr:col>10</xdr:col>
      <xdr:colOff>457200</xdr:colOff>
      <xdr:row>30</xdr:row>
      <xdr:rowOff>38100</xdr:rowOff>
    </xdr:from>
    <xdr:to>
      <xdr:col>11</xdr:col>
      <xdr:colOff>342900</xdr:colOff>
      <xdr:row>32</xdr:row>
      <xdr:rowOff>114300</xdr:rowOff>
    </xdr:to>
    <xdr:sp macro="" textlink="">
      <xdr:nvSpPr>
        <xdr:cNvPr id="3" name="四角形吹き出し 2"/>
        <xdr:cNvSpPr/>
      </xdr:nvSpPr>
      <xdr:spPr>
        <a:xfrm>
          <a:off x="7315200" y="68008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10</xdr:col>
      <xdr:colOff>466725</xdr:colOff>
      <xdr:row>35</xdr:row>
      <xdr:rowOff>161925</xdr:rowOff>
    </xdr:from>
    <xdr:to>
      <xdr:col>11</xdr:col>
      <xdr:colOff>352425</xdr:colOff>
      <xdr:row>38</xdr:row>
      <xdr:rowOff>66675</xdr:rowOff>
    </xdr:to>
    <xdr:sp macro="" textlink="">
      <xdr:nvSpPr>
        <xdr:cNvPr id="4" name="四角形吹き出し 3"/>
        <xdr:cNvSpPr/>
      </xdr:nvSpPr>
      <xdr:spPr>
        <a:xfrm>
          <a:off x="7324725" y="7915275"/>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11</xdr:col>
      <xdr:colOff>0</xdr:colOff>
      <xdr:row>54</xdr:row>
      <xdr:rowOff>0</xdr:rowOff>
    </xdr:from>
    <xdr:to>
      <xdr:col>18</xdr:col>
      <xdr:colOff>495300</xdr:colOff>
      <xdr:row>64</xdr:row>
      <xdr:rowOff>85725</xdr:rowOff>
    </xdr:to>
    <xdr:sp macro="" textlink="">
      <xdr:nvSpPr>
        <xdr:cNvPr id="5" name="四角形吹き出し 4"/>
        <xdr:cNvSpPr/>
      </xdr:nvSpPr>
      <xdr:spPr>
        <a:xfrm>
          <a:off x="7543800" y="12677775"/>
          <a:ext cx="5295900" cy="2324100"/>
        </a:xfrm>
        <a:prstGeom prst="wedgeRectCallout">
          <a:avLst>
            <a:gd name="adj1" fmla="val -59174"/>
            <a:gd name="adj2" fmla="val -293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＜基準額の算出について＞</a:t>
          </a:r>
          <a:endParaRPr kumimoji="1" lang="en-US" altLang="ja-JP" sz="1200"/>
        </a:p>
        <a:p>
          <a:pPr algn="l"/>
          <a:r>
            <a:rPr kumimoji="1" lang="ja-JP" altLang="en-US" sz="1200"/>
            <a:t>・１のアに該当する場合（５０％減）</a:t>
          </a:r>
          <a:endParaRPr kumimoji="1" lang="en-US" altLang="ja-JP" sz="1200"/>
        </a:p>
        <a:p>
          <a:pPr algn="l"/>
          <a:r>
            <a:rPr kumimoji="1" lang="ja-JP" altLang="en-US" sz="1100"/>
            <a:t>　</a:t>
          </a:r>
          <a:r>
            <a:rPr kumimoji="1" lang="ja-JP" altLang="en-US" sz="1200"/>
            <a:t>ＢーＡ</a:t>
          </a:r>
          <a:r>
            <a:rPr kumimoji="1" lang="en-US" altLang="ja-JP" sz="1200"/>
            <a:t>×</a:t>
          </a:r>
          <a:r>
            <a:rPr kumimoji="1" lang="ja-JP" altLang="en-US" sz="1200"/>
            <a:t>１２　＞　５００，０００円　→　５００，０００円</a:t>
          </a:r>
          <a:endParaRPr kumimoji="1" lang="en-US" altLang="ja-JP" sz="1200"/>
        </a:p>
        <a:p>
          <a:pPr algn="l"/>
          <a:r>
            <a:rPr kumimoji="1" lang="ja-JP" altLang="en-US" sz="1200"/>
            <a:t>　</a:t>
          </a:r>
          <a:r>
            <a:rPr kumimoji="1" lang="ja-JP" altLang="ja-JP" sz="1200">
              <a:solidFill>
                <a:schemeClr val="lt1"/>
              </a:solidFill>
              <a:effectLst/>
              <a:latin typeface="+mn-lt"/>
              <a:ea typeface="+mn-ea"/>
              <a:cs typeface="+mn-cs"/>
            </a:rPr>
            <a:t>ＢーＡ</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　５００，０００円　→　</a:t>
          </a:r>
          <a:r>
            <a:rPr kumimoji="1" lang="ja-JP" altLang="ja-JP" sz="1100">
              <a:solidFill>
                <a:schemeClr val="lt1"/>
              </a:solidFill>
              <a:effectLst/>
              <a:latin typeface="+mn-lt"/>
              <a:ea typeface="+mn-ea"/>
              <a:cs typeface="+mn-cs"/>
            </a:rPr>
            <a:t>ＢーＡ</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１２</a:t>
          </a:r>
          <a:endParaRPr kumimoji="1" lang="en-US" altLang="ja-JP" sz="1100">
            <a:solidFill>
              <a:schemeClr val="lt1"/>
            </a:solidFill>
            <a:effectLst/>
            <a:latin typeface="+mn-lt"/>
            <a:ea typeface="+mn-ea"/>
            <a:cs typeface="+mn-cs"/>
          </a:endParaRPr>
        </a:p>
        <a:p>
          <a:pPr algn="l"/>
          <a:endParaRPr kumimoji="1" lang="en-US" altLang="ja-JP" sz="1200">
            <a:solidFill>
              <a:schemeClr val="lt1"/>
            </a:solidFill>
            <a:effectLst/>
            <a:latin typeface="+mn-lt"/>
            <a:ea typeface="+mn-ea"/>
            <a:cs typeface="+mn-cs"/>
          </a:endParaRPr>
        </a:p>
        <a:p>
          <a:r>
            <a:rPr kumimoji="1" lang="ja-JP" altLang="ja-JP" sz="1200">
              <a:solidFill>
                <a:schemeClr val="lt1"/>
              </a:solidFill>
              <a:effectLst/>
              <a:latin typeface="+mn-lt"/>
              <a:ea typeface="+mn-ea"/>
              <a:cs typeface="+mn-cs"/>
            </a:rPr>
            <a:t>・１の</a:t>
          </a:r>
          <a:r>
            <a:rPr kumimoji="1" lang="ja-JP" altLang="en-US" sz="1200">
              <a:solidFill>
                <a:schemeClr val="lt1"/>
              </a:solidFill>
              <a:effectLst/>
              <a:latin typeface="+mn-lt"/>
              <a:ea typeface="+mn-ea"/>
              <a:cs typeface="+mn-cs"/>
            </a:rPr>
            <a:t>イ</a:t>
          </a:r>
          <a:r>
            <a:rPr kumimoji="1" lang="ja-JP" altLang="ja-JP" sz="1200">
              <a:solidFill>
                <a:schemeClr val="lt1"/>
              </a:solidFill>
              <a:effectLst/>
              <a:latin typeface="+mn-lt"/>
              <a:ea typeface="+mn-ea"/>
              <a:cs typeface="+mn-cs"/>
            </a:rPr>
            <a:t>に該当する場合</a:t>
          </a:r>
          <a:r>
            <a:rPr kumimoji="1" lang="ja-JP" altLang="en-US" sz="1200">
              <a:solidFill>
                <a:schemeClr val="lt1"/>
              </a:solidFill>
              <a:effectLst/>
              <a:latin typeface="+mn-lt"/>
              <a:ea typeface="+mn-ea"/>
              <a:cs typeface="+mn-cs"/>
            </a:rPr>
            <a:t>（３０％減）</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５００，０００円</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a:t>
          </a:r>
          <a:endParaRPr lang="ja-JP" altLang="ja-JP" sz="1200">
            <a:effectLst/>
          </a:endParaRPr>
        </a:p>
        <a:p>
          <a:pPr algn="l"/>
          <a:endParaRPr kumimoji="1" lang="en-US" altLang="ja-JP" sz="1200"/>
        </a:p>
        <a:p>
          <a:pPr algn="l"/>
          <a:endParaRPr kumimoji="1" lang="en-US" altLang="ja-JP" sz="1100"/>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447675</xdr:colOff>
      <xdr:row>24</xdr:row>
      <xdr:rowOff>9525</xdr:rowOff>
    </xdr:from>
    <xdr:to>
      <xdr:col>11</xdr:col>
      <xdr:colOff>333375</xdr:colOff>
      <xdr:row>26</xdr:row>
      <xdr:rowOff>85725</xdr:rowOff>
    </xdr:to>
    <xdr:sp macro="" textlink="">
      <xdr:nvSpPr>
        <xdr:cNvPr id="2" name="四角形吹き出し 1"/>
        <xdr:cNvSpPr/>
      </xdr:nvSpPr>
      <xdr:spPr>
        <a:xfrm>
          <a:off x="7305675" y="53911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B</a:t>
          </a:r>
          <a:endParaRPr kumimoji="1" lang="ja-JP" altLang="en-US" sz="1800"/>
        </a:p>
      </xdr:txBody>
    </xdr:sp>
    <xdr:clientData/>
  </xdr:twoCellAnchor>
  <xdr:twoCellAnchor>
    <xdr:from>
      <xdr:col>10</xdr:col>
      <xdr:colOff>457200</xdr:colOff>
      <xdr:row>30</xdr:row>
      <xdr:rowOff>38100</xdr:rowOff>
    </xdr:from>
    <xdr:to>
      <xdr:col>11</xdr:col>
      <xdr:colOff>342900</xdr:colOff>
      <xdr:row>32</xdr:row>
      <xdr:rowOff>114300</xdr:rowOff>
    </xdr:to>
    <xdr:sp macro="" textlink="">
      <xdr:nvSpPr>
        <xdr:cNvPr id="3" name="四角形吹き出し 2"/>
        <xdr:cNvSpPr/>
      </xdr:nvSpPr>
      <xdr:spPr>
        <a:xfrm>
          <a:off x="7315200" y="68008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10</xdr:col>
      <xdr:colOff>466725</xdr:colOff>
      <xdr:row>35</xdr:row>
      <xdr:rowOff>161925</xdr:rowOff>
    </xdr:from>
    <xdr:to>
      <xdr:col>11</xdr:col>
      <xdr:colOff>352425</xdr:colOff>
      <xdr:row>38</xdr:row>
      <xdr:rowOff>66675</xdr:rowOff>
    </xdr:to>
    <xdr:sp macro="" textlink="">
      <xdr:nvSpPr>
        <xdr:cNvPr id="4" name="四角形吹き出し 3"/>
        <xdr:cNvSpPr/>
      </xdr:nvSpPr>
      <xdr:spPr>
        <a:xfrm>
          <a:off x="7324725" y="7915275"/>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11</xdr:col>
      <xdr:colOff>0</xdr:colOff>
      <xdr:row>54</xdr:row>
      <xdr:rowOff>0</xdr:rowOff>
    </xdr:from>
    <xdr:to>
      <xdr:col>18</xdr:col>
      <xdr:colOff>495300</xdr:colOff>
      <xdr:row>64</xdr:row>
      <xdr:rowOff>85725</xdr:rowOff>
    </xdr:to>
    <xdr:sp macro="" textlink="">
      <xdr:nvSpPr>
        <xdr:cNvPr id="5" name="四角形吹き出し 4"/>
        <xdr:cNvSpPr/>
      </xdr:nvSpPr>
      <xdr:spPr>
        <a:xfrm>
          <a:off x="7543800" y="12677775"/>
          <a:ext cx="5295900" cy="2324100"/>
        </a:xfrm>
        <a:prstGeom prst="wedgeRectCallout">
          <a:avLst>
            <a:gd name="adj1" fmla="val -59174"/>
            <a:gd name="adj2" fmla="val -293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＜基準額の算出について＞</a:t>
          </a:r>
          <a:endParaRPr kumimoji="1" lang="en-US" altLang="ja-JP" sz="1200"/>
        </a:p>
        <a:p>
          <a:pPr algn="l"/>
          <a:r>
            <a:rPr kumimoji="1" lang="ja-JP" altLang="en-US" sz="1200"/>
            <a:t>・１のアに該当する場合（５０％減）</a:t>
          </a:r>
          <a:endParaRPr kumimoji="1" lang="en-US" altLang="ja-JP" sz="1200"/>
        </a:p>
        <a:p>
          <a:pPr algn="l"/>
          <a:r>
            <a:rPr kumimoji="1" lang="ja-JP" altLang="en-US" sz="1100"/>
            <a:t>　</a:t>
          </a:r>
          <a:r>
            <a:rPr kumimoji="1" lang="ja-JP" altLang="en-US" sz="1200"/>
            <a:t>ＢーＡ</a:t>
          </a:r>
          <a:r>
            <a:rPr kumimoji="1" lang="en-US" altLang="ja-JP" sz="1200"/>
            <a:t>×</a:t>
          </a:r>
          <a:r>
            <a:rPr kumimoji="1" lang="ja-JP" altLang="en-US" sz="1200"/>
            <a:t>１２　＞　５００，０００円　→　５００，０００円</a:t>
          </a:r>
          <a:endParaRPr kumimoji="1" lang="en-US" altLang="ja-JP" sz="1200"/>
        </a:p>
        <a:p>
          <a:pPr algn="l"/>
          <a:r>
            <a:rPr kumimoji="1" lang="ja-JP" altLang="en-US" sz="1200"/>
            <a:t>　</a:t>
          </a:r>
          <a:r>
            <a:rPr kumimoji="1" lang="ja-JP" altLang="ja-JP" sz="1200">
              <a:solidFill>
                <a:schemeClr val="lt1"/>
              </a:solidFill>
              <a:effectLst/>
              <a:latin typeface="+mn-lt"/>
              <a:ea typeface="+mn-ea"/>
              <a:cs typeface="+mn-cs"/>
            </a:rPr>
            <a:t>ＢーＡ</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　５００，０００円　→　</a:t>
          </a:r>
          <a:r>
            <a:rPr kumimoji="1" lang="ja-JP" altLang="ja-JP" sz="1100">
              <a:solidFill>
                <a:schemeClr val="lt1"/>
              </a:solidFill>
              <a:effectLst/>
              <a:latin typeface="+mn-lt"/>
              <a:ea typeface="+mn-ea"/>
              <a:cs typeface="+mn-cs"/>
            </a:rPr>
            <a:t>ＢーＡ</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１２</a:t>
          </a:r>
          <a:endParaRPr kumimoji="1" lang="en-US" altLang="ja-JP" sz="1100">
            <a:solidFill>
              <a:schemeClr val="lt1"/>
            </a:solidFill>
            <a:effectLst/>
            <a:latin typeface="+mn-lt"/>
            <a:ea typeface="+mn-ea"/>
            <a:cs typeface="+mn-cs"/>
          </a:endParaRPr>
        </a:p>
        <a:p>
          <a:pPr algn="l"/>
          <a:endParaRPr kumimoji="1" lang="en-US" altLang="ja-JP" sz="1200">
            <a:solidFill>
              <a:schemeClr val="lt1"/>
            </a:solidFill>
            <a:effectLst/>
            <a:latin typeface="+mn-lt"/>
            <a:ea typeface="+mn-ea"/>
            <a:cs typeface="+mn-cs"/>
          </a:endParaRPr>
        </a:p>
        <a:p>
          <a:r>
            <a:rPr kumimoji="1" lang="ja-JP" altLang="ja-JP" sz="1200">
              <a:solidFill>
                <a:schemeClr val="lt1"/>
              </a:solidFill>
              <a:effectLst/>
              <a:latin typeface="+mn-lt"/>
              <a:ea typeface="+mn-ea"/>
              <a:cs typeface="+mn-cs"/>
            </a:rPr>
            <a:t>・１の</a:t>
          </a:r>
          <a:r>
            <a:rPr kumimoji="1" lang="ja-JP" altLang="en-US" sz="1200">
              <a:solidFill>
                <a:schemeClr val="lt1"/>
              </a:solidFill>
              <a:effectLst/>
              <a:latin typeface="+mn-lt"/>
              <a:ea typeface="+mn-ea"/>
              <a:cs typeface="+mn-cs"/>
            </a:rPr>
            <a:t>イ</a:t>
          </a:r>
          <a:r>
            <a:rPr kumimoji="1" lang="ja-JP" altLang="ja-JP" sz="1200">
              <a:solidFill>
                <a:schemeClr val="lt1"/>
              </a:solidFill>
              <a:effectLst/>
              <a:latin typeface="+mn-lt"/>
              <a:ea typeface="+mn-ea"/>
              <a:cs typeface="+mn-cs"/>
            </a:rPr>
            <a:t>に該当する場合</a:t>
          </a:r>
          <a:r>
            <a:rPr kumimoji="1" lang="ja-JP" altLang="en-US" sz="1200">
              <a:solidFill>
                <a:schemeClr val="lt1"/>
              </a:solidFill>
              <a:effectLst/>
              <a:latin typeface="+mn-lt"/>
              <a:ea typeface="+mn-ea"/>
              <a:cs typeface="+mn-cs"/>
            </a:rPr>
            <a:t>（３０％減）</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５００，０００円</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a:t>
          </a:r>
          <a:endParaRPr lang="ja-JP" altLang="ja-JP" sz="1200">
            <a:effectLst/>
          </a:endParaRPr>
        </a:p>
        <a:p>
          <a:pPr algn="l"/>
          <a:endParaRPr kumimoji="1" lang="en-US" altLang="ja-JP" sz="1200"/>
        </a:p>
        <a:p>
          <a:pPr algn="l"/>
          <a:endParaRPr kumimoji="1" lang="en-US" altLang="ja-JP" sz="1100"/>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447675</xdr:colOff>
      <xdr:row>24</xdr:row>
      <xdr:rowOff>9525</xdr:rowOff>
    </xdr:from>
    <xdr:to>
      <xdr:col>11</xdr:col>
      <xdr:colOff>333375</xdr:colOff>
      <xdr:row>26</xdr:row>
      <xdr:rowOff>85725</xdr:rowOff>
    </xdr:to>
    <xdr:sp macro="" textlink="">
      <xdr:nvSpPr>
        <xdr:cNvPr id="2" name="四角形吹き出し 1"/>
        <xdr:cNvSpPr/>
      </xdr:nvSpPr>
      <xdr:spPr>
        <a:xfrm>
          <a:off x="7305675" y="53911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B</a:t>
          </a:r>
          <a:endParaRPr kumimoji="1" lang="ja-JP" altLang="en-US" sz="1800"/>
        </a:p>
      </xdr:txBody>
    </xdr:sp>
    <xdr:clientData/>
  </xdr:twoCellAnchor>
  <xdr:twoCellAnchor>
    <xdr:from>
      <xdr:col>10</xdr:col>
      <xdr:colOff>457200</xdr:colOff>
      <xdr:row>30</xdr:row>
      <xdr:rowOff>38100</xdr:rowOff>
    </xdr:from>
    <xdr:to>
      <xdr:col>11</xdr:col>
      <xdr:colOff>342900</xdr:colOff>
      <xdr:row>32</xdr:row>
      <xdr:rowOff>114300</xdr:rowOff>
    </xdr:to>
    <xdr:sp macro="" textlink="">
      <xdr:nvSpPr>
        <xdr:cNvPr id="3" name="四角形吹き出し 2"/>
        <xdr:cNvSpPr/>
      </xdr:nvSpPr>
      <xdr:spPr>
        <a:xfrm>
          <a:off x="7315200" y="68008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10</xdr:col>
      <xdr:colOff>466725</xdr:colOff>
      <xdr:row>35</xdr:row>
      <xdr:rowOff>161925</xdr:rowOff>
    </xdr:from>
    <xdr:to>
      <xdr:col>11</xdr:col>
      <xdr:colOff>352425</xdr:colOff>
      <xdr:row>38</xdr:row>
      <xdr:rowOff>66675</xdr:rowOff>
    </xdr:to>
    <xdr:sp macro="" textlink="">
      <xdr:nvSpPr>
        <xdr:cNvPr id="4" name="四角形吹き出し 3"/>
        <xdr:cNvSpPr/>
      </xdr:nvSpPr>
      <xdr:spPr>
        <a:xfrm>
          <a:off x="7324725" y="7915275"/>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11</xdr:col>
      <xdr:colOff>0</xdr:colOff>
      <xdr:row>54</xdr:row>
      <xdr:rowOff>0</xdr:rowOff>
    </xdr:from>
    <xdr:to>
      <xdr:col>18</xdr:col>
      <xdr:colOff>495300</xdr:colOff>
      <xdr:row>64</xdr:row>
      <xdr:rowOff>85725</xdr:rowOff>
    </xdr:to>
    <xdr:sp macro="" textlink="">
      <xdr:nvSpPr>
        <xdr:cNvPr id="5" name="四角形吹き出し 4"/>
        <xdr:cNvSpPr/>
      </xdr:nvSpPr>
      <xdr:spPr>
        <a:xfrm>
          <a:off x="7543800" y="12677775"/>
          <a:ext cx="5295900" cy="2324100"/>
        </a:xfrm>
        <a:prstGeom prst="wedgeRectCallout">
          <a:avLst>
            <a:gd name="adj1" fmla="val -59174"/>
            <a:gd name="adj2" fmla="val -293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＜基準額の算出について＞</a:t>
          </a:r>
          <a:endParaRPr kumimoji="1" lang="en-US" altLang="ja-JP" sz="1200"/>
        </a:p>
        <a:p>
          <a:pPr algn="l"/>
          <a:r>
            <a:rPr kumimoji="1" lang="ja-JP" altLang="en-US" sz="1200"/>
            <a:t>・１のアに該当する場合（５０％減）</a:t>
          </a:r>
          <a:endParaRPr kumimoji="1" lang="en-US" altLang="ja-JP" sz="1200"/>
        </a:p>
        <a:p>
          <a:pPr algn="l"/>
          <a:r>
            <a:rPr kumimoji="1" lang="ja-JP" altLang="en-US" sz="1100"/>
            <a:t>　</a:t>
          </a:r>
          <a:r>
            <a:rPr kumimoji="1" lang="ja-JP" altLang="en-US" sz="1200"/>
            <a:t>ＢーＡ</a:t>
          </a:r>
          <a:r>
            <a:rPr kumimoji="1" lang="en-US" altLang="ja-JP" sz="1200"/>
            <a:t>×</a:t>
          </a:r>
          <a:r>
            <a:rPr kumimoji="1" lang="ja-JP" altLang="en-US" sz="1200"/>
            <a:t>１２　＞　５００，０００円　→　５００，０００円</a:t>
          </a:r>
          <a:endParaRPr kumimoji="1" lang="en-US" altLang="ja-JP" sz="1200"/>
        </a:p>
        <a:p>
          <a:pPr algn="l"/>
          <a:r>
            <a:rPr kumimoji="1" lang="ja-JP" altLang="en-US" sz="1200"/>
            <a:t>　</a:t>
          </a:r>
          <a:r>
            <a:rPr kumimoji="1" lang="ja-JP" altLang="ja-JP" sz="1200">
              <a:solidFill>
                <a:schemeClr val="lt1"/>
              </a:solidFill>
              <a:effectLst/>
              <a:latin typeface="+mn-lt"/>
              <a:ea typeface="+mn-ea"/>
              <a:cs typeface="+mn-cs"/>
            </a:rPr>
            <a:t>ＢーＡ</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　５００，０００円　→　</a:t>
          </a:r>
          <a:r>
            <a:rPr kumimoji="1" lang="ja-JP" altLang="ja-JP" sz="1100">
              <a:solidFill>
                <a:schemeClr val="lt1"/>
              </a:solidFill>
              <a:effectLst/>
              <a:latin typeface="+mn-lt"/>
              <a:ea typeface="+mn-ea"/>
              <a:cs typeface="+mn-cs"/>
            </a:rPr>
            <a:t>ＢーＡ</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１２</a:t>
          </a:r>
          <a:endParaRPr kumimoji="1" lang="en-US" altLang="ja-JP" sz="1100">
            <a:solidFill>
              <a:schemeClr val="lt1"/>
            </a:solidFill>
            <a:effectLst/>
            <a:latin typeface="+mn-lt"/>
            <a:ea typeface="+mn-ea"/>
            <a:cs typeface="+mn-cs"/>
          </a:endParaRPr>
        </a:p>
        <a:p>
          <a:pPr algn="l"/>
          <a:endParaRPr kumimoji="1" lang="en-US" altLang="ja-JP" sz="1200">
            <a:solidFill>
              <a:schemeClr val="lt1"/>
            </a:solidFill>
            <a:effectLst/>
            <a:latin typeface="+mn-lt"/>
            <a:ea typeface="+mn-ea"/>
            <a:cs typeface="+mn-cs"/>
          </a:endParaRPr>
        </a:p>
        <a:p>
          <a:r>
            <a:rPr kumimoji="1" lang="ja-JP" altLang="ja-JP" sz="1200">
              <a:solidFill>
                <a:schemeClr val="lt1"/>
              </a:solidFill>
              <a:effectLst/>
              <a:latin typeface="+mn-lt"/>
              <a:ea typeface="+mn-ea"/>
              <a:cs typeface="+mn-cs"/>
            </a:rPr>
            <a:t>・１の</a:t>
          </a:r>
          <a:r>
            <a:rPr kumimoji="1" lang="ja-JP" altLang="en-US" sz="1200">
              <a:solidFill>
                <a:schemeClr val="lt1"/>
              </a:solidFill>
              <a:effectLst/>
              <a:latin typeface="+mn-lt"/>
              <a:ea typeface="+mn-ea"/>
              <a:cs typeface="+mn-cs"/>
            </a:rPr>
            <a:t>イ</a:t>
          </a:r>
          <a:r>
            <a:rPr kumimoji="1" lang="ja-JP" altLang="ja-JP" sz="1200">
              <a:solidFill>
                <a:schemeClr val="lt1"/>
              </a:solidFill>
              <a:effectLst/>
              <a:latin typeface="+mn-lt"/>
              <a:ea typeface="+mn-ea"/>
              <a:cs typeface="+mn-cs"/>
            </a:rPr>
            <a:t>に該当する場合</a:t>
          </a:r>
          <a:r>
            <a:rPr kumimoji="1" lang="ja-JP" altLang="en-US" sz="1200">
              <a:solidFill>
                <a:schemeClr val="lt1"/>
              </a:solidFill>
              <a:effectLst/>
              <a:latin typeface="+mn-lt"/>
              <a:ea typeface="+mn-ea"/>
              <a:cs typeface="+mn-cs"/>
            </a:rPr>
            <a:t>（３０％減）</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５００，０００円</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a:t>
          </a:r>
          <a:endParaRPr lang="ja-JP" altLang="ja-JP" sz="1200">
            <a:effectLst/>
          </a:endParaRPr>
        </a:p>
        <a:p>
          <a:pPr algn="l"/>
          <a:endParaRPr kumimoji="1" lang="en-US" altLang="ja-JP" sz="1200"/>
        </a:p>
        <a:p>
          <a:pPr algn="l"/>
          <a:endParaRPr kumimoji="1" lang="en-US" altLang="ja-JP" sz="1100"/>
        </a:p>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447675</xdr:colOff>
      <xdr:row>24</xdr:row>
      <xdr:rowOff>9525</xdr:rowOff>
    </xdr:from>
    <xdr:to>
      <xdr:col>11</xdr:col>
      <xdr:colOff>333375</xdr:colOff>
      <xdr:row>26</xdr:row>
      <xdr:rowOff>85725</xdr:rowOff>
    </xdr:to>
    <xdr:sp macro="" textlink="">
      <xdr:nvSpPr>
        <xdr:cNvPr id="2" name="四角形吹き出し 1"/>
        <xdr:cNvSpPr/>
      </xdr:nvSpPr>
      <xdr:spPr>
        <a:xfrm>
          <a:off x="7305675" y="53911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B</a:t>
          </a:r>
          <a:endParaRPr kumimoji="1" lang="ja-JP" altLang="en-US" sz="1800"/>
        </a:p>
      </xdr:txBody>
    </xdr:sp>
    <xdr:clientData/>
  </xdr:twoCellAnchor>
  <xdr:twoCellAnchor>
    <xdr:from>
      <xdr:col>10</xdr:col>
      <xdr:colOff>457200</xdr:colOff>
      <xdr:row>30</xdr:row>
      <xdr:rowOff>38100</xdr:rowOff>
    </xdr:from>
    <xdr:to>
      <xdr:col>11</xdr:col>
      <xdr:colOff>342900</xdr:colOff>
      <xdr:row>32</xdr:row>
      <xdr:rowOff>114300</xdr:rowOff>
    </xdr:to>
    <xdr:sp macro="" textlink="">
      <xdr:nvSpPr>
        <xdr:cNvPr id="3" name="四角形吹き出し 2"/>
        <xdr:cNvSpPr/>
      </xdr:nvSpPr>
      <xdr:spPr>
        <a:xfrm>
          <a:off x="7315200" y="6800850"/>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10</xdr:col>
      <xdr:colOff>466725</xdr:colOff>
      <xdr:row>35</xdr:row>
      <xdr:rowOff>161925</xdr:rowOff>
    </xdr:from>
    <xdr:to>
      <xdr:col>11</xdr:col>
      <xdr:colOff>352425</xdr:colOff>
      <xdr:row>38</xdr:row>
      <xdr:rowOff>66675</xdr:rowOff>
    </xdr:to>
    <xdr:sp macro="" textlink="">
      <xdr:nvSpPr>
        <xdr:cNvPr id="4" name="四角形吹き出し 3"/>
        <xdr:cNvSpPr/>
      </xdr:nvSpPr>
      <xdr:spPr>
        <a:xfrm>
          <a:off x="7324725" y="7915275"/>
          <a:ext cx="571500" cy="428625"/>
        </a:xfrm>
        <a:prstGeom prst="wedgeRectCallout">
          <a:avLst>
            <a:gd name="adj1" fmla="val -89166"/>
            <a:gd name="adj2" fmla="val -1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t>A</a:t>
          </a:r>
          <a:endParaRPr kumimoji="1" lang="ja-JP" altLang="en-US" sz="1800"/>
        </a:p>
      </xdr:txBody>
    </xdr:sp>
    <xdr:clientData/>
  </xdr:twoCellAnchor>
  <xdr:twoCellAnchor>
    <xdr:from>
      <xdr:col>11</xdr:col>
      <xdr:colOff>0</xdr:colOff>
      <xdr:row>54</xdr:row>
      <xdr:rowOff>0</xdr:rowOff>
    </xdr:from>
    <xdr:to>
      <xdr:col>18</xdr:col>
      <xdr:colOff>495300</xdr:colOff>
      <xdr:row>64</xdr:row>
      <xdr:rowOff>85725</xdr:rowOff>
    </xdr:to>
    <xdr:sp macro="" textlink="">
      <xdr:nvSpPr>
        <xdr:cNvPr id="5" name="四角形吹き出し 4"/>
        <xdr:cNvSpPr/>
      </xdr:nvSpPr>
      <xdr:spPr>
        <a:xfrm>
          <a:off x="7543800" y="12677775"/>
          <a:ext cx="5295900" cy="2324100"/>
        </a:xfrm>
        <a:prstGeom prst="wedgeRectCallout">
          <a:avLst>
            <a:gd name="adj1" fmla="val -59174"/>
            <a:gd name="adj2" fmla="val -2938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＜基準額の算出について＞</a:t>
          </a:r>
          <a:endParaRPr kumimoji="1" lang="en-US" altLang="ja-JP" sz="1200"/>
        </a:p>
        <a:p>
          <a:pPr algn="l"/>
          <a:r>
            <a:rPr kumimoji="1" lang="ja-JP" altLang="en-US" sz="1200"/>
            <a:t>・１のアに該当する場合（５０％減）</a:t>
          </a:r>
          <a:endParaRPr kumimoji="1" lang="en-US" altLang="ja-JP" sz="1200"/>
        </a:p>
        <a:p>
          <a:pPr algn="l"/>
          <a:r>
            <a:rPr kumimoji="1" lang="ja-JP" altLang="en-US" sz="1100"/>
            <a:t>　</a:t>
          </a:r>
          <a:r>
            <a:rPr kumimoji="1" lang="ja-JP" altLang="en-US" sz="1200"/>
            <a:t>ＢーＡ</a:t>
          </a:r>
          <a:r>
            <a:rPr kumimoji="1" lang="en-US" altLang="ja-JP" sz="1200"/>
            <a:t>×</a:t>
          </a:r>
          <a:r>
            <a:rPr kumimoji="1" lang="ja-JP" altLang="en-US" sz="1200"/>
            <a:t>１２　＞　５００，０００円　→　５００，０００円</a:t>
          </a:r>
          <a:endParaRPr kumimoji="1" lang="en-US" altLang="ja-JP" sz="1200"/>
        </a:p>
        <a:p>
          <a:pPr algn="l"/>
          <a:r>
            <a:rPr kumimoji="1" lang="ja-JP" altLang="en-US" sz="1200"/>
            <a:t>　</a:t>
          </a:r>
          <a:r>
            <a:rPr kumimoji="1" lang="ja-JP" altLang="ja-JP" sz="1200">
              <a:solidFill>
                <a:schemeClr val="lt1"/>
              </a:solidFill>
              <a:effectLst/>
              <a:latin typeface="+mn-lt"/>
              <a:ea typeface="+mn-ea"/>
              <a:cs typeface="+mn-cs"/>
            </a:rPr>
            <a:t>ＢーＡ</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　５００，０００円　→　</a:t>
          </a:r>
          <a:r>
            <a:rPr kumimoji="1" lang="ja-JP" altLang="ja-JP" sz="1100">
              <a:solidFill>
                <a:schemeClr val="lt1"/>
              </a:solidFill>
              <a:effectLst/>
              <a:latin typeface="+mn-lt"/>
              <a:ea typeface="+mn-ea"/>
              <a:cs typeface="+mn-cs"/>
            </a:rPr>
            <a:t>ＢーＡ</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１２</a:t>
          </a:r>
          <a:endParaRPr kumimoji="1" lang="en-US" altLang="ja-JP" sz="1100">
            <a:solidFill>
              <a:schemeClr val="lt1"/>
            </a:solidFill>
            <a:effectLst/>
            <a:latin typeface="+mn-lt"/>
            <a:ea typeface="+mn-ea"/>
            <a:cs typeface="+mn-cs"/>
          </a:endParaRPr>
        </a:p>
        <a:p>
          <a:pPr algn="l"/>
          <a:endParaRPr kumimoji="1" lang="en-US" altLang="ja-JP" sz="1200">
            <a:solidFill>
              <a:schemeClr val="lt1"/>
            </a:solidFill>
            <a:effectLst/>
            <a:latin typeface="+mn-lt"/>
            <a:ea typeface="+mn-ea"/>
            <a:cs typeface="+mn-cs"/>
          </a:endParaRPr>
        </a:p>
        <a:p>
          <a:r>
            <a:rPr kumimoji="1" lang="ja-JP" altLang="ja-JP" sz="1200">
              <a:solidFill>
                <a:schemeClr val="lt1"/>
              </a:solidFill>
              <a:effectLst/>
              <a:latin typeface="+mn-lt"/>
              <a:ea typeface="+mn-ea"/>
              <a:cs typeface="+mn-cs"/>
            </a:rPr>
            <a:t>・１の</a:t>
          </a:r>
          <a:r>
            <a:rPr kumimoji="1" lang="ja-JP" altLang="en-US" sz="1200">
              <a:solidFill>
                <a:schemeClr val="lt1"/>
              </a:solidFill>
              <a:effectLst/>
              <a:latin typeface="+mn-lt"/>
              <a:ea typeface="+mn-ea"/>
              <a:cs typeface="+mn-cs"/>
            </a:rPr>
            <a:t>イ</a:t>
          </a:r>
          <a:r>
            <a:rPr kumimoji="1" lang="ja-JP" altLang="ja-JP" sz="1200">
              <a:solidFill>
                <a:schemeClr val="lt1"/>
              </a:solidFill>
              <a:effectLst/>
              <a:latin typeface="+mn-lt"/>
              <a:ea typeface="+mn-ea"/>
              <a:cs typeface="+mn-cs"/>
            </a:rPr>
            <a:t>に該当する場合</a:t>
          </a:r>
          <a:r>
            <a:rPr kumimoji="1" lang="ja-JP" altLang="en-US" sz="1200">
              <a:solidFill>
                <a:schemeClr val="lt1"/>
              </a:solidFill>
              <a:effectLst/>
              <a:latin typeface="+mn-lt"/>
              <a:ea typeface="+mn-ea"/>
              <a:cs typeface="+mn-cs"/>
            </a:rPr>
            <a:t>（３０％減）</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５００，０００円</a:t>
          </a:r>
          <a:endParaRPr lang="ja-JP" altLang="ja-JP" sz="1200">
            <a:effectLst/>
          </a:endParaRPr>
        </a:p>
        <a:p>
          <a:r>
            <a:rPr kumimoji="1" lang="ja-JP" altLang="ja-JP" sz="1200">
              <a:solidFill>
                <a:schemeClr val="lt1"/>
              </a:solidFill>
              <a:effectLst/>
              <a:latin typeface="+mn-lt"/>
              <a:ea typeface="+mn-ea"/>
              <a:cs typeface="+mn-cs"/>
            </a:rPr>
            <a:t>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　＜　５００，０００円　→　ＢーＡ</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３</a:t>
          </a:r>
          <a:r>
            <a:rPr kumimoji="1" lang="en-US" altLang="ja-JP"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１２</a:t>
          </a:r>
          <a:endParaRPr lang="ja-JP" altLang="ja-JP" sz="1200">
            <a:effectLst/>
          </a:endParaRPr>
        </a:p>
        <a:p>
          <a:pPr algn="l"/>
          <a:endParaRPr kumimoji="1" lang="en-US" altLang="ja-JP" sz="1200"/>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3"/>
  <sheetViews>
    <sheetView showGridLines="0" tabSelected="1" view="pageBreakPreview" zoomScaleNormal="100" zoomScaleSheetLayoutView="100" workbookViewId="0">
      <selection activeCell="K87" sqref="K87"/>
    </sheetView>
  </sheetViews>
  <sheetFormatPr defaultRowHeight="13.5" x14ac:dyDescent="0.4"/>
  <cols>
    <col min="1" max="12" width="9" style="1"/>
    <col min="13" max="13" width="9.5" style="1" bestFit="1" customWidth="1"/>
    <col min="14" max="16384" width="9" style="1"/>
  </cols>
  <sheetData>
    <row r="1" spans="1:10" ht="17.25" x14ac:dyDescent="0.4">
      <c r="A1" s="106" t="s">
        <v>0</v>
      </c>
      <c r="B1" s="106"/>
      <c r="C1" s="106"/>
      <c r="D1" s="106"/>
      <c r="E1" s="106"/>
      <c r="F1" s="106"/>
      <c r="G1" s="106"/>
      <c r="H1" s="106"/>
      <c r="I1" s="106"/>
      <c r="J1" s="106"/>
    </row>
    <row r="3" spans="1:10" x14ac:dyDescent="0.4">
      <c r="A3" s="1" t="s">
        <v>81</v>
      </c>
    </row>
    <row r="5" spans="1:10" ht="17.25" customHeight="1" x14ac:dyDescent="0.15">
      <c r="F5" s="27" t="s">
        <v>10</v>
      </c>
      <c r="G5" s="34" t="s">
        <v>59</v>
      </c>
      <c r="H5" s="35"/>
      <c r="I5" s="36"/>
      <c r="J5" s="37"/>
    </row>
    <row r="6" spans="1:10" ht="17.25" customHeight="1" x14ac:dyDescent="0.15">
      <c r="F6" s="27" t="s">
        <v>1</v>
      </c>
      <c r="G6" s="57"/>
      <c r="H6" s="57"/>
      <c r="I6" s="57"/>
      <c r="J6" s="57"/>
    </row>
    <row r="7" spans="1:10" ht="17.25" customHeight="1" x14ac:dyDescent="0.15">
      <c r="F7" s="27" t="s">
        <v>2</v>
      </c>
      <c r="G7" s="57"/>
      <c r="H7" s="57"/>
      <c r="I7" s="57"/>
      <c r="J7" s="57"/>
    </row>
    <row r="8" spans="1:10" ht="17.25" customHeight="1" x14ac:dyDescent="0.15">
      <c r="F8" s="27" t="s">
        <v>56</v>
      </c>
      <c r="G8" s="57"/>
      <c r="H8" s="57"/>
      <c r="I8" s="57"/>
      <c r="J8" s="57"/>
    </row>
    <row r="9" spans="1:10" ht="17.25" customHeight="1" x14ac:dyDescent="0.15">
      <c r="F9" s="27" t="s">
        <v>11</v>
      </c>
      <c r="G9" s="57"/>
      <c r="H9" s="57"/>
      <c r="I9" s="57"/>
      <c r="J9" s="57"/>
    </row>
    <row r="11" spans="1:10" ht="17.100000000000001" customHeight="1" x14ac:dyDescent="0.4">
      <c r="A11" s="1" t="s">
        <v>3</v>
      </c>
    </row>
    <row r="12" spans="1:10" ht="17.100000000000001" customHeight="1" x14ac:dyDescent="0.4">
      <c r="A12" s="1" t="s">
        <v>19</v>
      </c>
      <c r="G12" s="42" t="str">
        <f>IF($J$12="error","※どちらか一方を選択してください","")</f>
        <v/>
      </c>
      <c r="J12" s="43" t="str">
        <f>IF(AND(J13="○",J15="○"),"error","")</f>
        <v/>
      </c>
    </row>
    <row r="13" spans="1:10" ht="22.5" customHeight="1" x14ac:dyDescent="0.4">
      <c r="A13" s="99" t="s">
        <v>4</v>
      </c>
      <c r="B13" s="100"/>
      <c r="C13" s="100"/>
      <c r="D13" s="100"/>
      <c r="E13" s="100"/>
      <c r="F13" s="100"/>
      <c r="G13" s="100"/>
      <c r="H13" s="100"/>
      <c r="I13" s="101"/>
      <c r="J13" s="38"/>
    </row>
    <row r="14" spans="1:10" ht="5.25" customHeight="1" x14ac:dyDescent="0.4">
      <c r="A14" s="4"/>
      <c r="B14" s="4"/>
      <c r="C14" s="4"/>
      <c r="D14" s="4"/>
      <c r="E14" s="4"/>
      <c r="F14" s="4"/>
      <c r="G14" s="4"/>
      <c r="H14" s="4"/>
      <c r="I14" s="5"/>
      <c r="J14" s="6"/>
    </row>
    <row r="15" spans="1:10" ht="22.5" customHeight="1" x14ac:dyDescent="0.4">
      <c r="A15" s="99" t="s">
        <v>5</v>
      </c>
      <c r="B15" s="100"/>
      <c r="C15" s="100"/>
      <c r="D15" s="100"/>
      <c r="E15" s="100"/>
      <c r="F15" s="100"/>
      <c r="G15" s="100"/>
      <c r="H15" s="100"/>
      <c r="I15" s="101"/>
      <c r="J15" s="38"/>
    </row>
    <row r="16" spans="1:10" ht="5.25" customHeight="1" x14ac:dyDescent="0.4">
      <c r="A16" s="7"/>
      <c r="B16" s="7"/>
      <c r="C16" s="7"/>
      <c r="D16" s="7"/>
      <c r="E16" s="7"/>
      <c r="F16" s="7"/>
      <c r="G16" s="7"/>
      <c r="H16" s="7"/>
      <c r="I16" s="7"/>
      <c r="J16" s="7"/>
    </row>
    <row r="17" spans="1:13" ht="26.85" customHeight="1" x14ac:dyDescent="0.4">
      <c r="A17" s="8" t="s">
        <v>12</v>
      </c>
      <c r="B17" s="97" t="s">
        <v>14</v>
      </c>
      <c r="C17" s="97"/>
      <c r="D17" s="97"/>
      <c r="E17" s="97"/>
      <c r="F17" s="97"/>
      <c r="G17" s="97"/>
      <c r="H17" s="97"/>
      <c r="I17" s="97"/>
      <c r="J17" s="97"/>
    </row>
    <row r="18" spans="1:13" ht="26.85" customHeight="1" x14ac:dyDescent="0.4">
      <c r="A18" s="9" t="s">
        <v>13</v>
      </c>
      <c r="B18" s="97" t="s">
        <v>77</v>
      </c>
      <c r="C18" s="97"/>
      <c r="D18" s="97"/>
      <c r="E18" s="97"/>
      <c r="F18" s="97"/>
      <c r="G18" s="97"/>
      <c r="H18" s="97"/>
      <c r="I18" s="97"/>
      <c r="J18" s="98"/>
    </row>
    <row r="19" spans="1:13" ht="26.85" customHeight="1" x14ac:dyDescent="0.4">
      <c r="A19" s="9" t="s">
        <v>16</v>
      </c>
      <c r="B19" s="97" t="s">
        <v>15</v>
      </c>
      <c r="C19" s="97"/>
      <c r="D19" s="97"/>
      <c r="E19" s="97"/>
      <c r="F19" s="97"/>
      <c r="G19" s="97"/>
      <c r="H19" s="97"/>
      <c r="I19" s="97"/>
      <c r="J19" s="98"/>
    </row>
    <row r="20" spans="1:13" ht="26.85" customHeight="1" x14ac:dyDescent="0.4">
      <c r="A20" s="10" t="s">
        <v>17</v>
      </c>
      <c r="B20" s="97" t="s">
        <v>78</v>
      </c>
      <c r="C20" s="97"/>
      <c r="D20" s="97"/>
      <c r="E20" s="97"/>
      <c r="F20" s="97"/>
      <c r="G20" s="97"/>
      <c r="H20" s="97"/>
      <c r="I20" s="97"/>
      <c r="J20" s="98"/>
    </row>
    <row r="21" spans="1:13" ht="15" customHeight="1" x14ac:dyDescent="0.4">
      <c r="A21" s="11" t="s">
        <v>9</v>
      </c>
    </row>
    <row r="22" spans="1:13" ht="15" customHeight="1" x14ac:dyDescent="0.4">
      <c r="A22" s="12" t="s">
        <v>6</v>
      </c>
    </row>
    <row r="23" spans="1:13" ht="15" customHeight="1" x14ac:dyDescent="0.4">
      <c r="A23" s="12" t="s">
        <v>7</v>
      </c>
    </row>
    <row r="24" spans="1:13" ht="15" customHeight="1" x14ac:dyDescent="0.4">
      <c r="A24" s="12" t="s">
        <v>8</v>
      </c>
    </row>
    <row r="25" spans="1:13" ht="15" customHeight="1" x14ac:dyDescent="0.4">
      <c r="A25" s="12" t="s">
        <v>79</v>
      </c>
    </row>
    <row r="26" spans="1:13" ht="5.25" customHeight="1" x14ac:dyDescent="0.4"/>
    <row r="27" spans="1:13" ht="17.100000000000001" customHeight="1" x14ac:dyDescent="0.4">
      <c r="A27" s="1" t="s">
        <v>29</v>
      </c>
      <c r="J27" s="13"/>
    </row>
    <row r="28" spans="1:13" ht="15" customHeight="1" x14ac:dyDescent="0.4">
      <c r="A28" s="14" t="s">
        <v>20</v>
      </c>
      <c r="B28" s="97" t="s">
        <v>55</v>
      </c>
      <c r="C28" s="97"/>
      <c r="D28" s="97"/>
      <c r="E28" s="97"/>
      <c r="F28" s="97"/>
      <c r="G28" s="97"/>
      <c r="H28" s="97"/>
      <c r="I28" s="97"/>
      <c r="J28" s="98"/>
      <c r="L28" s="47"/>
      <c r="M28" s="47"/>
    </row>
    <row r="29" spans="1:13" ht="5.25" customHeight="1" x14ac:dyDescent="0.4"/>
    <row r="30" spans="1:13" ht="22.5" customHeight="1" x14ac:dyDescent="0.4">
      <c r="A30" s="105" t="s">
        <v>30</v>
      </c>
      <c r="B30" s="105"/>
      <c r="C30" s="105"/>
      <c r="D30" s="105"/>
      <c r="E30" s="105"/>
      <c r="F30" s="105"/>
      <c r="G30" s="105"/>
      <c r="H30" s="104"/>
      <c r="I30" s="104"/>
      <c r="J30" s="104"/>
      <c r="L30" s="48"/>
      <c r="M30" s="48"/>
    </row>
    <row r="31" spans="1:13" ht="48.75" customHeight="1" x14ac:dyDescent="0.4">
      <c r="A31" s="8" t="s">
        <v>31</v>
      </c>
      <c r="B31" s="97" t="s">
        <v>21</v>
      </c>
      <c r="C31" s="97"/>
      <c r="D31" s="97"/>
      <c r="E31" s="97"/>
      <c r="F31" s="97"/>
      <c r="G31" s="97"/>
      <c r="H31" s="97"/>
      <c r="I31" s="97"/>
      <c r="J31" s="98"/>
    </row>
    <row r="32" spans="1:13" ht="5.25" customHeight="1" x14ac:dyDescent="0.4"/>
    <row r="33" spans="1:10" ht="13.5" customHeight="1" x14ac:dyDescent="0.4">
      <c r="A33" s="1" t="s">
        <v>25</v>
      </c>
      <c r="H33" s="2"/>
      <c r="J33" s="44" t="str">
        <f>IF(OR(AND(J13="○",H42&lt;&gt;""),AND(J15="○",H36&lt;&gt;"")),"error","")</f>
        <v/>
      </c>
    </row>
    <row r="34" spans="1:10" x14ac:dyDescent="0.4">
      <c r="A34" s="16" t="s">
        <v>26</v>
      </c>
      <c r="F34" s="46" t="str">
        <f>IF(J34="error","※対象要件を満たしていません",IF(J33="error","※１で選択した方に入力してください",""))</f>
        <v/>
      </c>
      <c r="G34" s="13"/>
      <c r="H34" s="13"/>
      <c r="I34" s="13"/>
      <c r="J34" s="45" t="str">
        <f>IF(H36="","",(IF(H38&gt;-0.5,"error","")))</f>
        <v/>
      </c>
    </row>
    <row r="35" spans="1:10" ht="5.25" customHeight="1" x14ac:dyDescent="0.4"/>
    <row r="36" spans="1:10" ht="22.5" customHeight="1" x14ac:dyDescent="0.4">
      <c r="A36" s="96" t="s">
        <v>53</v>
      </c>
      <c r="B36" s="96"/>
      <c r="C36" s="96"/>
      <c r="D36" s="96"/>
      <c r="E36" s="96"/>
      <c r="F36" s="96"/>
      <c r="G36" s="96"/>
      <c r="H36" s="95"/>
      <c r="I36" s="95"/>
      <c r="J36" s="95"/>
    </row>
    <row r="37" spans="1:10" ht="22.5" customHeight="1" x14ac:dyDescent="0.4">
      <c r="A37" s="96" t="s">
        <v>24</v>
      </c>
      <c r="B37" s="96"/>
      <c r="C37" s="96"/>
      <c r="D37" s="96"/>
      <c r="E37" s="96"/>
      <c r="F37" s="96"/>
      <c r="G37" s="96"/>
      <c r="H37" s="95"/>
      <c r="I37" s="95"/>
      <c r="J37" s="95"/>
    </row>
    <row r="38" spans="1:10" ht="22.5" customHeight="1" x14ac:dyDescent="0.4">
      <c r="A38" s="102" t="s">
        <v>22</v>
      </c>
      <c r="B38" s="102"/>
      <c r="C38" s="102"/>
      <c r="D38" s="102"/>
      <c r="E38" s="102"/>
      <c r="F38" s="102"/>
      <c r="G38" s="102"/>
      <c r="H38" s="103" t="str">
        <f>IF(ISBLANK(H36),"",(H36-H37)/H37)</f>
        <v/>
      </c>
      <c r="I38" s="103"/>
      <c r="J38" s="103"/>
    </row>
    <row r="39" spans="1:10" ht="5.25" customHeight="1" x14ac:dyDescent="0.4"/>
    <row r="40" spans="1:10" x14ac:dyDescent="0.4">
      <c r="A40" s="16" t="s">
        <v>27</v>
      </c>
      <c r="G40" s="46" t="str">
        <f>IF(J40="error","※対象要件を満たしていません","")</f>
        <v/>
      </c>
      <c r="H40" s="13"/>
      <c r="I40" s="13"/>
      <c r="J40" s="43" t="str">
        <f>IF(H42="","",(IF(H44&gt;-0.3,"error","")))</f>
        <v/>
      </c>
    </row>
    <row r="41" spans="1:10" ht="5.25" customHeight="1" x14ac:dyDescent="0.4"/>
    <row r="42" spans="1:10" ht="22.5" customHeight="1" x14ac:dyDescent="0.4">
      <c r="A42" s="96" t="s">
        <v>54</v>
      </c>
      <c r="B42" s="96"/>
      <c r="C42" s="96"/>
      <c r="D42" s="96"/>
      <c r="E42" s="96"/>
      <c r="F42" s="96"/>
      <c r="G42" s="96"/>
      <c r="H42" s="95"/>
      <c r="I42" s="95"/>
      <c r="J42" s="95"/>
    </row>
    <row r="43" spans="1:10" ht="22.5" customHeight="1" x14ac:dyDescent="0.4">
      <c r="A43" s="96" t="s">
        <v>28</v>
      </c>
      <c r="B43" s="96"/>
      <c r="C43" s="96"/>
      <c r="D43" s="96"/>
      <c r="E43" s="96"/>
      <c r="F43" s="96"/>
      <c r="G43" s="96"/>
      <c r="H43" s="95"/>
      <c r="I43" s="95"/>
      <c r="J43" s="95"/>
    </row>
    <row r="44" spans="1:10" ht="22.5" customHeight="1" x14ac:dyDescent="0.4">
      <c r="A44" s="102" t="s">
        <v>23</v>
      </c>
      <c r="B44" s="102"/>
      <c r="C44" s="102"/>
      <c r="D44" s="102"/>
      <c r="E44" s="102"/>
      <c r="F44" s="102"/>
      <c r="G44" s="102"/>
      <c r="H44" s="103" t="str">
        <f>IF(ISBLANK(H42),"",(H42-H43)/H43)</f>
        <v/>
      </c>
      <c r="I44" s="103"/>
      <c r="J44" s="103"/>
    </row>
    <row r="45" spans="1:10" ht="17.100000000000001" customHeight="1" x14ac:dyDescent="0.4">
      <c r="A45" s="1" t="s">
        <v>32</v>
      </c>
      <c r="J45" s="13"/>
    </row>
    <row r="46" spans="1:10" ht="18.75" customHeight="1" x14ac:dyDescent="0.4">
      <c r="A46" s="86" t="s">
        <v>33</v>
      </c>
      <c r="B46" s="87"/>
      <c r="C46" s="86" t="s">
        <v>34</v>
      </c>
      <c r="D46" s="68"/>
      <c r="E46" s="86" t="s">
        <v>35</v>
      </c>
      <c r="F46" s="87"/>
      <c r="G46" s="87"/>
      <c r="H46" s="87"/>
      <c r="I46" s="87"/>
      <c r="J46" s="68"/>
    </row>
    <row r="47" spans="1:10" ht="18.75" customHeight="1" x14ac:dyDescent="0.4">
      <c r="A47" s="84" t="s">
        <v>36</v>
      </c>
      <c r="B47" s="85"/>
      <c r="C47" s="93"/>
      <c r="D47" s="94"/>
      <c r="E47" s="81"/>
      <c r="F47" s="82"/>
      <c r="G47" s="82"/>
      <c r="H47" s="82"/>
      <c r="I47" s="82"/>
      <c r="J47" s="83"/>
    </row>
    <row r="48" spans="1:10" ht="18.75" customHeight="1" x14ac:dyDescent="0.4">
      <c r="A48" s="75" t="s">
        <v>37</v>
      </c>
      <c r="B48" s="76"/>
      <c r="C48" s="93"/>
      <c r="D48" s="94"/>
      <c r="E48" s="81"/>
      <c r="F48" s="82"/>
      <c r="G48" s="82"/>
      <c r="H48" s="82"/>
      <c r="I48" s="82"/>
      <c r="J48" s="83"/>
    </row>
    <row r="49" spans="1:10" ht="18.75" customHeight="1" x14ac:dyDescent="0.4">
      <c r="A49" s="75" t="s">
        <v>38</v>
      </c>
      <c r="B49" s="76"/>
      <c r="C49" s="93"/>
      <c r="D49" s="94"/>
      <c r="E49" s="81"/>
      <c r="F49" s="82"/>
      <c r="G49" s="82"/>
      <c r="H49" s="82"/>
      <c r="I49" s="82"/>
      <c r="J49" s="83"/>
    </row>
    <row r="50" spans="1:10" ht="18.75" customHeight="1" x14ac:dyDescent="0.4">
      <c r="A50" s="75" t="s">
        <v>39</v>
      </c>
      <c r="B50" s="76"/>
      <c r="C50" s="93"/>
      <c r="D50" s="94"/>
      <c r="E50" s="81"/>
      <c r="F50" s="82"/>
      <c r="G50" s="82"/>
      <c r="H50" s="82"/>
      <c r="I50" s="82"/>
      <c r="J50" s="83"/>
    </row>
    <row r="51" spans="1:10" ht="18.75" customHeight="1" x14ac:dyDescent="0.4">
      <c r="A51" s="75" t="s">
        <v>40</v>
      </c>
      <c r="B51" s="76"/>
      <c r="C51" s="93"/>
      <c r="D51" s="94"/>
      <c r="E51" s="81"/>
      <c r="F51" s="82"/>
      <c r="G51" s="82"/>
      <c r="H51" s="82"/>
      <c r="I51" s="82"/>
      <c r="J51" s="83"/>
    </row>
    <row r="52" spans="1:10" ht="18.75" customHeight="1" x14ac:dyDescent="0.4">
      <c r="A52" s="75" t="s">
        <v>41</v>
      </c>
      <c r="B52" s="76"/>
      <c r="C52" s="93"/>
      <c r="D52" s="94"/>
      <c r="E52" s="81"/>
      <c r="F52" s="82"/>
      <c r="G52" s="82"/>
      <c r="H52" s="82"/>
      <c r="I52" s="82"/>
      <c r="J52" s="83"/>
    </row>
    <row r="53" spans="1:10" ht="18.75" customHeight="1" x14ac:dyDescent="0.4">
      <c r="A53" s="75" t="s">
        <v>42</v>
      </c>
      <c r="B53" s="76"/>
      <c r="C53" s="93"/>
      <c r="D53" s="94"/>
      <c r="E53" s="81"/>
      <c r="F53" s="82"/>
      <c r="G53" s="82"/>
      <c r="H53" s="82"/>
      <c r="I53" s="82"/>
      <c r="J53" s="83"/>
    </row>
    <row r="54" spans="1:10" ht="18.75" customHeight="1" x14ac:dyDescent="0.4">
      <c r="A54" s="75" t="s">
        <v>43</v>
      </c>
      <c r="B54" s="76"/>
      <c r="C54" s="93"/>
      <c r="D54" s="94"/>
      <c r="E54" s="81"/>
      <c r="F54" s="82"/>
      <c r="G54" s="82"/>
      <c r="H54" s="82"/>
      <c r="I54" s="82"/>
      <c r="J54" s="83"/>
    </row>
    <row r="55" spans="1:10" ht="18.75" customHeight="1" x14ac:dyDescent="0.4">
      <c r="A55" s="77" t="s">
        <v>44</v>
      </c>
      <c r="B55" s="78"/>
      <c r="C55" s="79"/>
      <c r="D55" s="80"/>
      <c r="E55" s="81"/>
      <c r="F55" s="82"/>
      <c r="G55" s="82"/>
      <c r="H55" s="82"/>
      <c r="I55" s="82"/>
      <c r="J55" s="83"/>
    </row>
    <row r="56" spans="1:10" ht="18.75" customHeight="1" x14ac:dyDescent="0.4">
      <c r="A56" s="64" t="s">
        <v>45</v>
      </c>
      <c r="B56" s="66"/>
      <c r="C56" s="88">
        <f>SUM(C47:D54)</f>
        <v>0</v>
      </c>
      <c r="D56" s="89"/>
      <c r="E56" s="90"/>
      <c r="F56" s="91"/>
      <c r="G56" s="91"/>
      <c r="H56" s="91"/>
      <c r="I56" s="91"/>
      <c r="J56" s="92"/>
    </row>
    <row r="58" spans="1:10" ht="17.100000000000001" customHeight="1" x14ac:dyDescent="0.4">
      <c r="A58" s="1" t="s">
        <v>46</v>
      </c>
      <c r="J58" s="13"/>
    </row>
    <row r="59" spans="1:10" ht="39.75" customHeight="1" x14ac:dyDescent="0.4">
      <c r="A59" s="67" t="s">
        <v>57</v>
      </c>
      <c r="B59" s="67"/>
      <c r="C59" s="67"/>
      <c r="D59" s="67"/>
      <c r="E59" s="67"/>
      <c r="F59" s="67"/>
      <c r="G59" s="67"/>
      <c r="H59" s="67"/>
      <c r="I59" s="67"/>
      <c r="J59" s="67"/>
    </row>
    <row r="60" spans="1:10" ht="15.75" customHeight="1" x14ac:dyDescent="0.4">
      <c r="A60" s="29"/>
      <c r="B60" s="29" t="s">
        <v>61</v>
      </c>
      <c r="C60" s="29"/>
      <c r="D60" s="29"/>
      <c r="E60" s="29"/>
      <c r="F60" s="29"/>
      <c r="G60" s="29"/>
      <c r="H60" s="29"/>
      <c r="I60" s="29"/>
      <c r="J60" s="29"/>
    </row>
    <row r="61" spans="1:10" ht="36.75" customHeight="1" x14ac:dyDescent="0.4">
      <c r="A61" s="25"/>
      <c r="B61" s="74" t="s">
        <v>76</v>
      </c>
      <c r="C61" s="74"/>
      <c r="D61" s="74"/>
      <c r="E61" s="74"/>
      <c r="F61" s="74"/>
      <c r="G61" s="74"/>
      <c r="H61" s="74"/>
      <c r="I61" s="74"/>
      <c r="J61" s="74"/>
    </row>
    <row r="62" spans="1:10" ht="6.75" customHeight="1" x14ac:dyDescent="0.4">
      <c r="A62" s="29"/>
      <c r="B62" s="29"/>
      <c r="C62" s="29"/>
      <c r="D62" s="29"/>
      <c r="E62" s="29"/>
      <c r="F62" s="29"/>
      <c r="G62" s="29"/>
      <c r="H62" s="29"/>
      <c r="I62" s="29"/>
      <c r="J62" s="29"/>
    </row>
    <row r="63" spans="1:10" ht="14.25" customHeight="1" x14ac:dyDescent="0.4">
      <c r="A63" s="86" t="s">
        <v>70</v>
      </c>
      <c r="B63" s="87"/>
      <c r="C63" s="87"/>
      <c r="D63" s="87"/>
      <c r="E63" s="68"/>
      <c r="F63" s="40" t="s">
        <v>69</v>
      </c>
      <c r="G63" s="41" t="s">
        <v>71</v>
      </c>
      <c r="H63" s="39" t="s">
        <v>72</v>
      </c>
      <c r="I63" s="68" t="s">
        <v>73</v>
      </c>
      <c r="J63" s="69"/>
    </row>
    <row r="64" spans="1:10" ht="14.25" customHeight="1" x14ac:dyDescent="0.4">
      <c r="A64" s="114"/>
      <c r="B64" s="115"/>
      <c r="C64" s="115"/>
      <c r="D64" s="115"/>
      <c r="E64" s="116"/>
      <c r="F64" s="19"/>
      <c r="G64" s="18"/>
      <c r="H64" s="19"/>
      <c r="I64" s="70"/>
      <c r="J64" s="71"/>
    </row>
    <row r="65" spans="1:12" ht="14.25" customHeight="1" x14ac:dyDescent="0.4">
      <c r="A65" s="108"/>
      <c r="B65" s="109"/>
      <c r="C65" s="109"/>
      <c r="D65" s="109"/>
      <c r="E65" s="110"/>
      <c r="F65" s="21"/>
      <c r="G65" s="20"/>
      <c r="H65" s="21"/>
      <c r="I65" s="72"/>
      <c r="J65" s="73"/>
    </row>
    <row r="66" spans="1:12" ht="14.25" customHeight="1" x14ac:dyDescent="0.4">
      <c r="A66" s="108"/>
      <c r="B66" s="109"/>
      <c r="C66" s="109"/>
      <c r="D66" s="109"/>
      <c r="E66" s="110"/>
      <c r="F66" s="21"/>
      <c r="G66" s="20"/>
      <c r="H66" s="21"/>
      <c r="I66" s="72"/>
      <c r="J66" s="73"/>
    </row>
    <row r="67" spans="1:12" ht="14.25" customHeight="1" x14ac:dyDescent="0.4">
      <c r="A67" s="108"/>
      <c r="B67" s="109"/>
      <c r="C67" s="109"/>
      <c r="D67" s="109"/>
      <c r="E67" s="110"/>
      <c r="F67" s="21"/>
      <c r="G67" s="20"/>
      <c r="H67" s="21"/>
      <c r="I67" s="30"/>
      <c r="J67" s="31"/>
    </row>
    <row r="68" spans="1:12" ht="14.25" customHeight="1" x14ac:dyDescent="0.4">
      <c r="A68" s="108"/>
      <c r="B68" s="109"/>
      <c r="C68" s="109"/>
      <c r="D68" s="109"/>
      <c r="E68" s="110"/>
      <c r="F68" s="21"/>
      <c r="G68" s="20"/>
      <c r="H68" s="21"/>
      <c r="I68" s="30"/>
      <c r="J68" s="31"/>
    </row>
    <row r="69" spans="1:12" ht="14.25" customHeight="1" x14ac:dyDescent="0.4">
      <c r="A69" s="108"/>
      <c r="B69" s="109"/>
      <c r="C69" s="109"/>
      <c r="D69" s="109"/>
      <c r="E69" s="110"/>
      <c r="F69" s="21"/>
      <c r="G69" s="20"/>
      <c r="H69" s="21"/>
      <c r="I69" s="72"/>
      <c r="J69" s="73"/>
    </row>
    <row r="70" spans="1:12" ht="14.25" customHeight="1" x14ac:dyDescent="0.4">
      <c r="A70" s="108"/>
      <c r="B70" s="109"/>
      <c r="C70" s="109"/>
      <c r="D70" s="109"/>
      <c r="E70" s="110"/>
      <c r="F70" s="21"/>
      <c r="G70" s="20"/>
      <c r="H70" s="21"/>
      <c r="I70" s="72"/>
      <c r="J70" s="73"/>
    </row>
    <row r="71" spans="1:12" ht="14.25" customHeight="1" x14ac:dyDescent="0.4">
      <c r="A71" s="111"/>
      <c r="B71" s="112"/>
      <c r="C71" s="112"/>
      <c r="D71" s="112"/>
      <c r="E71" s="113"/>
      <c r="F71" s="23"/>
      <c r="G71" s="22"/>
      <c r="H71" s="23"/>
      <c r="I71" s="119"/>
      <c r="J71" s="120"/>
    </row>
    <row r="72" spans="1:12" ht="14.25" customHeight="1" x14ac:dyDescent="0.4">
      <c r="A72" s="64" t="s">
        <v>49</v>
      </c>
      <c r="B72" s="65"/>
      <c r="C72" s="65"/>
      <c r="D72" s="65"/>
      <c r="E72" s="65"/>
      <c r="F72" s="65"/>
      <c r="G72" s="65"/>
      <c r="H72" s="66"/>
      <c r="I72" s="117">
        <f>SUM(I64:J71)</f>
        <v>0</v>
      </c>
      <c r="J72" s="118"/>
    </row>
    <row r="73" spans="1:12" x14ac:dyDescent="0.4">
      <c r="F73" s="13" t="str">
        <f>IF(J73="error","※法人上限の２００万円を超過しています。","")</f>
        <v/>
      </c>
      <c r="J73" s="1" t="str">
        <f>IF(I72&gt;2000000,"error","")</f>
        <v/>
      </c>
    </row>
    <row r="74" spans="1:12" ht="62.25" customHeight="1" x14ac:dyDescent="0.4">
      <c r="A74" s="107" t="s">
        <v>75</v>
      </c>
      <c r="B74" s="107"/>
      <c r="C74" s="107"/>
      <c r="D74" s="107"/>
      <c r="E74" s="107"/>
      <c r="F74" s="107"/>
      <c r="G74" s="107"/>
      <c r="H74" s="107"/>
      <c r="I74" s="107"/>
      <c r="J74" s="107"/>
    </row>
    <row r="75" spans="1:12" x14ac:dyDescent="0.4">
      <c r="A75" s="24"/>
      <c r="B75" s="24"/>
      <c r="C75" s="24"/>
      <c r="D75" s="24"/>
      <c r="E75" s="24"/>
      <c r="F75" s="24"/>
      <c r="G75" s="24"/>
      <c r="H75" s="24"/>
      <c r="I75" s="24"/>
      <c r="J75" s="24"/>
      <c r="L75" s="47"/>
    </row>
    <row r="76" spans="1:12" x14ac:dyDescent="0.4">
      <c r="B76" s="61" t="s">
        <v>50</v>
      </c>
      <c r="C76" s="62"/>
      <c r="D76" s="63"/>
      <c r="G76" s="61" t="s">
        <v>51</v>
      </c>
      <c r="H76" s="62"/>
      <c r="I76" s="63"/>
      <c r="L76" s="47"/>
    </row>
    <row r="77" spans="1:12" ht="24.75" customHeight="1" x14ac:dyDescent="0.4">
      <c r="B77" s="58">
        <f>C56</f>
        <v>0</v>
      </c>
      <c r="C77" s="59"/>
      <c r="D77" s="59"/>
      <c r="G77" s="60"/>
      <c r="H77" s="60"/>
      <c r="I77" s="60"/>
    </row>
    <row r="78" spans="1:12" ht="14.25" thickBot="1" x14ac:dyDescent="0.45"/>
    <row r="79" spans="1:12" ht="19.5" customHeight="1" thickBot="1" x14ac:dyDescent="0.45">
      <c r="E79" s="50" t="s">
        <v>52</v>
      </c>
      <c r="F79" s="51"/>
      <c r="G79" s="51"/>
      <c r="H79" s="51"/>
      <c r="I79" s="52"/>
    </row>
    <row r="80" spans="1:12" ht="36.75" customHeight="1" thickBot="1" x14ac:dyDescent="0.45">
      <c r="E80" s="53" t="str">
        <f>IF(OR(AND(J13="",J15=""),H30="",AND(J13="○",OR(H36="",H37="")),AND(J15="○",H42="",H43="")),"未記入又は不適切な箇所があります",IF(G77="error","error",IF(I72&gt;2000000,"0",IF(MIN(2000000-I72,B77,G77)&lt;0,0,MIN(2000000-I72,B77,G77)))))</f>
        <v>未記入又は不適切な箇所があります</v>
      </c>
      <c r="F80" s="54"/>
      <c r="G80" s="54"/>
      <c r="H80" s="54"/>
      <c r="I80" s="55"/>
    </row>
    <row r="81" spans="1:10" ht="13.5" customHeight="1" x14ac:dyDescent="0.4">
      <c r="A81" s="25"/>
      <c r="B81" s="26"/>
      <c r="C81" s="26"/>
      <c r="D81" s="26"/>
      <c r="E81" s="56" t="s">
        <v>60</v>
      </c>
      <c r="F81" s="56"/>
      <c r="G81" s="56"/>
      <c r="H81" s="56"/>
      <c r="I81" s="56"/>
      <c r="J81" s="4"/>
    </row>
    <row r="82" spans="1:10" ht="13.5" customHeight="1" x14ac:dyDescent="0.4">
      <c r="A82" s="32"/>
      <c r="B82" s="26"/>
      <c r="C82" s="26"/>
      <c r="D82" s="26"/>
      <c r="E82" s="33"/>
      <c r="F82" s="33"/>
      <c r="G82" s="33"/>
      <c r="H82" s="33"/>
      <c r="I82" s="33"/>
      <c r="J82" s="28"/>
    </row>
    <row r="83" spans="1:10" x14ac:dyDescent="0.4">
      <c r="A83" s="49" t="s">
        <v>58</v>
      </c>
      <c r="B83" s="49"/>
      <c r="C83" s="49"/>
      <c r="D83" s="49"/>
      <c r="E83" s="49"/>
      <c r="F83" s="49"/>
      <c r="G83" s="49"/>
      <c r="H83" s="49"/>
      <c r="I83" s="49"/>
      <c r="J83" s="49"/>
    </row>
  </sheetData>
  <mergeCells count="89">
    <mergeCell ref="A74:J74"/>
    <mergeCell ref="A70:E70"/>
    <mergeCell ref="A71:E71"/>
    <mergeCell ref="A63:E63"/>
    <mergeCell ref="A64:E64"/>
    <mergeCell ref="A65:E65"/>
    <mergeCell ref="I72:J72"/>
    <mergeCell ref="I70:J70"/>
    <mergeCell ref="I69:J69"/>
    <mergeCell ref="I66:J66"/>
    <mergeCell ref="I71:J71"/>
    <mergeCell ref="A66:E66"/>
    <mergeCell ref="A67:E67"/>
    <mergeCell ref="A68:E68"/>
    <mergeCell ref="A69:E69"/>
    <mergeCell ref="A1:J1"/>
    <mergeCell ref="G6:J6"/>
    <mergeCell ref="G7:J7"/>
    <mergeCell ref="G9:J9"/>
    <mergeCell ref="B18:J18"/>
    <mergeCell ref="B19:J19"/>
    <mergeCell ref="A13:I13"/>
    <mergeCell ref="A15:I15"/>
    <mergeCell ref="B17:J17"/>
    <mergeCell ref="A44:G44"/>
    <mergeCell ref="H44:J44"/>
    <mergeCell ref="B20:J20"/>
    <mergeCell ref="B31:J31"/>
    <mergeCell ref="H30:J30"/>
    <mergeCell ref="A30:G30"/>
    <mergeCell ref="A36:G36"/>
    <mergeCell ref="H36:J36"/>
    <mergeCell ref="B28:J28"/>
    <mergeCell ref="A38:G38"/>
    <mergeCell ref="H38:J38"/>
    <mergeCell ref="A37:G37"/>
    <mergeCell ref="H37:J37"/>
    <mergeCell ref="A42:G42"/>
    <mergeCell ref="H42:J42"/>
    <mergeCell ref="A43:G43"/>
    <mergeCell ref="H43:J43"/>
    <mergeCell ref="A46:B46"/>
    <mergeCell ref="C46:D46"/>
    <mergeCell ref="E46:J46"/>
    <mergeCell ref="C56:D56"/>
    <mergeCell ref="E56:J56"/>
    <mergeCell ref="C47:D47"/>
    <mergeCell ref="C48:D48"/>
    <mergeCell ref="C52:D52"/>
    <mergeCell ref="C53:D53"/>
    <mergeCell ref="C54:D54"/>
    <mergeCell ref="C49:D49"/>
    <mergeCell ref="C50:D50"/>
    <mergeCell ref="C51:D51"/>
    <mergeCell ref="E49:J49"/>
    <mergeCell ref="E47:J47"/>
    <mergeCell ref="E48:J48"/>
    <mergeCell ref="A47:B47"/>
    <mergeCell ref="A48:B48"/>
    <mergeCell ref="A49:B49"/>
    <mergeCell ref="A50:B50"/>
    <mergeCell ref="A51:B51"/>
    <mergeCell ref="E55:J55"/>
    <mergeCell ref="E50:J50"/>
    <mergeCell ref="E51:J51"/>
    <mergeCell ref="E52:J52"/>
    <mergeCell ref="E53:J53"/>
    <mergeCell ref="E54:J54"/>
    <mergeCell ref="A52:B52"/>
    <mergeCell ref="A53:B53"/>
    <mergeCell ref="A54:B54"/>
    <mergeCell ref="A55:B55"/>
    <mergeCell ref="C55:D55"/>
    <mergeCell ref="A83:J83"/>
    <mergeCell ref="E79:I79"/>
    <mergeCell ref="E80:I80"/>
    <mergeCell ref="E81:I81"/>
    <mergeCell ref="G8:J8"/>
    <mergeCell ref="B77:D77"/>
    <mergeCell ref="G77:I77"/>
    <mergeCell ref="B76:D76"/>
    <mergeCell ref="G76:I76"/>
    <mergeCell ref="A72:H72"/>
    <mergeCell ref="A59:J59"/>
    <mergeCell ref="A56:B56"/>
    <mergeCell ref="I63:J63"/>
    <mergeCell ref="I64:J64"/>
    <mergeCell ref="I65:J65"/>
    <mergeCell ref="B61:J61"/>
  </mergeCells>
  <phoneticPr fontId="1"/>
  <conditionalFormatting sqref="G12:J12">
    <cfRule type="expression" dxfId="89" priority="31">
      <formula>AND($J$13="○",$J$15="○")</formula>
    </cfRule>
  </conditionalFormatting>
  <conditionalFormatting sqref="H36:J38">
    <cfRule type="expression" dxfId="88" priority="4">
      <formula>$J$15="○"</formula>
    </cfRule>
    <cfRule type="expression" dxfId="87" priority="30">
      <formula>$J$13="○"</formula>
    </cfRule>
  </conditionalFormatting>
  <conditionalFormatting sqref="G40:J40">
    <cfRule type="expression" dxfId="86" priority="16">
      <formula>$J$40="error"</formula>
    </cfRule>
  </conditionalFormatting>
  <conditionalFormatting sqref="G77:I77 E80">
    <cfRule type="expression" dxfId="85" priority="11">
      <formula>$G$77="error"</formula>
    </cfRule>
  </conditionalFormatting>
  <conditionalFormatting sqref="H42:J44">
    <cfRule type="expression" dxfId="84" priority="3">
      <formula>$J$13="○"</formula>
    </cfRule>
    <cfRule type="expression" dxfId="83" priority="10">
      <formula>$J$15="○"</formula>
    </cfRule>
  </conditionalFormatting>
  <conditionalFormatting sqref="F34:J34">
    <cfRule type="expression" dxfId="82" priority="8">
      <formula>$J$34="error"</formula>
    </cfRule>
  </conditionalFormatting>
  <conditionalFormatting sqref="F34:I34 J33">
    <cfRule type="expression" dxfId="81" priority="7">
      <formula>$J$33="error"</formula>
    </cfRule>
  </conditionalFormatting>
  <conditionalFormatting sqref="E80">
    <cfRule type="expression" dxfId="80" priority="34">
      <formula>$E$80="未記入又は不適切な箇所があります"</formula>
    </cfRule>
    <cfRule type="expression" dxfId="79" priority="35">
      <formula>$E$80="error"</formula>
    </cfRule>
  </conditionalFormatting>
  <conditionalFormatting sqref="F73">
    <cfRule type="expression" dxfId="78" priority="2">
      <formula>$J$34="error"</formula>
    </cfRule>
  </conditionalFormatting>
  <conditionalFormatting sqref="F73:J73">
    <cfRule type="expression" dxfId="77" priority="1">
      <formula>$J$68="error"</formula>
    </cfRule>
  </conditionalFormatting>
  <pageMargins left="0.25" right="0.25" top="0.75" bottom="0.75" header="0.3" footer="0.3"/>
  <pageSetup paperSize="9" orientation="portrait" r:id="rId1"/>
  <headerFooter>
    <oddHeader>&amp;R&amp;"ＭＳ Ｐゴシック,標準"（別紙１）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457200</xdr:colOff>
                    <xdr:row>58</xdr:row>
                    <xdr:rowOff>485775</xdr:rowOff>
                  </from>
                  <to>
                    <xdr:col>1</xdr:col>
                    <xdr:colOff>9525</xdr:colOff>
                    <xdr:row>60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リスト!$B$1:$B$2</xm:f>
          </x14:formula1>
          <xm:sqref>J13 J15</xm:sqref>
        </x14:dataValidation>
        <x14:dataValidation type="list" allowBlank="1" showInputMessage="1" showErrorMessage="1">
          <x14:formula1>
            <xm:f>リスト!$B$4:$B$5</xm:f>
          </x14:formula1>
          <xm:sqref>G64:G71</xm:sqref>
        </x14:dataValidation>
        <x14:dataValidation type="list" allowBlank="1" showInputMessage="1" showErrorMessage="1">
          <x14:formula1>
            <xm:f>リスト!$D$2:$D$3</xm:f>
          </x14:formula1>
          <xm:sqref>H5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リスト!$F$2:$F$32</xm:f>
          </x14:formula1>
          <xm:sqref>J5</xm:sqref>
        </x14:dataValidation>
        <x14:dataValidation type="list" allowBlank="1" showInputMessage="1" showErrorMessage="1">
          <x14:formula1>
            <xm:f>リスト!$G$2:$G$8</xm:f>
          </x14:formula1>
          <xm:sqref>H64:H71 F64:F71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topLeftCell="A52" zoomScaleNormal="100" zoomScaleSheetLayoutView="100" workbookViewId="0">
      <selection activeCell="G57" sqref="G57:I57"/>
    </sheetView>
  </sheetViews>
  <sheetFormatPr defaultRowHeight="13.5" x14ac:dyDescent="0.4"/>
  <cols>
    <col min="1" max="16384" width="9" style="1"/>
  </cols>
  <sheetData>
    <row r="1" spans="1:10" ht="17.25" x14ac:dyDescent="0.4">
      <c r="A1" s="106" t="s">
        <v>74</v>
      </c>
      <c r="B1" s="106"/>
      <c r="C1" s="106"/>
      <c r="D1" s="106"/>
      <c r="E1" s="106"/>
      <c r="F1" s="106"/>
      <c r="G1" s="106"/>
      <c r="H1" s="106"/>
      <c r="I1" s="106"/>
      <c r="J1" s="106"/>
    </row>
    <row r="3" spans="1:10" ht="24.75" customHeight="1" x14ac:dyDescent="0.15">
      <c r="F3" s="27" t="s">
        <v>2</v>
      </c>
      <c r="G3" s="57"/>
      <c r="H3" s="57"/>
      <c r="I3" s="57"/>
      <c r="J3" s="57"/>
    </row>
    <row r="4" spans="1:10" ht="24.75" customHeight="1" x14ac:dyDescent="0.15">
      <c r="F4" s="27" t="s">
        <v>56</v>
      </c>
      <c r="G4" s="57"/>
      <c r="H4" s="57"/>
      <c r="I4" s="57"/>
      <c r="J4" s="57"/>
    </row>
    <row r="5" spans="1:10" ht="24.75" customHeight="1" x14ac:dyDescent="0.15">
      <c r="F5" s="27" t="s">
        <v>11</v>
      </c>
      <c r="G5" s="57"/>
      <c r="H5" s="57"/>
      <c r="I5" s="57"/>
      <c r="J5" s="57"/>
    </row>
    <row r="7" spans="1:10" ht="17.100000000000001" customHeight="1" x14ac:dyDescent="0.4">
      <c r="A7" s="1" t="s">
        <v>3</v>
      </c>
    </row>
    <row r="8" spans="1:10" ht="17.100000000000001" customHeight="1" x14ac:dyDescent="0.4">
      <c r="A8" s="1" t="s">
        <v>19</v>
      </c>
      <c r="G8" s="2" t="str">
        <f>IF($J$8="error","※どちらか一方を選択してください","")</f>
        <v/>
      </c>
      <c r="J8" s="3" t="str">
        <f>IF(AND(J9="○",J11="○"),"error","")</f>
        <v/>
      </c>
    </row>
    <row r="9" spans="1:10" ht="22.5" customHeight="1" x14ac:dyDescent="0.4">
      <c r="A9" s="99" t="s">
        <v>4</v>
      </c>
      <c r="B9" s="100"/>
      <c r="C9" s="100"/>
      <c r="D9" s="100"/>
      <c r="E9" s="100"/>
      <c r="F9" s="100"/>
      <c r="G9" s="100"/>
      <c r="H9" s="100"/>
      <c r="I9" s="101"/>
      <c r="J9" s="38"/>
    </row>
    <row r="10" spans="1:10" ht="5.25" customHeight="1" x14ac:dyDescent="0.4">
      <c r="A10" s="29"/>
      <c r="B10" s="29"/>
      <c r="C10" s="29"/>
      <c r="D10" s="29"/>
      <c r="E10" s="29"/>
      <c r="F10" s="29"/>
      <c r="G10" s="29"/>
      <c r="H10" s="29"/>
      <c r="I10" s="5"/>
      <c r="J10" s="6"/>
    </row>
    <row r="11" spans="1:10" ht="22.5" customHeight="1" x14ac:dyDescent="0.4">
      <c r="A11" s="99" t="s">
        <v>5</v>
      </c>
      <c r="B11" s="100"/>
      <c r="C11" s="100"/>
      <c r="D11" s="100"/>
      <c r="E11" s="100"/>
      <c r="F11" s="100"/>
      <c r="G11" s="100"/>
      <c r="H11" s="100"/>
      <c r="I11" s="101"/>
      <c r="J11" s="38"/>
    </row>
    <row r="12" spans="1:10" ht="5.25" customHeight="1" x14ac:dyDescent="0.4">
      <c r="A12" s="7"/>
      <c r="B12" s="7"/>
      <c r="C12" s="7"/>
      <c r="D12" s="7"/>
      <c r="E12" s="7"/>
      <c r="F12" s="7"/>
      <c r="G12" s="7"/>
      <c r="H12" s="7"/>
      <c r="I12" s="7"/>
      <c r="J12" s="7"/>
    </row>
    <row r="13" spans="1:10" ht="26.85" customHeight="1" x14ac:dyDescent="0.4">
      <c r="A13" s="8" t="s">
        <v>12</v>
      </c>
      <c r="B13" s="97" t="s">
        <v>14</v>
      </c>
      <c r="C13" s="97"/>
      <c r="D13" s="97"/>
      <c r="E13" s="97"/>
      <c r="F13" s="97"/>
      <c r="G13" s="97"/>
      <c r="H13" s="97"/>
      <c r="I13" s="97"/>
      <c r="J13" s="97"/>
    </row>
    <row r="14" spans="1:10" ht="26.85" customHeight="1" x14ac:dyDescent="0.4">
      <c r="A14" s="9" t="s">
        <v>13</v>
      </c>
      <c r="B14" s="97" t="s">
        <v>77</v>
      </c>
      <c r="C14" s="97"/>
      <c r="D14" s="97"/>
      <c r="E14" s="97"/>
      <c r="F14" s="97"/>
      <c r="G14" s="97"/>
      <c r="H14" s="97"/>
      <c r="I14" s="97"/>
      <c r="J14" s="98"/>
    </row>
    <row r="15" spans="1:10" ht="26.85" customHeight="1" x14ac:dyDescent="0.4">
      <c r="A15" s="9" t="s">
        <v>16</v>
      </c>
      <c r="B15" s="97" t="s">
        <v>15</v>
      </c>
      <c r="C15" s="97"/>
      <c r="D15" s="97"/>
      <c r="E15" s="97"/>
      <c r="F15" s="97"/>
      <c r="G15" s="97"/>
      <c r="H15" s="97"/>
      <c r="I15" s="97"/>
      <c r="J15" s="98"/>
    </row>
    <row r="16" spans="1:10" ht="26.85" customHeight="1" x14ac:dyDescent="0.4">
      <c r="A16" s="10" t="s">
        <v>17</v>
      </c>
      <c r="B16" s="97" t="s">
        <v>78</v>
      </c>
      <c r="C16" s="97"/>
      <c r="D16" s="97"/>
      <c r="E16" s="97"/>
      <c r="F16" s="97"/>
      <c r="G16" s="97"/>
      <c r="H16" s="97"/>
      <c r="I16" s="97"/>
      <c r="J16" s="98"/>
    </row>
    <row r="17" spans="1:10" ht="15" customHeight="1" x14ac:dyDescent="0.4">
      <c r="A17" s="11" t="s">
        <v>9</v>
      </c>
    </row>
    <row r="18" spans="1:10" ht="15" customHeight="1" x14ac:dyDescent="0.4">
      <c r="A18" s="12" t="s">
        <v>6</v>
      </c>
    </row>
    <row r="19" spans="1:10" ht="15" customHeight="1" x14ac:dyDescent="0.4">
      <c r="A19" s="12" t="s">
        <v>7</v>
      </c>
    </row>
    <row r="20" spans="1:10" ht="15" customHeight="1" x14ac:dyDescent="0.4">
      <c r="A20" s="12" t="s">
        <v>8</v>
      </c>
    </row>
    <row r="21" spans="1:10" ht="15" customHeight="1" x14ac:dyDescent="0.4">
      <c r="A21" s="12" t="s">
        <v>79</v>
      </c>
    </row>
    <row r="22" spans="1:10" ht="5.25" customHeight="1" x14ac:dyDescent="0.4"/>
    <row r="23" spans="1:10" ht="17.100000000000001" customHeight="1" x14ac:dyDescent="0.4">
      <c r="A23" s="1" t="s">
        <v>29</v>
      </c>
      <c r="J23" s="13"/>
    </row>
    <row r="24" spans="1:10" ht="15" customHeight="1" x14ac:dyDescent="0.4">
      <c r="A24" s="14" t="s">
        <v>20</v>
      </c>
      <c r="B24" s="97" t="s">
        <v>55</v>
      </c>
      <c r="C24" s="97"/>
      <c r="D24" s="97"/>
      <c r="E24" s="97"/>
      <c r="F24" s="97"/>
      <c r="G24" s="97"/>
      <c r="H24" s="97"/>
      <c r="I24" s="97"/>
      <c r="J24" s="98"/>
    </row>
    <row r="25" spans="1:10" ht="5.25" customHeight="1" x14ac:dyDescent="0.4"/>
    <row r="26" spans="1:10" ht="22.5" customHeight="1" x14ac:dyDescent="0.4">
      <c r="A26" s="105" t="s">
        <v>30</v>
      </c>
      <c r="B26" s="105"/>
      <c r="C26" s="105"/>
      <c r="D26" s="105"/>
      <c r="E26" s="105"/>
      <c r="F26" s="105"/>
      <c r="G26" s="105"/>
      <c r="H26" s="104"/>
      <c r="I26" s="104"/>
      <c r="J26" s="104"/>
    </row>
    <row r="27" spans="1:10" ht="48.75" customHeight="1" x14ac:dyDescent="0.4">
      <c r="A27" s="8" t="s">
        <v>31</v>
      </c>
      <c r="B27" s="97" t="s">
        <v>21</v>
      </c>
      <c r="C27" s="97"/>
      <c r="D27" s="97"/>
      <c r="E27" s="97"/>
      <c r="F27" s="97"/>
      <c r="G27" s="97"/>
      <c r="H27" s="97"/>
      <c r="I27" s="97"/>
      <c r="J27" s="98"/>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6" t="s">
        <v>53</v>
      </c>
      <c r="B32" s="96"/>
      <c r="C32" s="96"/>
      <c r="D32" s="96"/>
      <c r="E32" s="96"/>
      <c r="F32" s="96"/>
      <c r="G32" s="96"/>
      <c r="H32" s="95"/>
      <c r="I32" s="95"/>
      <c r="J32" s="95"/>
    </row>
    <row r="33" spans="1:10" ht="22.5" customHeight="1" x14ac:dyDescent="0.4">
      <c r="A33" s="96" t="s">
        <v>24</v>
      </c>
      <c r="B33" s="96"/>
      <c r="C33" s="96"/>
      <c r="D33" s="96"/>
      <c r="E33" s="96"/>
      <c r="F33" s="96"/>
      <c r="G33" s="96"/>
      <c r="H33" s="95"/>
      <c r="I33" s="95"/>
      <c r="J33" s="95"/>
    </row>
    <row r="34" spans="1:10" ht="22.5" customHeight="1" x14ac:dyDescent="0.4">
      <c r="A34" s="102" t="s">
        <v>22</v>
      </c>
      <c r="B34" s="102"/>
      <c r="C34" s="102"/>
      <c r="D34" s="102"/>
      <c r="E34" s="102"/>
      <c r="F34" s="102"/>
      <c r="G34" s="102"/>
      <c r="H34" s="103" t="str">
        <f>IF(ISBLANK(H32),"",(H32-H33)/H33)</f>
        <v/>
      </c>
      <c r="I34" s="103"/>
      <c r="J34" s="103"/>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6" t="s">
        <v>54</v>
      </c>
      <c r="B38" s="96"/>
      <c r="C38" s="96"/>
      <c r="D38" s="96"/>
      <c r="E38" s="96"/>
      <c r="F38" s="96"/>
      <c r="G38" s="96"/>
      <c r="H38" s="95"/>
      <c r="I38" s="95"/>
      <c r="J38" s="95"/>
    </row>
    <row r="39" spans="1:10" ht="22.5" customHeight="1" x14ac:dyDescent="0.4">
      <c r="A39" s="96" t="s">
        <v>28</v>
      </c>
      <c r="B39" s="96"/>
      <c r="C39" s="96"/>
      <c r="D39" s="96"/>
      <c r="E39" s="96"/>
      <c r="F39" s="96"/>
      <c r="G39" s="96"/>
      <c r="H39" s="95"/>
      <c r="I39" s="95"/>
      <c r="J39" s="95"/>
    </row>
    <row r="40" spans="1:10" ht="22.5" customHeight="1" x14ac:dyDescent="0.4">
      <c r="A40" s="102" t="s">
        <v>23</v>
      </c>
      <c r="B40" s="102"/>
      <c r="C40" s="102"/>
      <c r="D40" s="102"/>
      <c r="E40" s="102"/>
      <c r="F40" s="102"/>
      <c r="G40" s="102"/>
      <c r="H40" s="103" t="str">
        <f>IF(ISBLANK(H38),"",(H38-H39)/H39)</f>
        <v/>
      </c>
      <c r="I40" s="103"/>
      <c r="J40" s="103"/>
    </row>
    <row r="41" spans="1:10" ht="17.100000000000001" customHeight="1" x14ac:dyDescent="0.4">
      <c r="A41" s="1" t="s">
        <v>32</v>
      </c>
      <c r="J41" s="13"/>
    </row>
    <row r="42" spans="1:10" ht="25.5" customHeight="1" x14ac:dyDescent="0.4">
      <c r="A42" s="86" t="s">
        <v>33</v>
      </c>
      <c r="B42" s="87"/>
      <c r="C42" s="86" t="s">
        <v>34</v>
      </c>
      <c r="D42" s="68"/>
      <c r="E42" s="86" t="s">
        <v>35</v>
      </c>
      <c r="F42" s="87"/>
      <c r="G42" s="87"/>
      <c r="H42" s="87"/>
      <c r="I42" s="87"/>
      <c r="J42" s="68"/>
    </row>
    <row r="43" spans="1:10" ht="23.25" customHeight="1" x14ac:dyDescent="0.4">
      <c r="A43" s="84" t="s">
        <v>36</v>
      </c>
      <c r="B43" s="85"/>
      <c r="C43" s="93"/>
      <c r="D43" s="94"/>
      <c r="E43" s="81"/>
      <c r="F43" s="82"/>
      <c r="G43" s="82"/>
      <c r="H43" s="82"/>
      <c r="I43" s="82"/>
      <c r="J43" s="83"/>
    </row>
    <row r="44" spans="1:10" ht="23.25" customHeight="1" x14ac:dyDescent="0.4">
      <c r="A44" s="75" t="s">
        <v>37</v>
      </c>
      <c r="B44" s="76"/>
      <c r="C44" s="93"/>
      <c r="D44" s="94"/>
      <c r="E44" s="81"/>
      <c r="F44" s="82"/>
      <c r="G44" s="82"/>
      <c r="H44" s="82"/>
      <c r="I44" s="82"/>
      <c r="J44" s="83"/>
    </row>
    <row r="45" spans="1:10" ht="23.25" customHeight="1" x14ac:dyDescent="0.4">
      <c r="A45" s="75" t="s">
        <v>38</v>
      </c>
      <c r="B45" s="76"/>
      <c r="C45" s="93"/>
      <c r="D45" s="94"/>
      <c r="E45" s="81"/>
      <c r="F45" s="82"/>
      <c r="G45" s="82"/>
      <c r="H45" s="82"/>
      <c r="I45" s="82"/>
      <c r="J45" s="83"/>
    </row>
    <row r="46" spans="1:10" ht="23.25" customHeight="1" x14ac:dyDescent="0.4">
      <c r="A46" s="75" t="s">
        <v>39</v>
      </c>
      <c r="B46" s="76"/>
      <c r="C46" s="93"/>
      <c r="D46" s="94"/>
      <c r="E46" s="81"/>
      <c r="F46" s="82"/>
      <c r="G46" s="82"/>
      <c r="H46" s="82"/>
      <c r="I46" s="82"/>
      <c r="J46" s="83"/>
    </row>
    <row r="47" spans="1:10" ht="23.25" customHeight="1" x14ac:dyDescent="0.4">
      <c r="A47" s="75" t="s">
        <v>40</v>
      </c>
      <c r="B47" s="76"/>
      <c r="C47" s="93"/>
      <c r="D47" s="94"/>
      <c r="E47" s="81"/>
      <c r="F47" s="82"/>
      <c r="G47" s="82"/>
      <c r="H47" s="82"/>
      <c r="I47" s="82"/>
      <c r="J47" s="83"/>
    </row>
    <row r="48" spans="1:10" ht="23.25" customHeight="1" x14ac:dyDescent="0.4">
      <c r="A48" s="75" t="s">
        <v>41</v>
      </c>
      <c r="B48" s="76"/>
      <c r="C48" s="93"/>
      <c r="D48" s="94"/>
      <c r="E48" s="81"/>
      <c r="F48" s="82"/>
      <c r="G48" s="82"/>
      <c r="H48" s="82"/>
      <c r="I48" s="82"/>
      <c r="J48" s="83"/>
    </row>
    <row r="49" spans="1:10" ht="23.25" customHeight="1" x14ac:dyDescent="0.4">
      <c r="A49" s="75" t="s">
        <v>42</v>
      </c>
      <c r="B49" s="76"/>
      <c r="C49" s="93"/>
      <c r="D49" s="94"/>
      <c r="E49" s="81"/>
      <c r="F49" s="82"/>
      <c r="G49" s="82"/>
      <c r="H49" s="82"/>
      <c r="I49" s="82"/>
      <c r="J49" s="83"/>
    </row>
    <row r="50" spans="1:10" ht="23.25" customHeight="1" x14ac:dyDescent="0.4">
      <c r="A50" s="75" t="s">
        <v>43</v>
      </c>
      <c r="B50" s="76"/>
      <c r="C50" s="93"/>
      <c r="D50" s="94"/>
      <c r="E50" s="81"/>
      <c r="F50" s="82"/>
      <c r="G50" s="82"/>
      <c r="H50" s="82"/>
      <c r="I50" s="82"/>
      <c r="J50" s="83"/>
    </row>
    <row r="51" spans="1:10" ht="23.25" customHeight="1" x14ac:dyDescent="0.4">
      <c r="A51" s="77" t="s">
        <v>44</v>
      </c>
      <c r="B51" s="78"/>
      <c r="C51" s="79"/>
      <c r="D51" s="80"/>
      <c r="E51" s="81"/>
      <c r="F51" s="82"/>
      <c r="G51" s="82"/>
      <c r="H51" s="82"/>
      <c r="I51" s="82"/>
      <c r="J51" s="83"/>
    </row>
    <row r="52" spans="1:10" ht="23.25" customHeight="1" x14ac:dyDescent="0.4">
      <c r="A52" s="64" t="s">
        <v>45</v>
      </c>
      <c r="B52" s="66"/>
      <c r="C52" s="88">
        <f>SUM(C43:D50)</f>
        <v>0</v>
      </c>
      <c r="D52" s="89"/>
      <c r="E52" s="90"/>
      <c r="F52" s="91"/>
      <c r="G52" s="91"/>
      <c r="H52" s="91"/>
      <c r="I52" s="91"/>
      <c r="J52" s="92"/>
    </row>
    <row r="55" spans="1:10" x14ac:dyDescent="0.4">
      <c r="A55" s="24"/>
      <c r="B55" s="24"/>
      <c r="C55" s="24"/>
      <c r="D55" s="24"/>
      <c r="E55" s="24"/>
      <c r="F55" s="24"/>
      <c r="G55" s="24"/>
      <c r="H55" s="24"/>
      <c r="I55" s="24"/>
      <c r="J55" s="24"/>
    </row>
    <row r="56" spans="1:10" x14ac:dyDescent="0.4">
      <c r="B56" s="61" t="s">
        <v>50</v>
      </c>
      <c r="C56" s="62"/>
      <c r="D56" s="63"/>
      <c r="G56" s="61" t="s">
        <v>51</v>
      </c>
      <c r="H56" s="62"/>
      <c r="I56" s="63"/>
    </row>
    <row r="57" spans="1:10" ht="24.75" customHeight="1" x14ac:dyDescent="0.4">
      <c r="B57" s="58">
        <f>C52</f>
        <v>0</v>
      </c>
      <c r="C57" s="59"/>
      <c r="D57" s="59"/>
      <c r="G57" s="60"/>
      <c r="H57" s="60"/>
      <c r="I57" s="60"/>
    </row>
    <row r="58" spans="1:10" ht="14.25" thickBot="1" x14ac:dyDescent="0.45"/>
    <row r="59" spans="1:10" ht="19.5" customHeight="1" thickBot="1" x14ac:dyDescent="0.45">
      <c r="E59" s="50" t="s">
        <v>52</v>
      </c>
      <c r="F59" s="51"/>
      <c r="G59" s="51"/>
      <c r="H59" s="51"/>
      <c r="I59" s="52"/>
    </row>
    <row r="60" spans="1:10" ht="36.75" customHeight="1" thickBot="1" x14ac:dyDescent="0.45">
      <c r="E60" s="53" t="str">
        <f>IF(OR(AND(J9="",J11=""),H26="",AND(J9="○",OR(H32="",H33="")),AND(J11="○",H38="",H39="")),"未記入又は不適切な箇所があります",IF(G57="error","error",IF(申請様式!I72&gt;2000000,"0",IF(MIN(2000000-申請様式!I72,B57,G57)&lt;0,0,MIN(2000000-申請様式!I72,B57,G57)))))</f>
        <v>未記入又は不適切な箇所があります</v>
      </c>
      <c r="F60" s="54"/>
      <c r="G60" s="54"/>
      <c r="H60" s="54"/>
      <c r="I60" s="55"/>
    </row>
    <row r="61" spans="1:10" ht="13.5" customHeight="1" x14ac:dyDescent="0.4">
      <c r="A61" s="25"/>
      <c r="B61" s="26"/>
      <c r="C61" s="26"/>
      <c r="D61" s="26"/>
      <c r="E61" s="56" t="s">
        <v>60</v>
      </c>
      <c r="F61" s="56"/>
      <c r="G61" s="56"/>
      <c r="H61" s="56"/>
      <c r="I61" s="56"/>
      <c r="J61" s="29"/>
    </row>
    <row r="62" spans="1:10" ht="13.5" customHeight="1" x14ac:dyDescent="0.4">
      <c r="A62" s="32"/>
      <c r="B62" s="26"/>
      <c r="C62" s="26"/>
      <c r="D62" s="26"/>
      <c r="E62" s="33"/>
      <c r="F62" s="33"/>
      <c r="G62" s="33"/>
      <c r="H62" s="33"/>
      <c r="I62" s="33"/>
      <c r="J62" s="29"/>
    </row>
    <row r="63" spans="1:10" x14ac:dyDescent="0.4">
      <c r="A63" s="49" t="s">
        <v>58</v>
      </c>
      <c r="B63" s="49"/>
      <c r="C63" s="49"/>
      <c r="D63" s="49"/>
      <c r="E63" s="49"/>
      <c r="F63" s="49"/>
      <c r="G63" s="49"/>
      <c r="H63" s="49"/>
      <c r="I63" s="49"/>
      <c r="J63" s="49"/>
    </row>
  </sheetData>
  <mergeCells count="67">
    <mergeCell ref="E59:I59"/>
    <mergeCell ref="E60:I60"/>
    <mergeCell ref="E61:I61"/>
    <mergeCell ref="A63:J63"/>
    <mergeCell ref="B56:D56"/>
    <mergeCell ref="G56:I56"/>
    <mergeCell ref="B57:D57"/>
    <mergeCell ref="G57:I57"/>
    <mergeCell ref="A52:B52"/>
    <mergeCell ref="C52:D52"/>
    <mergeCell ref="E52:J52"/>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3:B43"/>
    <mergeCell ref="C43:D43"/>
    <mergeCell ref="E43:J43"/>
    <mergeCell ref="A34:G34"/>
    <mergeCell ref="H34:J34"/>
    <mergeCell ref="A38:G38"/>
    <mergeCell ref="H38:J38"/>
    <mergeCell ref="A39:G39"/>
    <mergeCell ref="H39:J39"/>
    <mergeCell ref="A40:G40"/>
    <mergeCell ref="H40:J40"/>
    <mergeCell ref="A42:B42"/>
    <mergeCell ref="C42:D42"/>
    <mergeCell ref="E42:J42"/>
    <mergeCell ref="A33:G33"/>
    <mergeCell ref="H33:J33"/>
    <mergeCell ref="A11:I11"/>
    <mergeCell ref="B13:J13"/>
    <mergeCell ref="B14:J14"/>
    <mergeCell ref="B15:J15"/>
    <mergeCell ref="B16:J16"/>
    <mergeCell ref="B24:J24"/>
    <mergeCell ref="A26:G26"/>
    <mergeCell ref="H26:J26"/>
    <mergeCell ref="B27:J27"/>
    <mergeCell ref="A32:G32"/>
    <mergeCell ref="H32:J32"/>
    <mergeCell ref="A1:J1"/>
    <mergeCell ref="G3:J3"/>
    <mergeCell ref="G4:J4"/>
    <mergeCell ref="G5:J5"/>
    <mergeCell ref="A9:I9"/>
  </mergeCells>
  <phoneticPr fontId="1"/>
  <conditionalFormatting sqref="G8:J8">
    <cfRule type="expression" dxfId="76" priority="11">
      <formula>AND($J$9="○",$J$11="○")</formula>
    </cfRule>
  </conditionalFormatting>
  <conditionalFormatting sqref="H32:J34">
    <cfRule type="expression" dxfId="75" priority="2">
      <formula>$J$11="○"</formula>
    </cfRule>
    <cfRule type="expression" dxfId="74" priority="10">
      <formula>$J$9="○"</formula>
    </cfRule>
  </conditionalFormatting>
  <conditionalFormatting sqref="G36:J36">
    <cfRule type="expression" dxfId="73" priority="9">
      <formula>$J$36="error"</formula>
    </cfRule>
  </conditionalFormatting>
  <conditionalFormatting sqref="G57:I57 E60">
    <cfRule type="expression" dxfId="72" priority="6">
      <formula>$G$57="error"</formula>
    </cfRule>
  </conditionalFormatting>
  <conditionalFormatting sqref="H38:J40">
    <cfRule type="expression" dxfId="71" priority="1">
      <formula>$J$9="○"</formula>
    </cfRule>
    <cfRule type="expression" dxfId="70" priority="5">
      <formula>$J$11="○"</formula>
    </cfRule>
  </conditionalFormatting>
  <conditionalFormatting sqref="F30:J30">
    <cfRule type="expression" dxfId="69" priority="4">
      <formula>$J$30="error"</formula>
    </cfRule>
  </conditionalFormatting>
  <conditionalFormatting sqref="F30:I30 J29">
    <cfRule type="expression" dxfId="68" priority="3">
      <formula>$J$29="error"</formula>
    </cfRule>
  </conditionalFormatting>
  <conditionalFormatting sqref="E60">
    <cfRule type="expression" dxfId="67" priority="12">
      <formula>$E$60="未記入又は不適切な箇所があります"</formula>
    </cfRule>
    <cfRule type="expression" dxfId="66" priority="13">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topLeftCell="D52" zoomScaleNormal="100" zoomScaleSheetLayoutView="100" workbookViewId="0">
      <selection activeCell="K52" sqref="K1:T1048576"/>
    </sheetView>
  </sheetViews>
  <sheetFormatPr defaultRowHeight="13.5" x14ac:dyDescent="0.4"/>
  <cols>
    <col min="1" max="16384" width="9" style="1"/>
  </cols>
  <sheetData>
    <row r="1" spans="1:10" ht="17.25" x14ac:dyDescent="0.4">
      <c r="A1" s="106" t="s">
        <v>74</v>
      </c>
      <c r="B1" s="106"/>
      <c r="C1" s="106"/>
      <c r="D1" s="106"/>
      <c r="E1" s="106"/>
      <c r="F1" s="106"/>
      <c r="G1" s="106"/>
      <c r="H1" s="106"/>
      <c r="I1" s="106"/>
      <c r="J1" s="106"/>
    </row>
    <row r="3" spans="1:10" ht="24.75" customHeight="1" x14ac:dyDescent="0.15">
      <c r="F3" s="27" t="s">
        <v>2</v>
      </c>
      <c r="G3" s="57"/>
      <c r="H3" s="57"/>
      <c r="I3" s="57"/>
      <c r="J3" s="57"/>
    </row>
    <row r="4" spans="1:10" ht="24.75" customHeight="1" x14ac:dyDescent="0.15">
      <c r="F4" s="27" t="s">
        <v>56</v>
      </c>
      <c r="G4" s="57"/>
      <c r="H4" s="57"/>
      <c r="I4" s="57"/>
      <c r="J4" s="57"/>
    </row>
    <row r="5" spans="1:10" ht="24.75" customHeight="1" x14ac:dyDescent="0.15">
      <c r="F5" s="27" t="s">
        <v>11</v>
      </c>
      <c r="G5" s="57"/>
      <c r="H5" s="57"/>
      <c r="I5" s="57"/>
      <c r="J5" s="57"/>
    </row>
    <row r="7" spans="1:10" ht="17.100000000000001" customHeight="1" x14ac:dyDescent="0.4">
      <c r="A7" s="1" t="s">
        <v>3</v>
      </c>
    </row>
    <row r="8" spans="1:10" ht="17.100000000000001" customHeight="1" x14ac:dyDescent="0.4">
      <c r="A8" s="1" t="s">
        <v>19</v>
      </c>
      <c r="G8" s="2" t="str">
        <f>IF($J$8="error","※どちらか一方を選択してください","")</f>
        <v/>
      </c>
      <c r="J8" s="3" t="str">
        <f>IF(AND(J9="○",J11="○"),"error","")</f>
        <v/>
      </c>
    </row>
    <row r="9" spans="1:10" ht="22.5" customHeight="1" x14ac:dyDescent="0.4">
      <c r="A9" s="99" t="s">
        <v>4</v>
      </c>
      <c r="B9" s="100"/>
      <c r="C9" s="100"/>
      <c r="D9" s="100"/>
      <c r="E9" s="100"/>
      <c r="F9" s="100"/>
      <c r="G9" s="100"/>
      <c r="H9" s="100"/>
      <c r="I9" s="101"/>
      <c r="J9" s="38"/>
    </row>
    <row r="10" spans="1:10" ht="5.25" customHeight="1" x14ac:dyDescent="0.4">
      <c r="A10" s="29"/>
      <c r="B10" s="29"/>
      <c r="C10" s="29"/>
      <c r="D10" s="29"/>
      <c r="E10" s="29"/>
      <c r="F10" s="29"/>
      <c r="G10" s="29"/>
      <c r="H10" s="29"/>
      <c r="I10" s="5"/>
      <c r="J10" s="6"/>
    </row>
    <row r="11" spans="1:10" ht="22.5" customHeight="1" x14ac:dyDescent="0.4">
      <c r="A11" s="99" t="s">
        <v>5</v>
      </c>
      <c r="B11" s="100"/>
      <c r="C11" s="100"/>
      <c r="D11" s="100"/>
      <c r="E11" s="100"/>
      <c r="F11" s="100"/>
      <c r="G11" s="100"/>
      <c r="H11" s="100"/>
      <c r="I11" s="101"/>
      <c r="J11" s="38"/>
    </row>
    <row r="12" spans="1:10" ht="5.25" customHeight="1" x14ac:dyDescent="0.4">
      <c r="A12" s="7"/>
      <c r="B12" s="7"/>
      <c r="C12" s="7"/>
      <c r="D12" s="7"/>
      <c r="E12" s="7"/>
      <c r="F12" s="7"/>
      <c r="G12" s="7"/>
      <c r="H12" s="7"/>
      <c r="I12" s="7"/>
      <c r="J12" s="7"/>
    </row>
    <row r="13" spans="1:10" ht="26.85" customHeight="1" x14ac:dyDescent="0.4">
      <c r="A13" s="8" t="s">
        <v>12</v>
      </c>
      <c r="B13" s="97" t="s">
        <v>14</v>
      </c>
      <c r="C13" s="97"/>
      <c r="D13" s="97"/>
      <c r="E13" s="97"/>
      <c r="F13" s="97"/>
      <c r="G13" s="97"/>
      <c r="H13" s="97"/>
      <c r="I13" s="97"/>
      <c r="J13" s="97"/>
    </row>
    <row r="14" spans="1:10" ht="26.85" customHeight="1" x14ac:dyDescent="0.4">
      <c r="A14" s="9" t="s">
        <v>13</v>
      </c>
      <c r="B14" s="97" t="s">
        <v>77</v>
      </c>
      <c r="C14" s="97"/>
      <c r="D14" s="97"/>
      <c r="E14" s="97"/>
      <c r="F14" s="97"/>
      <c r="G14" s="97"/>
      <c r="H14" s="97"/>
      <c r="I14" s="97"/>
      <c r="J14" s="98"/>
    </row>
    <row r="15" spans="1:10" ht="26.85" customHeight="1" x14ac:dyDescent="0.4">
      <c r="A15" s="9" t="s">
        <v>16</v>
      </c>
      <c r="B15" s="97" t="s">
        <v>15</v>
      </c>
      <c r="C15" s="97"/>
      <c r="D15" s="97"/>
      <c r="E15" s="97"/>
      <c r="F15" s="97"/>
      <c r="G15" s="97"/>
      <c r="H15" s="97"/>
      <c r="I15" s="97"/>
      <c r="J15" s="98"/>
    </row>
    <row r="16" spans="1:10" ht="26.85" customHeight="1" x14ac:dyDescent="0.4">
      <c r="A16" s="10" t="s">
        <v>17</v>
      </c>
      <c r="B16" s="97" t="s">
        <v>78</v>
      </c>
      <c r="C16" s="97"/>
      <c r="D16" s="97"/>
      <c r="E16" s="97"/>
      <c r="F16" s="97"/>
      <c r="G16" s="97"/>
      <c r="H16" s="97"/>
      <c r="I16" s="97"/>
      <c r="J16" s="98"/>
    </row>
    <row r="17" spans="1:10" ht="15" customHeight="1" x14ac:dyDescent="0.4">
      <c r="A17" s="11" t="s">
        <v>9</v>
      </c>
    </row>
    <row r="18" spans="1:10" ht="15" customHeight="1" x14ac:dyDescent="0.4">
      <c r="A18" s="12" t="s">
        <v>6</v>
      </c>
    </row>
    <row r="19" spans="1:10" ht="15" customHeight="1" x14ac:dyDescent="0.4">
      <c r="A19" s="12" t="s">
        <v>7</v>
      </c>
    </row>
    <row r="20" spans="1:10" ht="15" customHeight="1" x14ac:dyDescent="0.4">
      <c r="A20" s="12" t="s">
        <v>8</v>
      </c>
    </row>
    <row r="21" spans="1:10" ht="15" customHeight="1" x14ac:dyDescent="0.4">
      <c r="A21" s="12" t="s">
        <v>80</v>
      </c>
    </row>
    <row r="22" spans="1:10" ht="5.25" customHeight="1" x14ac:dyDescent="0.4"/>
    <row r="23" spans="1:10" ht="17.100000000000001" customHeight="1" x14ac:dyDescent="0.4">
      <c r="A23" s="1" t="s">
        <v>29</v>
      </c>
      <c r="J23" s="13"/>
    </row>
    <row r="24" spans="1:10" ht="15" customHeight="1" x14ac:dyDescent="0.4">
      <c r="A24" s="14" t="s">
        <v>20</v>
      </c>
      <c r="B24" s="97" t="s">
        <v>55</v>
      </c>
      <c r="C24" s="97"/>
      <c r="D24" s="97"/>
      <c r="E24" s="97"/>
      <c r="F24" s="97"/>
      <c r="G24" s="97"/>
      <c r="H24" s="97"/>
      <c r="I24" s="97"/>
      <c r="J24" s="98"/>
    </row>
    <row r="25" spans="1:10" ht="5.25" customHeight="1" x14ac:dyDescent="0.4"/>
    <row r="26" spans="1:10" ht="22.5" customHeight="1" x14ac:dyDescent="0.4">
      <c r="A26" s="105" t="s">
        <v>30</v>
      </c>
      <c r="B26" s="105"/>
      <c r="C26" s="105"/>
      <c r="D26" s="105"/>
      <c r="E26" s="105"/>
      <c r="F26" s="105"/>
      <c r="G26" s="105"/>
      <c r="H26" s="104"/>
      <c r="I26" s="104"/>
      <c r="J26" s="104"/>
    </row>
    <row r="27" spans="1:10" ht="48.75" customHeight="1" x14ac:dyDescent="0.4">
      <c r="A27" s="8" t="s">
        <v>31</v>
      </c>
      <c r="B27" s="97" t="s">
        <v>21</v>
      </c>
      <c r="C27" s="97"/>
      <c r="D27" s="97"/>
      <c r="E27" s="97"/>
      <c r="F27" s="97"/>
      <c r="G27" s="97"/>
      <c r="H27" s="97"/>
      <c r="I27" s="97"/>
      <c r="J27" s="98"/>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6" t="s">
        <v>53</v>
      </c>
      <c r="B32" s="96"/>
      <c r="C32" s="96"/>
      <c r="D32" s="96"/>
      <c r="E32" s="96"/>
      <c r="F32" s="96"/>
      <c r="G32" s="96"/>
      <c r="H32" s="95"/>
      <c r="I32" s="95"/>
      <c r="J32" s="95"/>
    </row>
    <row r="33" spans="1:10" ht="22.5" customHeight="1" x14ac:dyDescent="0.4">
      <c r="A33" s="96" t="s">
        <v>24</v>
      </c>
      <c r="B33" s="96"/>
      <c r="C33" s="96"/>
      <c r="D33" s="96"/>
      <c r="E33" s="96"/>
      <c r="F33" s="96"/>
      <c r="G33" s="96"/>
      <c r="H33" s="95"/>
      <c r="I33" s="95"/>
      <c r="J33" s="95"/>
    </row>
    <row r="34" spans="1:10" ht="22.5" customHeight="1" x14ac:dyDescent="0.4">
      <c r="A34" s="102" t="s">
        <v>22</v>
      </c>
      <c r="B34" s="102"/>
      <c r="C34" s="102"/>
      <c r="D34" s="102"/>
      <c r="E34" s="102"/>
      <c r="F34" s="102"/>
      <c r="G34" s="102"/>
      <c r="H34" s="103" t="str">
        <f>IF(ISBLANK(H32),"",(H32-H33)/H33)</f>
        <v/>
      </c>
      <c r="I34" s="103"/>
      <c r="J34" s="103"/>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6" t="s">
        <v>54</v>
      </c>
      <c r="B38" s="96"/>
      <c r="C38" s="96"/>
      <c r="D38" s="96"/>
      <c r="E38" s="96"/>
      <c r="F38" s="96"/>
      <c r="G38" s="96"/>
      <c r="H38" s="95"/>
      <c r="I38" s="95"/>
      <c r="J38" s="95"/>
    </row>
    <row r="39" spans="1:10" ht="22.5" customHeight="1" x14ac:dyDescent="0.4">
      <c r="A39" s="96" t="s">
        <v>28</v>
      </c>
      <c r="B39" s="96"/>
      <c r="C39" s="96"/>
      <c r="D39" s="96"/>
      <c r="E39" s="96"/>
      <c r="F39" s="96"/>
      <c r="G39" s="96"/>
      <c r="H39" s="95"/>
      <c r="I39" s="95"/>
      <c r="J39" s="95"/>
    </row>
    <row r="40" spans="1:10" ht="22.5" customHeight="1" x14ac:dyDescent="0.4">
      <c r="A40" s="102" t="s">
        <v>23</v>
      </c>
      <c r="B40" s="102"/>
      <c r="C40" s="102"/>
      <c r="D40" s="102"/>
      <c r="E40" s="102"/>
      <c r="F40" s="102"/>
      <c r="G40" s="102"/>
      <c r="H40" s="103" t="str">
        <f>IF(ISBLANK(H38),"",(H38-H39)/H39)</f>
        <v/>
      </c>
      <c r="I40" s="103"/>
      <c r="J40" s="103"/>
    </row>
    <row r="41" spans="1:10" ht="17.100000000000001" customHeight="1" x14ac:dyDescent="0.4">
      <c r="A41" s="1" t="s">
        <v>32</v>
      </c>
      <c r="J41" s="13"/>
    </row>
    <row r="42" spans="1:10" ht="25.5" customHeight="1" x14ac:dyDescent="0.4">
      <c r="A42" s="86" t="s">
        <v>33</v>
      </c>
      <c r="B42" s="87"/>
      <c r="C42" s="86" t="s">
        <v>34</v>
      </c>
      <c r="D42" s="68"/>
      <c r="E42" s="86" t="s">
        <v>35</v>
      </c>
      <c r="F42" s="87"/>
      <c r="G42" s="87"/>
      <c r="H42" s="87"/>
      <c r="I42" s="87"/>
      <c r="J42" s="68"/>
    </row>
    <row r="43" spans="1:10" ht="23.25" customHeight="1" x14ac:dyDescent="0.4">
      <c r="A43" s="84" t="s">
        <v>36</v>
      </c>
      <c r="B43" s="85"/>
      <c r="C43" s="93"/>
      <c r="D43" s="94"/>
      <c r="E43" s="81"/>
      <c r="F43" s="82"/>
      <c r="G43" s="82"/>
      <c r="H43" s="82"/>
      <c r="I43" s="82"/>
      <c r="J43" s="83"/>
    </row>
    <row r="44" spans="1:10" ht="23.25" customHeight="1" x14ac:dyDescent="0.4">
      <c r="A44" s="75" t="s">
        <v>37</v>
      </c>
      <c r="B44" s="76"/>
      <c r="C44" s="93"/>
      <c r="D44" s="94"/>
      <c r="E44" s="81"/>
      <c r="F44" s="82"/>
      <c r="G44" s="82"/>
      <c r="H44" s="82"/>
      <c r="I44" s="82"/>
      <c r="J44" s="83"/>
    </row>
    <row r="45" spans="1:10" ht="23.25" customHeight="1" x14ac:dyDescent="0.4">
      <c r="A45" s="75" t="s">
        <v>38</v>
      </c>
      <c r="B45" s="76"/>
      <c r="C45" s="93"/>
      <c r="D45" s="94"/>
      <c r="E45" s="81"/>
      <c r="F45" s="82"/>
      <c r="G45" s="82"/>
      <c r="H45" s="82"/>
      <c r="I45" s="82"/>
      <c r="J45" s="83"/>
    </row>
    <row r="46" spans="1:10" ht="23.25" customHeight="1" x14ac:dyDescent="0.4">
      <c r="A46" s="75" t="s">
        <v>39</v>
      </c>
      <c r="B46" s="76"/>
      <c r="C46" s="93"/>
      <c r="D46" s="94"/>
      <c r="E46" s="81"/>
      <c r="F46" s="82"/>
      <c r="G46" s="82"/>
      <c r="H46" s="82"/>
      <c r="I46" s="82"/>
      <c r="J46" s="83"/>
    </row>
    <row r="47" spans="1:10" ht="23.25" customHeight="1" x14ac:dyDescent="0.4">
      <c r="A47" s="75" t="s">
        <v>40</v>
      </c>
      <c r="B47" s="76"/>
      <c r="C47" s="93"/>
      <c r="D47" s="94"/>
      <c r="E47" s="81"/>
      <c r="F47" s="82"/>
      <c r="G47" s="82"/>
      <c r="H47" s="82"/>
      <c r="I47" s="82"/>
      <c r="J47" s="83"/>
    </row>
    <row r="48" spans="1:10" ht="23.25" customHeight="1" x14ac:dyDescent="0.4">
      <c r="A48" s="75" t="s">
        <v>41</v>
      </c>
      <c r="B48" s="76"/>
      <c r="C48" s="93"/>
      <c r="D48" s="94"/>
      <c r="E48" s="81"/>
      <c r="F48" s="82"/>
      <c r="G48" s="82"/>
      <c r="H48" s="82"/>
      <c r="I48" s="82"/>
      <c r="J48" s="83"/>
    </row>
    <row r="49" spans="1:10" ht="23.25" customHeight="1" x14ac:dyDescent="0.4">
      <c r="A49" s="75" t="s">
        <v>42</v>
      </c>
      <c r="B49" s="76"/>
      <c r="C49" s="93"/>
      <c r="D49" s="94"/>
      <c r="E49" s="81"/>
      <c r="F49" s="82"/>
      <c r="G49" s="82"/>
      <c r="H49" s="82"/>
      <c r="I49" s="82"/>
      <c r="J49" s="83"/>
    </row>
    <row r="50" spans="1:10" ht="23.25" customHeight="1" x14ac:dyDescent="0.4">
      <c r="A50" s="75" t="s">
        <v>43</v>
      </c>
      <c r="B50" s="76"/>
      <c r="C50" s="93"/>
      <c r="D50" s="94"/>
      <c r="E50" s="81"/>
      <c r="F50" s="82"/>
      <c r="G50" s="82"/>
      <c r="H50" s="82"/>
      <c r="I50" s="82"/>
      <c r="J50" s="83"/>
    </row>
    <row r="51" spans="1:10" ht="23.25" customHeight="1" x14ac:dyDescent="0.4">
      <c r="A51" s="77" t="s">
        <v>44</v>
      </c>
      <c r="B51" s="78"/>
      <c r="C51" s="79"/>
      <c r="D51" s="80"/>
      <c r="E51" s="81"/>
      <c r="F51" s="82"/>
      <c r="G51" s="82"/>
      <c r="H51" s="82"/>
      <c r="I51" s="82"/>
      <c r="J51" s="83"/>
    </row>
    <row r="52" spans="1:10" ht="23.25" customHeight="1" x14ac:dyDescent="0.4">
      <c r="A52" s="64" t="s">
        <v>45</v>
      </c>
      <c r="B52" s="66"/>
      <c r="C52" s="88">
        <f>SUM(C43:D50)</f>
        <v>0</v>
      </c>
      <c r="D52" s="89"/>
      <c r="E52" s="90"/>
      <c r="F52" s="91"/>
      <c r="G52" s="91"/>
      <c r="H52" s="91"/>
      <c r="I52" s="91"/>
      <c r="J52" s="92"/>
    </row>
    <row r="55" spans="1:10" x14ac:dyDescent="0.4">
      <c r="A55" s="24"/>
      <c r="B55" s="24"/>
      <c r="C55" s="24"/>
      <c r="D55" s="24"/>
      <c r="E55" s="24"/>
      <c r="F55" s="24"/>
      <c r="G55" s="24"/>
      <c r="H55" s="24"/>
      <c r="I55" s="24"/>
      <c r="J55" s="24"/>
    </row>
    <row r="56" spans="1:10" x14ac:dyDescent="0.4">
      <c r="B56" s="61" t="s">
        <v>50</v>
      </c>
      <c r="C56" s="62"/>
      <c r="D56" s="63"/>
      <c r="G56" s="61" t="s">
        <v>51</v>
      </c>
      <c r="H56" s="62"/>
      <c r="I56" s="63"/>
    </row>
    <row r="57" spans="1:10" ht="24.75" customHeight="1" x14ac:dyDescent="0.4">
      <c r="B57" s="58">
        <f>C52</f>
        <v>0</v>
      </c>
      <c r="C57" s="59"/>
      <c r="D57" s="59"/>
      <c r="G57" s="60"/>
      <c r="H57" s="60"/>
      <c r="I57" s="60"/>
    </row>
    <row r="58" spans="1:10" ht="14.25" thickBot="1" x14ac:dyDescent="0.45"/>
    <row r="59" spans="1:10" ht="19.5" customHeight="1" thickBot="1" x14ac:dyDescent="0.45">
      <c r="E59" s="50" t="s">
        <v>52</v>
      </c>
      <c r="F59" s="51"/>
      <c r="G59" s="51"/>
      <c r="H59" s="51"/>
      <c r="I59" s="52"/>
    </row>
    <row r="60" spans="1:10" ht="36.75" customHeight="1" thickBot="1" x14ac:dyDescent="0.45">
      <c r="E60" s="53" t="str">
        <f>IF(OR(AND(J9="",J11=""),H26="",AND(J9="○",OR(H32="",H33="")),AND(J11="○",H38="",H39="")),"未記入又は不適切な箇所があります",IF(G57="error","error",IF(申請様式!I72&gt;2000000,"0",IF(MIN(2000000-申請様式!I72,B57,G57)&lt;0,0,MIN(2000000-申請様式!I72,B57,G57)))))</f>
        <v>未記入又は不適切な箇所があります</v>
      </c>
      <c r="F60" s="54"/>
      <c r="G60" s="54"/>
      <c r="H60" s="54"/>
      <c r="I60" s="55"/>
    </row>
    <row r="61" spans="1:10" ht="13.5" customHeight="1" x14ac:dyDescent="0.4">
      <c r="A61" s="25"/>
      <c r="B61" s="26"/>
      <c r="C61" s="26"/>
      <c r="D61" s="26"/>
      <c r="E61" s="56" t="s">
        <v>60</v>
      </c>
      <c r="F61" s="56"/>
      <c r="G61" s="56"/>
      <c r="H61" s="56"/>
      <c r="I61" s="56"/>
      <c r="J61" s="29"/>
    </row>
    <row r="62" spans="1:10" ht="13.5" customHeight="1" x14ac:dyDescent="0.4">
      <c r="A62" s="32"/>
      <c r="B62" s="26"/>
      <c r="C62" s="26"/>
      <c r="D62" s="26"/>
      <c r="E62" s="33"/>
      <c r="F62" s="33"/>
      <c r="G62" s="33"/>
      <c r="H62" s="33"/>
      <c r="I62" s="33"/>
      <c r="J62" s="29"/>
    </row>
    <row r="63" spans="1:10" x14ac:dyDescent="0.4">
      <c r="A63" s="49" t="s">
        <v>58</v>
      </c>
      <c r="B63" s="49"/>
      <c r="C63" s="49"/>
      <c r="D63" s="49"/>
      <c r="E63" s="49"/>
      <c r="F63" s="49"/>
      <c r="G63" s="49"/>
      <c r="H63" s="49"/>
      <c r="I63" s="49"/>
      <c r="J63" s="49"/>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65" priority="9">
      <formula>AND($J$9="○",$J$11="○")</formula>
    </cfRule>
  </conditionalFormatting>
  <conditionalFormatting sqref="H32:J34">
    <cfRule type="expression" dxfId="64" priority="2">
      <formula>$J$11="○"</formula>
    </cfRule>
    <cfRule type="expression" dxfId="63" priority="8">
      <formula>$J$9="○"</formula>
    </cfRule>
  </conditionalFormatting>
  <conditionalFormatting sqref="G36:J36">
    <cfRule type="expression" dxfId="62" priority="7">
      <formula>$J$36="error"</formula>
    </cfRule>
  </conditionalFormatting>
  <conditionalFormatting sqref="G57:I57 E60">
    <cfRule type="expression" dxfId="61" priority="6">
      <formula>$G$57="error"</formula>
    </cfRule>
  </conditionalFormatting>
  <conditionalFormatting sqref="H38:J40">
    <cfRule type="expression" dxfId="60" priority="1">
      <formula>$J$9="○"</formula>
    </cfRule>
    <cfRule type="expression" dxfId="59" priority="5">
      <formula>$J$11="○"</formula>
    </cfRule>
  </conditionalFormatting>
  <conditionalFormatting sqref="F30:J30">
    <cfRule type="expression" dxfId="58" priority="4">
      <formula>$J$30="error"</formula>
    </cfRule>
  </conditionalFormatting>
  <conditionalFormatting sqref="F30:I30 J29">
    <cfRule type="expression" dxfId="57" priority="3">
      <formula>$J$29="error"</formula>
    </cfRule>
  </conditionalFormatting>
  <conditionalFormatting sqref="E60">
    <cfRule type="expression" dxfId="56" priority="10">
      <formula>$E$60="未記入又は不適切な箇所があります"</formula>
    </cfRule>
    <cfRule type="expression" dxfId="55"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topLeftCell="D49" zoomScaleNormal="100" zoomScaleSheetLayoutView="100" workbookViewId="0">
      <selection activeCell="K49" sqref="K1:T1048576"/>
    </sheetView>
  </sheetViews>
  <sheetFormatPr defaultRowHeight="13.5" x14ac:dyDescent="0.4"/>
  <cols>
    <col min="1" max="16384" width="9" style="1"/>
  </cols>
  <sheetData>
    <row r="1" spans="1:10" ht="17.25" x14ac:dyDescent="0.4">
      <c r="A1" s="106" t="s">
        <v>74</v>
      </c>
      <c r="B1" s="106"/>
      <c r="C1" s="106"/>
      <c r="D1" s="106"/>
      <c r="E1" s="106"/>
      <c r="F1" s="106"/>
      <c r="G1" s="106"/>
      <c r="H1" s="106"/>
      <c r="I1" s="106"/>
      <c r="J1" s="106"/>
    </row>
    <row r="3" spans="1:10" ht="24.75" customHeight="1" x14ac:dyDescent="0.15">
      <c r="F3" s="27" t="s">
        <v>2</v>
      </c>
      <c r="G3" s="57"/>
      <c r="H3" s="57"/>
      <c r="I3" s="57"/>
      <c r="J3" s="57"/>
    </row>
    <row r="4" spans="1:10" ht="24.75" customHeight="1" x14ac:dyDescent="0.15">
      <c r="F4" s="27" t="s">
        <v>56</v>
      </c>
      <c r="G4" s="57"/>
      <c r="H4" s="57"/>
      <c r="I4" s="57"/>
      <c r="J4" s="57"/>
    </row>
    <row r="5" spans="1:10" ht="24.75" customHeight="1" x14ac:dyDescent="0.15">
      <c r="F5" s="27" t="s">
        <v>11</v>
      </c>
      <c r="G5" s="57"/>
      <c r="H5" s="57"/>
      <c r="I5" s="57"/>
      <c r="J5" s="57"/>
    </row>
    <row r="7" spans="1:10" ht="17.100000000000001" customHeight="1" x14ac:dyDescent="0.4">
      <c r="A7" s="1" t="s">
        <v>3</v>
      </c>
    </row>
    <row r="8" spans="1:10" ht="17.100000000000001" customHeight="1" x14ac:dyDescent="0.4">
      <c r="A8" s="1" t="s">
        <v>19</v>
      </c>
      <c r="G8" s="2" t="str">
        <f>IF($J$8="error","※どちらか一方を選択してください","")</f>
        <v/>
      </c>
      <c r="J8" s="3" t="str">
        <f>IF(AND(J9="○",J11="○"),"error","")</f>
        <v/>
      </c>
    </row>
    <row r="9" spans="1:10" ht="22.5" customHeight="1" x14ac:dyDescent="0.4">
      <c r="A9" s="99" t="s">
        <v>4</v>
      </c>
      <c r="B9" s="100"/>
      <c r="C9" s="100"/>
      <c r="D9" s="100"/>
      <c r="E9" s="100"/>
      <c r="F9" s="100"/>
      <c r="G9" s="100"/>
      <c r="H9" s="100"/>
      <c r="I9" s="101"/>
      <c r="J9" s="38"/>
    </row>
    <row r="10" spans="1:10" ht="5.25" customHeight="1" x14ac:dyDescent="0.4">
      <c r="A10" s="29"/>
      <c r="B10" s="29"/>
      <c r="C10" s="29"/>
      <c r="D10" s="29"/>
      <c r="E10" s="29"/>
      <c r="F10" s="29"/>
      <c r="G10" s="29"/>
      <c r="H10" s="29"/>
      <c r="I10" s="5"/>
      <c r="J10" s="6"/>
    </row>
    <row r="11" spans="1:10" ht="22.5" customHeight="1" x14ac:dyDescent="0.4">
      <c r="A11" s="99" t="s">
        <v>5</v>
      </c>
      <c r="B11" s="100"/>
      <c r="C11" s="100"/>
      <c r="D11" s="100"/>
      <c r="E11" s="100"/>
      <c r="F11" s="100"/>
      <c r="G11" s="100"/>
      <c r="H11" s="100"/>
      <c r="I11" s="101"/>
      <c r="J11" s="38"/>
    </row>
    <row r="12" spans="1:10" ht="5.25" customHeight="1" x14ac:dyDescent="0.4">
      <c r="A12" s="7"/>
      <c r="B12" s="7"/>
      <c r="C12" s="7"/>
      <c r="D12" s="7"/>
      <c r="E12" s="7"/>
      <c r="F12" s="7"/>
      <c r="G12" s="7"/>
      <c r="H12" s="7"/>
      <c r="I12" s="7"/>
      <c r="J12" s="7"/>
    </row>
    <row r="13" spans="1:10" ht="26.85" customHeight="1" x14ac:dyDescent="0.4">
      <c r="A13" s="8" t="s">
        <v>12</v>
      </c>
      <c r="B13" s="97" t="s">
        <v>14</v>
      </c>
      <c r="C13" s="97"/>
      <c r="D13" s="97"/>
      <c r="E13" s="97"/>
      <c r="F13" s="97"/>
      <c r="G13" s="97"/>
      <c r="H13" s="97"/>
      <c r="I13" s="97"/>
      <c r="J13" s="97"/>
    </row>
    <row r="14" spans="1:10" ht="26.85" customHeight="1" x14ac:dyDescent="0.4">
      <c r="A14" s="9" t="s">
        <v>13</v>
      </c>
      <c r="B14" s="97" t="s">
        <v>77</v>
      </c>
      <c r="C14" s="97"/>
      <c r="D14" s="97"/>
      <c r="E14" s="97"/>
      <c r="F14" s="97"/>
      <c r="G14" s="97"/>
      <c r="H14" s="97"/>
      <c r="I14" s="97"/>
      <c r="J14" s="98"/>
    </row>
    <row r="15" spans="1:10" ht="26.85" customHeight="1" x14ac:dyDescent="0.4">
      <c r="A15" s="9" t="s">
        <v>16</v>
      </c>
      <c r="B15" s="97" t="s">
        <v>15</v>
      </c>
      <c r="C15" s="97"/>
      <c r="D15" s="97"/>
      <c r="E15" s="97"/>
      <c r="F15" s="97"/>
      <c r="G15" s="97"/>
      <c r="H15" s="97"/>
      <c r="I15" s="97"/>
      <c r="J15" s="98"/>
    </row>
    <row r="16" spans="1:10" ht="26.85" customHeight="1" x14ac:dyDescent="0.4">
      <c r="A16" s="10" t="s">
        <v>17</v>
      </c>
      <c r="B16" s="97" t="s">
        <v>78</v>
      </c>
      <c r="C16" s="97"/>
      <c r="D16" s="97"/>
      <c r="E16" s="97"/>
      <c r="F16" s="97"/>
      <c r="G16" s="97"/>
      <c r="H16" s="97"/>
      <c r="I16" s="97"/>
      <c r="J16" s="98"/>
    </row>
    <row r="17" spans="1:10" ht="15" customHeight="1" x14ac:dyDescent="0.4">
      <c r="A17" s="11" t="s">
        <v>9</v>
      </c>
    </row>
    <row r="18" spans="1:10" ht="15" customHeight="1" x14ac:dyDescent="0.4">
      <c r="A18" s="12" t="s">
        <v>6</v>
      </c>
    </row>
    <row r="19" spans="1:10" ht="15" customHeight="1" x14ac:dyDescent="0.4">
      <c r="A19" s="12" t="s">
        <v>7</v>
      </c>
    </row>
    <row r="20" spans="1:10" ht="15" customHeight="1" x14ac:dyDescent="0.4">
      <c r="A20" s="12" t="s">
        <v>8</v>
      </c>
    </row>
    <row r="21" spans="1:10" ht="15" customHeight="1" x14ac:dyDescent="0.4">
      <c r="A21" s="12" t="s">
        <v>79</v>
      </c>
    </row>
    <row r="22" spans="1:10" ht="5.25" customHeight="1" x14ac:dyDescent="0.4"/>
    <row r="23" spans="1:10" ht="17.100000000000001" customHeight="1" x14ac:dyDescent="0.4">
      <c r="A23" s="1" t="s">
        <v>29</v>
      </c>
      <c r="J23" s="13"/>
    </row>
    <row r="24" spans="1:10" ht="15" customHeight="1" x14ac:dyDescent="0.4">
      <c r="A24" s="14" t="s">
        <v>20</v>
      </c>
      <c r="B24" s="97" t="s">
        <v>55</v>
      </c>
      <c r="C24" s="97"/>
      <c r="D24" s="97"/>
      <c r="E24" s="97"/>
      <c r="F24" s="97"/>
      <c r="G24" s="97"/>
      <c r="H24" s="97"/>
      <c r="I24" s="97"/>
      <c r="J24" s="98"/>
    </row>
    <row r="25" spans="1:10" ht="5.25" customHeight="1" x14ac:dyDescent="0.4"/>
    <row r="26" spans="1:10" ht="22.5" customHeight="1" x14ac:dyDescent="0.4">
      <c r="A26" s="105" t="s">
        <v>30</v>
      </c>
      <c r="B26" s="105"/>
      <c r="C26" s="105"/>
      <c r="D26" s="105"/>
      <c r="E26" s="105"/>
      <c r="F26" s="105"/>
      <c r="G26" s="105"/>
      <c r="H26" s="104"/>
      <c r="I26" s="104"/>
      <c r="J26" s="104"/>
    </row>
    <row r="27" spans="1:10" ht="48.75" customHeight="1" x14ac:dyDescent="0.4">
      <c r="A27" s="8" t="s">
        <v>31</v>
      </c>
      <c r="B27" s="97" t="s">
        <v>21</v>
      </c>
      <c r="C27" s="97"/>
      <c r="D27" s="97"/>
      <c r="E27" s="97"/>
      <c r="F27" s="97"/>
      <c r="G27" s="97"/>
      <c r="H27" s="97"/>
      <c r="I27" s="97"/>
      <c r="J27" s="98"/>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6" t="s">
        <v>53</v>
      </c>
      <c r="B32" s="96"/>
      <c r="C32" s="96"/>
      <c r="D32" s="96"/>
      <c r="E32" s="96"/>
      <c r="F32" s="96"/>
      <c r="G32" s="96"/>
      <c r="H32" s="95"/>
      <c r="I32" s="95"/>
      <c r="J32" s="95"/>
    </row>
    <row r="33" spans="1:10" ht="22.5" customHeight="1" x14ac:dyDescent="0.4">
      <c r="A33" s="96" t="s">
        <v>24</v>
      </c>
      <c r="B33" s="96"/>
      <c r="C33" s="96"/>
      <c r="D33" s="96"/>
      <c r="E33" s="96"/>
      <c r="F33" s="96"/>
      <c r="G33" s="96"/>
      <c r="H33" s="95"/>
      <c r="I33" s="95"/>
      <c r="J33" s="95"/>
    </row>
    <row r="34" spans="1:10" ht="22.5" customHeight="1" x14ac:dyDescent="0.4">
      <c r="A34" s="102" t="s">
        <v>22</v>
      </c>
      <c r="B34" s="102"/>
      <c r="C34" s="102"/>
      <c r="D34" s="102"/>
      <c r="E34" s="102"/>
      <c r="F34" s="102"/>
      <c r="G34" s="102"/>
      <c r="H34" s="103" t="str">
        <f>IF(ISBLANK(H32),"",(H32-H33)/H33)</f>
        <v/>
      </c>
      <c r="I34" s="103"/>
      <c r="J34" s="103"/>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6" t="s">
        <v>54</v>
      </c>
      <c r="B38" s="96"/>
      <c r="C38" s="96"/>
      <c r="D38" s="96"/>
      <c r="E38" s="96"/>
      <c r="F38" s="96"/>
      <c r="G38" s="96"/>
      <c r="H38" s="95"/>
      <c r="I38" s="95"/>
      <c r="J38" s="95"/>
    </row>
    <row r="39" spans="1:10" ht="22.5" customHeight="1" x14ac:dyDescent="0.4">
      <c r="A39" s="96" t="s">
        <v>28</v>
      </c>
      <c r="B39" s="96"/>
      <c r="C39" s="96"/>
      <c r="D39" s="96"/>
      <c r="E39" s="96"/>
      <c r="F39" s="96"/>
      <c r="G39" s="96"/>
      <c r="H39" s="95"/>
      <c r="I39" s="95"/>
      <c r="J39" s="95"/>
    </row>
    <row r="40" spans="1:10" ht="22.5" customHeight="1" x14ac:dyDescent="0.4">
      <c r="A40" s="102" t="s">
        <v>23</v>
      </c>
      <c r="B40" s="102"/>
      <c r="C40" s="102"/>
      <c r="D40" s="102"/>
      <c r="E40" s="102"/>
      <c r="F40" s="102"/>
      <c r="G40" s="102"/>
      <c r="H40" s="103" t="str">
        <f>IF(ISBLANK(H38),"",(H38-H39)/H39)</f>
        <v/>
      </c>
      <c r="I40" s="103"/>
      <c r="J40" s="103"/>
    </row>
    <row r="41" spans="1:10" ht="17.100000000000001" customHeight="1" x14ac:dyDescent="0.4">
      <c r="A41" s="1" t="s">
        <v>32</v>
      </c>
      <c r="J41" s="13"/>
    </row>
    <row r="42" spans="1:10" ht="25.5" customHeight="1" x14ac:dyDescent="0.4">
      <c r="A42" s="86" t="s">
        <v>33</v>
      </c>
      <c r="B42" s="87"/>
      <c r="C42" s="86" t="s">
        <v>34</v>
      </c>
      <c r="D42" s="68"/>
      <c r="E42" s="86" t="s">
        <v>35</v>
      </c>
      <c r="F42" s="87"/>
      <c r="G42" s="87"/>
      <c r="H42" s="87"/>
      <c r="I42" s="87"/>
      <c r="J42" s="68"/>
    </row>
    <row r="43" spans="1:10" ht="23.25" customHeight="1" x14ac:dyDescent="0.4">
      <c r="A43" s="84" t="s">
        <v>36</v>
      </c>
      <c r="B43" s="85"/>
      <c r="C43" s="93"/>
      <c r="D43" s="94"/>
      <c r="E43" s="81"/>
      <c r="F43" s="82"/>
      <c r="G43" s="82"/>
      <c r="H43" s="82"/>
      <c r="I43" s="82"/>
      <c r="J43" s="83"/>
    </row>
    <row r="44" spans="1:10" ht="23.25" customHeight="1" x14ac:dyDescent="0.4">
      <c r="A44" s="75" t="s">
        <v>37</v>
      </c>
      <c r="B44" s="76"/>
      <c r="C44" s="93"/>
      <c r="D44" s="94"/>
      <c r="E44" s="81"/>
      <c r="F44" s="82"/>
      <c r="G44" s="82"/>
      <c r="H44" s="82"/>
      <c r="I44" s="82"/>
      <c r="J44" s="83"/>
    </row>
    <row r="45" spans="1:10" ht="23.25" customHeight="1" x14ac:dyDescent="0.4">
      <c r="A45" s="75" t="s">
        <v>38</v>
      </c>
      <c r="B45" s="76"/>
      <c r="C45" s="93"/>
      <c r="D45" s="94"/>
      <c r="E45" s="81"/>
      <c r="F45" s="82"/>
      <c r="G45" s="82"/>
      <c r="H45" s="82"/>
      <c r="I45" s="82"/>
      <c r="J45" s="83"/>
    </row>
    <row r="46" spans="1:10" ht="23.25" customHeight="1" x14ac:dyDescent="0.4">
      <c r="A46" s="75" t="s">
        <v>39</v>
      </c>
      <c r="B46" s="76"/>
      <c r="C46" s="93"/>
      <c r="D46" s="94"/>
      <c r="E46" s="81"/>
      <c r="F46" s="82"/>
      <c r="G46" s="82"/>
      <c r="H46" s="82"/>
      <c r="I46" s="82"/>
      <c r="J46" s="83"/>
    </row>
    <row r="47" spans="1:10" ht="23.25" customHeight="1" x14ac:dyDescent="0.4">
      <c r="A47" s="75" t="s">
        <v>40</v>
      </c>
      <c r="B47" s="76"/>
      <c r="C47" s="93"/>
      <c r="D47" s="94"/>
      <c r="E47" s="81"/>
      <c r="F47" s="82"/>
      <c r="G47" s="82"/>
      <c r="H47" s="82"/>
      <c r="I47" s="82"/>
      <c r="J47" s="83"/>
    </row>
    <row r="48" spans="1:10" ht="23.25" customHeight="1" x14ac:dyDescent="0.4">
      <c r="A48" s="75" t="s">
        <v>41</v>
      </c>
      <c r="B48" s="76"/>
      <c r="C48" s="93"/>
      <c r="D48" s="94"/>
      <c r="E48" s="81"/>
      <c r="F48" s="82"/>
      <c r="G48" s="82"/>
      <c r="H48" s="82"/>
      <c r="I48" s="82"/>
      <c r="J48" s="83"/>
    </row>
    <row r="49" spans="1:10" ht="23.25" customHeight="1" x14ac:dyDescent="0.4">
      <c r="A49" s="75" t="s">
        <v>42</v>
      </c>
      <c r="B49" s="76"/>
      <c r="C49" s="93"/>
      <c r="D49" s="94"/>
      <c r="E49" s="81"/>
      <c r="F49" s="82"/>
      <c r="G49" s="82"/>
      <c r="H49" s="82"/>
      <c r="I49" s="82"/>
      <c r="J49" s="83"/>
    </row>
    <row r="50" spans="1:10" ht="23.25" customHeight="1" x14ac:dyDescent="0.4">
      <c r="A50" s="75" t="s">
        <v>43</v>
      </c>
      <c r="B50" s="76"/>
      <c r="C50" s="93"/>
      <c r="D50" s="94"/>
      <c r="E50" s="81"/>
      <c r="F50" s="82"/>
      <c r="G50" s="82"/>
      <c r="H50" s="82"/>
      <c r="I50" s="82"/>
      <c r="J50" s="83"/>
    </row>
    <row r="51" spans="1:10" ht="23.25" customHeight="1" x14ac:dyDescent="0.4">
      <c r="A51" s="77" t="s">
        <v>44</v>
      </c>
      <c r="B51" s="78"/>
      <c r="C51" s="79"/>
      <c r="D51" s="80"/>
      <c r="E51" s="81"/>
      <c r="F51" s="82"/>
      <c r="G51" s="82"/>
      <c r="H51" s="82"/>
      <c r="I51" s="82"/>
      <c r="J51" s="83"/>
    </row>
    <row r="52" spans="1:10" ht="23.25" customHeight="1" x14ac:dyDescent="0.4">
      <c r="A52" s="64" t="s">
        <v>45</v>
      </c>
      <c r="B52" s="66"/>
      <c r="C52" s="88">
        <f>SUM(C43:D50)</f>
        <v>0</v>
      </c>
      <c r="D52" s="89"/>
      <c r="E52" s="90"/>
      <c r="F52" s="91"/>
      <c r="G52" s="91"/>
      <c r="H52" s="91"/>
      <c r="I52" s="91"/>
      <c r="J52" s="92"/>
    </row>
    <row r="55" spans="1:10" x14ac:dyDescent="0.4">
      <c r="A55" s="24"/>
      <c r="B55" s="24"/>
      <c r="C55" s="24"/>
      <c r="D55" s="24"/>
      <c r="E55" s="24"/>
      <c r="F55" s="24"/>
      <c r="G55" s="24"/>
      <c r="H55" s="24"/>
      <c r="I55" s="24"/>
      <c r="J55" s="24"/>
    </row>
    <row r="56" spans="1:10" x14ac:dyDescent="0.4">
      <c r="B56" s="61" t="s">
        <v>50</v>
      </c>
      <c r="C56" s="62"/>
      <c r="D56" s="63"/>
      <c r="G56" s="61" t="s">
        <v>51</v>
      </c>
      <c r="H56" s="62"/>
      <c r="I56" s="63"/>
    </row>
    <row r="57" spans="1:10" ht="24.75" customHeight="1" x14ac:dyDescent="0.4">
      <c r="B57" s="58">
        <f>C52</f>
        <v>0</v>
      </c>
      <c r="C57" s="59"/>
      <c r="D57" s="59"/>
      <c r="G57" s="60"/>
      <c r="H57" s="60"/>
      <c r="I57" s="60"/>
    </row>
    <row r="58" spans="1:10" ht="14.25" thickBot="1" x14ac:dyDescent="0.45"/>
    <row r="59" spans="1:10" ht="19.5" customHeight="1" thickBot="1" x14ac:dyDescent="0.45">
      <c r="E59" s="50" t="s">
        <v>52</v>
      </c>
      <c r="F59" s="51"/>
      <c r="G59" s="51"/>
      <c r="H59" s="51"/>
      <c r="I59" s="52"/>
    </row>
    <row r="60" spans="1:10" ht="36.75" customHeight="1" thickBot="1" x14ac:dyDescent="0.45">
      <c r="E60" s="53" t="str">
        <f>IF(OR(AND(J9="",J11=""),H26="",AND(J9="○",OR(H32="",H33="")),AND(J11="○",H38="",H39="")),"未記入又は不適切な箇所があります",IF(G57="error","error",IF(申請様式!I72&gt;2000000,"0",IF(MIN(2000000-申請様式!I72,B57,G57)&lt;0,0,MIN(2000000-申請様式!I72,B57,G57)))))</f>
        <v>未記入又は不適切な箇所があります</v>
      </c>
      <c r="F60" s="54"/>
      <c r="G60" s="54"/>
      <c r="H60" s="54"/>
      <c r="I60" s="55"/>
    </row>
    <row r="61" spans="1:10" ht="13.5" customHeight="1" x14ac:dyDescent="0.4">
      <c r="A61" s="25"/>
      <c r="B61" s="26"/>
      <c r="C61" s="26"/>
      <c r="D61" s="26"/>
      <c r="E61" s="56" t="s">
        <v>60</v>
      </c>
      <c r="F61" s="56"/>
      <c r="G61" s="56"/>
      <c r="H61" s="56"/>
      <c r="I61" s="56"/>
      <c r="J61" s="29"/>
    </row>
    <row r="62" spans="1:10" ht="13.5" customHeight="1" x14ac:dyDescent="0.4">
      <c r="A62" s="32"/>
      <c r="B62" s="26"/>
      <c r="C62" s="26"/>
      <c r="D62" s="26"/>
      <c r="E62" s="33"/>
      <c r="F62" s="33"/>
      <c r="G62" s="33"/>
      <c r="H62" s="33"/>
      <c r="I62" s="33"/>
      <c r="J62" s="29"/>
    </row>
    <row r="63" spans="1:10" x14ac:dyDescent="0.4">
      <c r="A63" s="49" t="s">
        <v>58</v>
      </c>
      <c r="B63" s="49"/>
      <c r="C63" s="49"/>
      <c r="D63" s="49"/>
      <c r="E63" s="49"/>
      <c r="F63" s="49"/>
      <c r="G63" s="49"/>
      <c r="H63" s="49"/>
      <c r="I63" s="49"/>
      <c r="J63" s="49"/>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54" priority="9">
      <formula>AND($J$9="○",$J$11="○")</formula>
    </cfRule>
  </conditionalFormatting>
  <conditionalFormatting sqref="H32:J34">
    <cfRule type="expression" dxfId="53" priority="2">
      <formula>$J$11="○"</formula>
    </cfRule>
    <cfRule type="expression" dxfId="52" priority="8">
      <formula>$J$9="○"</formula>
    </cfRule>
  </conditionalFormatting>
  <conditionalFormatting sqref="G36:J36">
    <cfRule type="expression" dxfId="51" priority="7">
      <formula>$J$36="error"</formula>
    </cfRule>
  </conditionalFormatting>
  <conditionalFormatting sqref="G57:I57 E60">
    <cfRule type="expression" dxfId="50" priority="6">
      <formula>$G$57="error"</formula>
    </cfRule>
  </conditionalFormatting>
  <conditionalFormatting sqref="H38:J40">
    <cfRule type="expression" dxfId="49" priority="1">
      <formula>$J$9="○"</formula>
    </cfRule>
    <cfRule type="expression" dxfId="48" priority="5">
      <formula>$J$11="○"</formula>
    </cfRule>
  </conditionalFormatting>
  <conditionalFormatting sqref="F30:J30">
    <cfRule type="expression" dxfId="47" priority="4">
      <formula>$J$30="error"</formula>
    </cfRule>
  </conditionalFormatting>
  <conditionalFormatting sqref="F30:I30 J29">
    <cfRule type="expression" dxfId="46" priority="3">
      <formula>$J$29="error"</formula>
    </cfRule>
  </conditionalFormatting>
  <conditionalFormatting sqref="E60">
    <cfRule type="expression" dxfId="45" priority="10">
      <formula>$E$60="未記入又は不適切な箇所があります"</formula>
    </cfRule>
    <cfRule type="expression" dxfId="44"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topLeftCell="B52" zoomScaleNormal="100" zoomScaleSheetLayoutView="100" workbookViewId="0">
      <selection activeCell="K52" sqref="K1:T1048576"/>
    </sheetView>
  </sheetViews>
  <sheetFormatPr defaultRowHeight="13.5" x14ac:dyDescent="0.4"/>
  <cols>
    <col min="1" max="16384" width="9" style="1"/>
  </cols>
  <sheetData>
    <row r="1" spans="1:10" ht="17.25" x14ac:dyDescent="0.4">
      <c r="A1" s="106" t="s">
        <v>74</v>
      </c>
      <c r="B1" s="106"/>
      <c r="C1" s="106"/>
      <c r="D1" s="106"/>
      <c r="E1" s="106"/>
      <c r="F1" s="106"/>
      <c r="G1" s="106"/>
      <c r="H1" s="106"/>
      <c r="I1" s="106"/>
      <c r="J1" s="106"/>
    </row>
    <row r="3" spans="1:10" ht="24.75" customHeight="1" x14ac:dyDescent="0.15">
      <c r="F3" s="27" t="s">
        <v>2</v>
      </c>
      <c r="G3" s="57"/>
      <c r="H3" s="57"/>
      <c r="I3" s="57"/>
      <c r="J3" s="57"/>
    </row>
    <row r="4" spans="1:10" ht="24.75" customHeight="1" x14ac:dyDescent="0.15">
      <c r="F4" s="27" t="s">
        <v>56</v>
      </c>
      <c r="G4" s="57"/>
      <c r="H4" s="57"/>
      <c r="I4" s="57"/>
      <c r="J4" s="57"/>
    </row>
    <row r="5" spans="1:10" ht="24.75" customHeight="1" x14ac:dyDescent="0.15">
      <c r="F5" s="27" t="s">
        <v>11</v>
      </c>
      <c r="G5" s="57"/>
      <c r="H5" s="57"/>
      <c r="I5" s="57"/>
      <c r="J5" s="57"/>
    </row>
    <row r="7" spans="1:10" ht="17.100000000000001" customHeight="1" x14ac:dyDescent="0.4">
      <c r="A7" s="1" t="s">
        <v>3</v>
      </c>
    </row>
    <row r="8" spans="1:10" ht="17.100000000000001" customHeight="1" x14ac:dyDescent="0.4">
      <c r="A8" s="1" t="s">
        <v>19</v>
      </c>
      <c r="G8" s="2" t="str">
        <f>IF($J$8="error","※どちらか一方を選択してください","")</f>
        <v/>
      </c>
      <c r="J8" s="3" t="str">
        <f>IF(AND(J9="○",J11="○"),"error","")</f>
        <v/>
      </c>
    </row>
    <row r="9" spans="1:10" ht="22.5" customHeight="1" x14ac:dyDescent="0.4">
      <c r="A9" s="99" t="s">
        <v>4</v>
      </c>
      <c r="B9" s="100"/>
      <c r="C9" s="100"/>
      <c r="D9" s="100"/>
      <c r="E9" s="100"/>
      <c r="F9" s="100"/>
      <c r="G9" s="100"/>
      <c r="H9" s="100"/>
      <c r="I9" s="101"/>
      <c r="J9" s="38"/>
    </row>
    <row r="10" spans="1:10" ht="5.25" customHeight="1" x14ac:dyDescent="0.4">
      <c r="A10" s="29"/>
      <c r="B10" s="29"/>
      <c r="C10" s="29"/>
      <c r="D10" s="29"/>
      <c r="E10" s="29"/>
      <c r="F10" s="29"/>
      <c r="G10" s="29"/>
      <c r="H10" s="29"/>
      <c r="I10" s="5"/>
      <c r="J10" s="6"/>
    </row>
    <row r="11" spans="1:10" ht="22.5" customHeight="1" x14ac:dyDescent="0.4">
      <c r="A11" s="99" t="s">
        <v>5</v>
      </c>
      <c r="B11" s="100"/>
      <c r="C11" s="100"/>
      <c r="D11" s="100"/>
      <c r="E11" s="100"/>
      <c r="F11" s="100"/>
      <c r="G11" s="100"/>
      <c r="H11" s="100"/>
      <c r="I11" s="101"/>
      <c r="J11" s="38"/>
    </row>
    <row r="12" spans="1:10" ht="5.25" customHeight="1" x14ac:dyDescent="0.4">
      <c r="A12" s="7"/>
      <c r="B12" s="7"/>
      <c r="C12" s="7"/>
      <c r="D12" s="7"/>
      <c r="E12" s="7"/>
      <c r="F12" s="7"/>
      <c r="G12" s="7"/>
      <c r="H12" s="7"/>
      <c r="I12" s="7"/>
      <c r="J12" s="7"/>
    </row>
    <row r="13" spans="1:10" ht="26.85" customHeight="1" x14ac:dyDescent="0.4">
      <c r="A13" s="8" t="s">
        <v>12</v>
      </c>
      <c r="B13" s="97" t="s">
        <v>14</v>
      </c>
      <c r="C13" s="97"/>
      <c r="D13" s="97"/>
      <c r="E13" s="97"/>
      <c r="F13" s="97"/>
      <c r="G13" s="97"/>
      <c r="H13" s="97"/>
      <c r="I13" s="97"/>
      <c r="J13" s="97"/>
    </row>
    <row r="14" spans="1:10" ht="26.85" customHeight="1" x14ac:dyDescent="0.4">
      <c r="A14" s="9" t="s">
        <v>13</v>
      </c>
      <c r="B14" s="97" t="s">
        <v>77</v>
      </c>
      <c r="C14" s="97"/>
      <c r="D14" s="97"/>
      <c r="E14" s="97"/>
      <c r="F14" s="97"/>
      <c r="G14" s="97"/>
      <c r="H14" s="97"/>
      <c r="I14" s="97"/>
      <c r="J14" s="98"/>
    </row>
    <row r="15" spans="1:10" ht="26.85" customHeight="1" x14ac:dyDescent="0.4">
      <c r="A15" s="9" t="s">
        <v>16</v>
      </c>
      <c r="B15" s="97" t="s">
        <v>15</v>
      </c>
      <c r="C15" s="97"/>
      <c r="D15" s="97"/>
      <c r="E15" s="97"/>
      <c r="F15" s="97"/>
      <c r="G15" s="97"/>
      <c r="H15" s="97"/>
      <c r="I15" s="97"/>
      <c r="J15" s="98"/>
    </row>
    <row r="16" spans="1:10" ht="26.85" customHeight="1" x14ac:dyDescent="0.4">
      <c r="A16" s="10" t="s">
        <v>17</v>
      </c>
      <c r="B16" s="97" t="s">
        <v>78</v>
      </c>
      <c r="C16" s="97"/>
      <c r="D16" s="97"/>
      <c r="E16" s="97"/>
      <c r="F16" s="97"/>
      <c r="G16" s="97"/>
      <c r="H16" s="97"/>
      <c r="I16" s="97"/>
      <c r="J16" s="98"/>
    </row>
    <row r="17" spans="1:10" ht="15" customHeight="1" x14ac:dyDescent="0.4">
      <c r="A17" s="11" t="s">
        <v>9</v>
      </c>
    </row>
    <row r="18" spans="1:10" ht="15" customHeight="1" x14ac:dyDescent="0.4">
      <c r="A18" s="12" t="s">
        <v>6</v>
      </c>
    </row>
    <row r="19" spans="1:10" ht="15" customHeight="1" x14ac:dyDescent="0.4">
      <c r="A19" s="12" t="s">
        <v>7</v>
      </c>
    </row>
    <row r="20" spans="1:10" ht="15" customHeight="1" x14ac:dyDescent="0.4">
      <c r="A20" s="12" t="s">
        <v>8</v>
      </c>
    </row>
    <row r="21" spans="1:10" ht="15" customHeight="1" x14ac:dyDescent="0.4">
      <c r="A21" s="12" t="s">
        <v>79</v>
      </c>
    </row>
    <row r="22" spans="1:10" ht="5.25" customHeight="1" x14ac:dyDescent="0.4"/>
    <row r="23" spans="1:10" ht="17.100000000000001" customHeight="1" x14ac:dyDescent="0.4">
      <c r="A23" s="1" t="s">
        <v>29</v>
      </c>
      <c r="J23" s="13"/>
    </row>
    <row r="24" spans="1:10" ht="15" customHeight="1" x14ac:dyDescent="0.4">
      <c r="A24" s="14" t="s">
        <v>20</v>
      </c>
      <c r="B24" s="97" t="s">
        <v>55</v>
      </c>
      <c r="C24" s="97"/>
      <c r="D24" s="97"/>
      <c r="E24" s="97"/>
      <c r="F24" s="97"/>
      <c r="G24" s="97"/>
      <c r="H24" s="97"/>
      <c r="I24" s="97"/>
      <c r="J24" s="98"/>
    </row>
    <row r="25" spans="1:10" ht="5.25" customHeight="1" x14ac:dyDescent="0.4"/>
    <row r="26" spans="1:10" ht="22.5" customHeight="1" x14ac:dyDescent="0.4">
      <c r="A26" s="105" t="s">
        <v>30</v>
      </c>
      <c r="B26" s="105"/>
      <c r="C26" s="105"/>
      <c r="D26" s="105"/>
      <c r="E26" s="105"/>
      <c r="F26" s="105"/>
      <c r="G26" s="105"/>
      <c r="H26" s="104"/>
      <c r="I26" s="104"/>
      <c r="J26" s="104"/>
    </row>
    <row r="27" spans="1:10" ht="48.75" customHeight="1" x14ac:dyDescent="0.4">
      <c r="A27" s="8" t="s">
        <v>31</v>
      </c>
      <c r="B27" s="97" t="s">
        <v>21</v>
      </c>
      <c r="C27" s="97"/>
      <c r="D27" s="97"/>
      <c r="E27" s="97"/>
      <c r="F27" s="97"/>
      <c r="G27" s="97"/>
      <c r="H27" s="97"/>
      <c r="I27" s="97"/>
      <c r="J27" s="98"/>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6" t="s">
        <v>53</v>
      </c>
      <c r="B32" s="96"/>
      <c r="C32" s="96"/>
      <c r="D32" s="96"/>
      <c r="E32" s="96"/>
      <c r="F32" s="96"/>
      <c r="G32" s="96"/>
      <c r="H32" s="95"/>
      <c r="I32" s="95"/>
      <c r="J32" s="95"/>
    </row>
    <row r="33" spans="1:10" ht="22.5" customHeight="1" x14ac:dyDescent="0.4">
      <c r="A33" s="96" t="s">
        <v>24</v>
      </c>
      <c r="B33" s="96"/>
      <c r="C33" s="96"/>
      <c r="D33" s="96"/>
      <c r="E33" s="96"/>
      <c r="F33" s="96"/>
      <c r="G33" s="96"/>
      <c r="H33" s="95"/>
      <c r="I33" s="95"/>
      <c r="J33" s="95"/>
    </row>
    <row r="34" spans="1:10" ht="22.5" customHeight="1" x14ac:dyDescent="0.4">
      <c r="A34" s="102" t="s">
        <v>22</v>
      </c>
      <c r="B34" s="102"/>
      <c r="C34" s="102"/>
      <c r="D34" s="102"/>
      <c r="E34" s="102"/>
      <c r="F34" s="102"/>
      <c r="G34" s="102"/>
      <c r="H34" s="103" t="str">
        <f>IF(ISBLANK(H32),"",(H32-H33)/H33)</f>
        <v/>
      </c>
      <c r="I34" s="103"/>
      <c r="J34" s="103"/>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6" t="s">
        <v>54</v>
      </c>
      <c r="B38" s="96"/>
      <c r="C38" s="96"/>
      <c r="D38" s="96"/>
      <c r="E38" s="96"/>
      <c r="F38" s="96"/>
      <c r="G38" s="96"/>
      <c r="H38" s="95"/>
      <c r="I38" s="95"/>
      <c r="J38" s="95"/>
    </row>
    <row r="39" spans="1:10" ht="22.5" customHeight="1" x14ac:dyDescent="0.4">
      <c r="A39" s="96" t="s">
        <v>28</v>
      </c>
      <c r="B39" s="96"/>
      <c r="C39" s="96"/>
      <c r="D39" s="96"/>
      <c r="E39" s="96"/>
      <c r="F39" s="96"/>
      <c r="G39" s="96"/>
      <c r="H39" s="95"/>
      <c r="I39" s="95"/>
      <c r="J39" s="95"/>
    </row>
    <row r="40" spans="1:10" ht="22.5" customHeight="1" x14ac:dyDescent="0.4">
      <c r="A40" s="102" t="s">
        <v>23</v>
      </c>
      <c r="B40" s="102"/>
      <c r="C40" s="102"/>
      <c r="D40" s="102"/>
      <c r="E40" s="102"/>
      <c r="F40" s="102"/>
      <c r="G40" s="102"/>
      <c r="H40" s="103" t="str">
        <f>IF(ISBLANK(H38),"",(H38-H39)/H39)</f>
        <v/>
      </c>
      <c r="I40" s="103"/>
      <c r="J40" s="103"/>
    </row>
    <row r="41" spans="1:10" ht="17.100000000000001" customHeight="1" x14ac:dyDescent="0.4">
      <c r="A41" s="1" t="s">
        <v>32</v>
      </c>
      <c r="J41" s="13"/>
    </row>
    <row r="42" spans="1:10" ht="25.5" customHeight="1" x14ac:dyDescent="0.4">
      <c r="A42" s="86" t="s">
        <v>33</v>
      </c>
      <c r="B42" s="87"/>
      <c r="C42" s="86" t="s">
        <v>34</v>
      </c>
      <c r="D42" s="68"/>
      <c r="E42" s="86" t="s">
        <v>35</v>
      </c>
      <c r="F42" s="87"/>
      <c r="G42" s="87"/>
      <c r="H42" s="87"/>
      <c r="I42" s="87"/>
      <c r="J42" s="68"/>
    </row>
    <row r="43" spans="1:10" ht="23.25" customHeight="1" x14ac:dyDescent="0.4">
      <c r="A43" s="84" t="s">
        <v>36</v>
      </c>
      <c r="B43" s="85"/>
      <c r="C43" s="93"/>
      <c r="D43" s="94"/>
      <c r="E43" s="81"/>
      <c r="F43" s="82"/>
      <c r="G43" s="82"/>
      <c r="H43" s="82"/>
      <c r="I43" s="82"/>
      <c r="J43" s="83"/>
    </row>
    <row r="44" spans="1:10" ht="23.25" customHeight="1" x14ac:dyDescent="0.4">
      <c r="A44" s="75" t="s">
        <v>37</v>
      </c>
      <c r="B44" s="76"/>
      <c r="C44" s="93"/>
      <c r="D44" s="94"/>
      <c r="E44" s="81"/>
      <c r="F44" s="82"/>
      <c r="G44" s="82"/>
      <c r="H44" s="82"/>
      <c r="I44" s="82"/>
      <c r="J44" s="83"/>
    </row>
    <row r="45" spans="1:10" ht="23.25" customHeight="1" x14ac:dyDescent="0.4">
      <c r="A45" s="75" t="s">
        <v>38</v>
      </c>
      <c r="B45" s="76"/>
      <c r="C45" s="93"/>
      <c r="D45" s="94"/>
      <c r="E45" s="81"/>
      <c r="F45" s="82"/>
      <c r="G45" s="82"/>
      <c r="H45" s="82"/>
      <c r="I45" s="82"/>
      <c r="J45" s="83"/>
    </row>
    <row r="46" spans="1:10" ht="23.25" customHeight="1" x14ac:dyDescent="0.4">
      <c r="A46" s="75" t="s">
        <v>39</v>
      </c>
      <c r="B46" s="76"/>
      <c r="C46" s="93"/>
      <c r="D46" s="94"/>
      <c r="E46" s="81"/>
      <c r="F46" s="82"/>
      <c r="G46" s="82"/>
      <c r="H46" s="82"/>
      <c r="I46" s="82"/>
      <c r="J46" s="83"/>
    </row>
    <row r="47" spans="1:10" ht="23.25" customHeight="1" x14ac:dyDescent="0.4">
      <c r="A47" s="75" t="s">
        <v>40</v>
      </c>
      <c r="B47" s="76"/>
      <c r="C47" s="93"/>
      <c r="D47" s="94"/>
      <c r="E47" s="81"/>
      <c r="F47" s="82"/>
      <c r="G47" s="82"/>
      <c r="H47" s="82"/>
      <c r="I47" s="82"/>
      <c r="J47" s="83"/>
    </row>
    <row r="48" spans="1:10" ht="23.25" customHeight="1" x14ac:dyDescent="0.4">
      <c r="A48" s="75" t="s">
        <v>41</v>
      </c>
      <c r="B48" s="76"/>
      <c r="C48" s="93"/>
      <c r="D48" s="94"/>
      <c r="E48" s="81"/>
      <c r="F48" s="82"/>
      <c r="G48" s="82"/>
      <c r="H48" s="82"/>
      <c r="I48" s="82"/>
      <c r="J48" s="83"/>
    </row>
    <row r="49" spans="1:10" ht="23.25" customHeight="1" x14ac:dyDescent="0.4">
      <c r="A49" s="75" t="s">
        <v>42</v>
      </c>
      <c r="B49" s="76"/>
      <c r="C49" s="93"/>
      <c r="D49" s="94"/>
      <c r="E49" s="81"/>
      <c r="F49" s="82"/>
      <c r="G49" s="82"/>
      <c r="H49" s="82"/>
      <c r="I49" s="82"/>
      <c r="J49" s="83"/>
    </row>
    <row r="50" spans="1:10" ht="23.25" customHeight="1" x14ac:dyDescent="0.4">
      <c r="A50" s="75" t="s">
        <v>43</v>
      </c>
      <c r="B50" s="76"/>
      <c r="C50" s="93"/>
      <c r="D50" s="94"/>
      <c r="E50" s="81"/>
      <c r="F50" s="82"/>
      <c r="G50" s="82"/>
      <c r="H50" s="82"/>
      <c r="I50" s="82"/>
      <c r="J50" s="83"/>
    </row>
    <row r="51" spans="1:10" ht="23.25" customHeight="1" x14ac:dyDescent="0.4">
      <c r="A51" s="77" t="s">
        <v>44</v>
      </c>
      <c r="B51" s="78"/>
      <c r="C51" s="79"/>
      <c r="D51" s="80"/>
      <c r="E51" s="81"/>
      <c r="F51" s="82"/>
      <c r="G51" s="82"/>
      <c r="H51" s="82"/>
      <c r="I51" s="82"/>
      <c r="J51" s="83"/>
    </row>
    <row r="52" spans="1:10" ht="23.25" customHeight="1" x14ac:dyDescent="0.4">
      <c r="A52" s="64" t="s">
        <v>45</v>
      </c>
      <c r="B52" s="66"/>
      <c r="C52" s="88">
        <f>SUM(C43:D50)</f>
        <v>0</v>
      </c>
      <c r="D52" s="89"/>
      <c r="E52" s="90"/>
      <c r="F52" s="91"/>
      <c r="G52" s="91"/>
      <c r="H52" s="91"/>
      <c r="I52" s="91"/>
      <c r="J52" s="92"/>
    </row>
    <row r="55" spans="1:10" x14ac:dyDescent="0.4">
      <c r="A55" s="24"/>
      <c r="B55" s="24"/>
      <c r="C55" s="24"/>
      <c r="D55" s="24"/>
      <c r="E55" s="24"/>
      <c r="F55" s="24"/>
      <c r="G55" s="24"/>
      <c r="H55" s="24"/>
      <c r="I55" s="24"/>
      <c r="J55" s="24"/>
    </row>
    <row r="56" spans="1:10" x14ac:dyDescent="0.4">
      <c r="B56" s="61" t="s">
        <v>50</v>
      </c>
      <c r="C56" s="62"/>
      <c r="D56" s="63"/>
      <c r="G56" s="61" t="s">
        <v>51</v>
      </c>
      <c r="H56" s="62"/>
      <c r="I56" s="63"/>
    </row>
    <row r="57" spans="1:10" ht="24.75" customHeight="1" x14ac:dyDescent="0.4">
      <c r="B57" s="58">
        <f>C52</f>
        <v>0</v>
      </c>
      <c r="C57" s="59"/>
      <c r="D57" s="59"/>
      <c r="G57" s="60"/>
      <c r="H57" s="60"/>
      <c r="I57" s="60"/>
    </row>
    <row r="58" spans="1:10" ht="14.25" thickBot="1" x14ac:dyDescent="0.45"/>
    <row r="59" spans="1:10" ht="19.5" customHeight="1" thickBot="1" x14ac:dyDescent="0.45">
      <c r="E59" s="50" t="s">
        <v>52</v>
      </c>
      <c r="F59" s="51"/>
      <c r="G59" s="51"/>
      <c r="H59" s="51"/>
      <c r="I59" s="52"/>
    </row>
    <row r="60" spans="1:10" ht="36.75" customHeight="1" thickBot="1" x14ac:dyDescent="0.45">
      <c r="E60" s="53" t="str">
        <f>IF(OR(AND(J9="",J11=""),H26="",AND(J9="○",OR(H32="",H33="")),AND(J11="○",H38="",H39="")),"未記入又は不適切な箇所があります",IF(G57="error","error",IF(申請様式!I72&gt;2000000,"0",IF(MIN(2000000-申請様式!I72,B57,G57)&lt;0,0,MIN(2000000-申請様式!I72,B57,G57)))))</f>
        <v>未記入又は不適切な箇所があります</v>
      </c>
      <c r="F60" s="54"/>
      <c r="G60" s="54"/>
      <c r="H60" s="54"/>
      <c r="I60" s="55"/>
    </row>
    <row r="61" spans="1:10" ht="13.5" customHeight="1" x14ac:dyDescent="0.4">
      <c r="A61" s="25"/>
      <c r="B61" s="26"/>
      <c r="C61" s="26"/>
      <c r="D61" s="26"/>
      <c r="E61" s="56" t="s">
        <v>60</v>
      </c>
      <c r="F61" s="56"/>
      <c r="G61" s="56"/>
      <c r="H61" s="56"/>
      <c r="I61" s="56"/>
      <c r="J61" s="29"/>
    </row>
    <row r="62" spans="1:10" ht="13.5" customHeight="1" x14ac:dyDescent="0.4">
      <c r="A62" s="32"/>
      <c r="B62" s="26"/>
      <c r="C62" s="26"/>
      <c r="D62" s="26"/>
      <c r="E62" s="33"/>
      <c r="F62" s="33"/>
      <c r="G62" s="33"/>
      <c r="H62" s="33"/>
      <c r="I62" s="33"/>
      <c r="J62" s="29"/>
    </row>
    <row r="63" spans="1:10" x14ac:dyDescent="0.4">
      <c r="A63" s="49" t="s">
        <v>58</v>
      </c>
      <c r="B63" s="49"/>
      <c r="C63" s="49"/>
      <c r="D63" s="49"/>
      <c r="E63" s="49"/>
      <c r="F63" s="49"/>
      <c r="G63" s="49"/>
      <c r="H63" s="49"/>
      <c r="I63" s="49"/>
      <c r="J63" s="49"/>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43" priority="9">
      <formula>AND($J$9="○",$J$11="○")</formula>
    </cfRule>
  </conditionalFormatting>
  <conditionalFormatting sqref="H32:J34">
    <cfRule type="expression" dxfId="42" priority="2">
      <formula>$J$11="○"</formula>
    </cfRule>
    <cfRule type="expression" dxfId="41" priority="8">
      <formula>$J$9="○"</formula>
    </cfRule>
  </conditionalFormatting>
  <conditionalFormatting sqref="G36:J36">
    <cfRule type="expression" dxfId="40" priority="7">
      <formula>$J$36="error"</formula>
    </cfRule>
  </conditionalFormatting>
  <conditionalFormatting sqref="G57:I57 E60">
    <cfRule type="expression" dxfId="39" priority="6">
      <formula>$G$57="error"</formula>
    </cfRule>
  </conditionalFormatting>
  <conditionalFormatting sqref="H38:J40">
    <cfRule type="expression" dxfId="38" priority="1">
      <formula>$J$9="○"</formula>
    </cfRule>
    <cfRule type="expression" dxfId="37" priority="5">
      <formula>$J$11="○"</formula>
    </cfRule>
  </conditionalFormatting>
  <conditionalFormatting sqref="F30:J30">
    <cfRule type="expression" dxfId="36" priority="4">
      <formula>$J$30="error"</formula>
    </cfRule>
  </conditionalFormatting>
  <conditionalFormatting sqref="F30:I30 J29">
    <cfRule type="expression" dxfId="35" priority="3">
      <formula>$J$29="error"</formula>
    </cfRule>
  </conditionalFormatting>
  <conditionalFormatting sqref="E60">
    <cfRule type="expression" dxfId="34" priority="10">
      <formula>$E$60="未記入又は不適切な箇所があります"</formula>
    </cfRule>
    <cfRule type="expression" dxfId="33"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topLeftCell="B55" zoomScaleNormal="100" zoomScaleSheetLayoutView="100" workbookViewId="0">
      <selection activeCell="K55" sqref="K1:T1048576"/>
    </sheetView>
  </sheetViews>
  <sheetFormatPr defaultRowHeight="13.5" x14ac:dyDescent="0.4"/>
  <cols>
    <col min="1" max="16384" width="9" style="1"/>
  </cols>
  <sheetData>
    <row r="1" spans="1:10" ht="17.25" x14ac:dyDescent="0.4">
      <c r="A1" s="106" t="s">
        <v>74</v>
      </c>
      <c r="B1" s="106"/>
      <c r="C1" s="106"/>
      <c r="D1" s="106"/>
      <c r="E1" s="106"/>
      <c r="F1" s="106"/>
      <c r="G1" s="106"/>
      <c r="H1" s="106"/>
      <c r="I1" s="106"/>
      <c r="J1" s="106"/>
    </row>
    <row r="3" spans="1:10" ht="24.75" customHeight="1" x14ac:dyDescent="0.15">
      <c r="F3" s="27" t="s">
        <v>2</v>
      </c>
      <c r="G3" s="57"/>
      <c r="H3" s="57"/>
      <c r="I3" s="57"/>
      <c r="J3" s="57"/>
    </row>
    <row r="4" spans="1:10" ht="24.75" customHeight="1" x14ac:dyDescent="0.15">
      <c r="F4" s="27" t="s">
        <v>56</v>
      </c>
      <c r="G4" s="57"/>
      <c r="H4" s="57"/>
      <c r="I4" s="57"/>
      <c r="J4" s="57"/>
    </row>
    <row r="5" spans="1:10" ht="24.75" customHeight="1" x14ac:dyDescent="0.15">
      <c r="F5" s="27" t="s">
        <v>11</v>
      </c>
      <c r="G5" s="57"/>
      <c r="H5" s="57"/>
      <c r="I5" s="57"/>
      <c r="J5" s="57"/>
    </row>
    <row r="7" spans="1:10" ht="17.100000000000001" customHeight="1" x14ac:dyDescent="0.4">
      <c r="A7" s="1" t="s">
        <v>3</v>
      </c>
    </row>
    <row r="8" spans="1:10" ht="17.100000000000001" customHeight="1" x14ac:dyDescent="0.4">
      <c r="A8" s="1" t="s">
        <v>19</v>
      </c>
      <c r="G8" s="2" t="str">
        <f>IF($J$8="error","※どちらか一方を選択してください","")</f>
        <v/>
      </c>
      <c r="J8" s="3" t="str">
        <f>IF(AND(J9="○",J11="○"),"error","")</f>
        <v/>
      </c>
    </row>
    <row r="9" spans="1:10" ht="22.5" customHeight="1" x14ac:dyDescent="0.4">
      <c r="A9" s="99" t="s">
        <v>4</v>
      </c>
      <c r="B9" s="100"/>
      <c r="C9" s="100"/>
      <c r="D9" s="100"/>
      <c r="E9" s="100"/>
      <c r="F9" s="100"/>
      <c r="G9" s="100"/>
      <c r="H9" s="100"/>
      <c r="I9" s="101"/>
      <c r="J9" s="38"/>
    </row>
    <row r="10" spans="1:10" ht="5.25" customHeight="1" x14ac:dyDescent="0.4">
      <c r="A10" s="29"/>
      <c r="B10" s="29"/>
      <c r="C10" s="29"/>
      <c r="D10" s="29"/>
      <c r="E10" s="29"/>
      <c r="F10" s="29"/>
      <c r="G10" s="29"/>
      <c r="H10" s="29"/>
      <c r="I10" s="5"/>
      <c r="J10" s="6"/>
    </row>
    <row r="11" spans="1:10" ht="22.5" customHeight="1" x14ac:dyDescent="0.4">
      <c r="A11" s="99" t="s">
        <v>5</v>
      </c>
      <c r="B11" s="100"/>
      <c r="C11" s="100"/>
      <c r="D11" s="100"/>
      <c r="E11" s="100"/>
      <c r="F11" s="100"/>
      <c r="G11" s="100"/>
      <c r="H11" s="100"/>
      <c r="I11" s="101"/>
      <c r="J11" s="38"/>
    </row>
    <row r="12" spans="1:10" ht="5.25" customHeight="1" x14ac:dyDescent="0.4">
      <c r="A12" s="7"/>
      <c r="B12" s="7"/>
      <c r="C12" s="7"/>
      <c r="D12" s="7"/>
      <c r="E12" s="7"/>
      <c r="F12" s="7"/>
      <c r="G12" s="7"/>
      <c r="H12" s="7"/>
      <c r="I12" s="7"/>
      <c r="J12" s="7"/>
    </row>
    <row r="13" spans="1:10" ht="26.85" customHeight="1" x14ac:dyDescent="0.4">
      <c r="A13" s="8" t="s">
        <v>12</v>
      </c>
      <c r="B13" s="97" t="s">
        <v>14</v>
      </c>
      <c r="C13" s="97"/>
      <c r="D13" s="97"/>
      <c r="E13" s="97"/>
      <c r="F13" s="97"/>
      <c r="G13" s="97"/>
      <c r="H13" s="97"/>
      <c r="I13" s="97"/>
      <c r="J13" s="97"/>
    </row>
    <row r="14" spans="1:10" ht="26.85" customHeight="1" x14ac:dyDescent="0.4">
      <c r="A14" s="9" t="s">
        <v>13</v>
      </c>
      <c r="B14" s="97" t="s">
        <v>77</v>
      </c>
      <c r="C14" s="97"/>
      <c r="D14" s="97"/>
      <c r="E14" s="97"/>
      <c r="F14" s="97"/>
      <c r="G14" s="97"/>
      <c r="H14" s="97"/>
      <c r="I14" s="97"/>
      <c r="J14" s="98"/>
    </row>
    <row r="15" spans="1:10" ht="26.85" customHeight="1" x14ac:dyDescent="0.4">
      <c r="A15" s="9" t="s">
        <v>16</v>
      </c>
      <c r="B15" s="97" t="s">
        <v>15</v>
      </c>
      <c r="C15" s="97"/>
      <c r="D15" s="97"/>
      <c r="E15" s="97"/>
      <c r="F15" s="97"/>
      <c r="G15" s="97"/>
      <c r="H15" s="97"/>
      <c r="I15" s="97"/>
      <c r="J15" s="98"/>
    </row>
    <row r="16" spans="1:10" ht="26.85" customHeight="1" x14ac:dyDescent="0.4">
      <c r="A16" s="10" t="s">
        <v>17</v>
      </c>
      <c r="B16" s="97" t="s">
        <v>78</v>
      </c>
      <c r="C16" s="97"/>
      <c r="D16" s="97"/>
      <c r="E16" s="97"/>
      <c r="F16" s="97"/>
      <c r="G16" s="97"/>
      <c r="H16" s="97"/>
      <c r="I16" s="97"/>
      <c r="J16" s="98"/>
    </row>
    <row r="17" spans="1:10" ht="15" customHeight="1" x14ac:dyDescent="0.4">
      <c r="A17" s="11" t="s">
        <v>9</v>
      </c>
    </row>
    <row r="18" spans="1:10" ht="15" customHeight="1" x14ac:dyDescent="0.4">
      <c r="A18" s="12" t="s">
        <v>6</v>
      </c>
    </row>
    <row r="19" spans="1:10" ht="15" customHeight="1" x14ac:dyDescent="0.4">
      <c r="A19" s="12" t="s">
        <v>7</v>
      </c>
    </row>
    <row r="20" spans="1:10" ht="15" customHeight="1" x14ac:dyDescent="0.4">
      <c r="A20" s="12" t="s">
        <v>8</v>
      </c>
    </row>
    <row r="21" spans="1:10" ht="15" customHeight="1" x14ac:dyDescent="0.4">
      <c r="A21" s="12" t="s">
        <v>79</v>
      </c>
    </row>
    <row r="22" spans="1:10" ht="5.25" customHeight="1" x14ac:dyDescent="0.4"/>
    <row r="23" spans="1:10" ht="17.100000000000001" customHeight="1" x14ac:dyDescent="0.4">
      <c r="A23" s="1" t="s">
        <v>29</v>
      </c>
      <c r="J23" s="13"/>
    </row>
    <row r="24" spans="1:10" ht="15" customHeight="1" x14ac:dyDescent="0.4">
      <c r="A24" s="14" t="s">
        <v>20</v>
      </c>
      <c r="B24" s="97" t="s">
        <v>55</v>
      </c>
      <c r="C24" s="97"/>
      <c r="D24" s="97"/>
      <c r="E24" s="97"/>
      <c r="F24" s="97"/>
      <c r="G24" s="97"/>
      <c r="H24" s="97"/>
      <c r="I24" s="97"/>
      <c r="J24" s="98"/>
    </row>
    <row r="25" spans="1:10" ht="5.25" customHeight="1" x14ac:dyDescent="0.4"/>
    <row r="26" spans="1:10" ht="22.5" customHeight="1" x14ac:dyDescent="0.4">
      <c r="A26" s="105" t="s">
        <v>30</v>
      </c>
      <c r="B26" s="105"/>
      <c r="C26" s="105"/>
      <c r="D26" s="105"/>
      <c r="E26" s="105"/>
      <c r="F26" s="105"/>
      <c r="G26" s="105"/>
      <c r="H26" s="104"/>
      <c r="I26" s="104"/>
      <c r="J26" s="104"/>
    </row>
    <row r="27" spans="1:10" ht="48.75" customHeight="1" x14ac:dyDescent="0.4">
      <c r="A27" s="8" t="s">
        <v>31</v>
      </c>
      <c r="B27" s="97" t="s">
        <v>21</v>
      </c>
      <c r="C27" s="97"/>
      <c r="D27" s="97"/>
      <c r="E27" s="97"/>
      <c r="F27" s="97"/>
      <c r="G27" s="97"/>
      <c r="H27" s="97"/>
      <c r="I27" s="97"/>
      <c r="J27" s="98"/>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6" t="s">
        <v>53</v>
      </c>
      <c r="B32" s="96"/>
      <c r="C32" s="96"/>
      <c r="D32" s="96"/>
      <c r="E32" s="96"/>
      <c r="F32" s="96"/>
      <c r="G32" s="96"/>
      <c r="H32" s="95"/>
      <c r="I32" s="95"/>
      <c r="J32" s="95"/>
    </row>
    <row r="33" spans="1:10" ht="22.5" customHeight="1" x14ac:dyDescent="0.4">
      <c r="A33" s="96" t="s">
        <v>24</v>
      </c>
      <c r="B33" s="96"/>
      <c r="C33" s="96"/>
      <c r="D33" s="96"/>
      <c r="E33" s="96"/>
      <c r="F33" s="96"/>
      <c r="G33" s="96"/>
      <c r="H33" s="95"/>
      <c r="I33" s="95"/>
      <c r="J33" s="95"/>
    </row>
    <row r="34" spans="1:10" ht="22.5" customHeight="1" x14ac:dyDescent="0.4">
      <c r="A34" s="102" t="s">
        <v>22</v>
      </c>
      <c r="B34" s="102"/>
      <c r="C34" s="102"/>
      <c r="D34" s="102"/>
      <c r="E34" s="102"/>
      <c r="F34" s="102"/>
      <c r="G34" s="102"/>
      <c r="H34" s="103" t="str">
        <f>IF(ISBLANK(H32),"",(H32-H33)/H33)</f>
        <v/>
      </c>
      <c r="I34" s="103"/>
      <c r="J34" s="103"/>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6" t="s">
        <v>54</v>
      </c>
      <c r="B38" s="96"/>
      <c r="C38" s="96"/>
      <c r="D38" s="96"/>
      <c r="E38" s="96"/>
      <c r="F38" s="96"/>
      <c r="G38" s="96"/>
      <c r="H38" s="95"/>
      <c r="I38" s="95"/>
      <c r="J38" s="95"/>
    </row>
    <row r="39" spans="1:10" ht="22.5" customHeight="1" x14ac:dyDescent="0.4">
      <c r="A39" s="96" t="s">
        <v>28</v>
      </c>
      <c r="B39" s="96"/>
      <c r="C39" s="96"/>
      <c r="D39" s="96"/>
      <c r="E39" s="96"/>
      <c r="F39" s="96"/>
      <c r="G39" s="96"/>
      <c r="H39" s="95"/>
      <c r="I39" s="95"/>
      <c r="J39" s="95"/>
    </row>
    <row r="40" spans="1:10" ht="22.5" customHeight="1" x14ac:dyDescent="0.4">
      <c r="A40" s="102" t="s">
        <v>23</v>
      </c>
      <c r="B40" s="102"/>
      <c r="C40" s="102"/>
      <c r="D40" s="102"/>
      <c r="E40" s="102"/>
      <c r="F40" s="102"/>
      <c r="G40" s="102"/>
      <c r="H40" s="103" t="str">
        <f>IF(ISBLANK(H38),"",(H38-H39)/H39)</f>
        <v/>
      </c>
      <c r="I40" s="103"/>
      <c r="J40" s="103"/>
    </row>
    <row r="41" spans="1:10" ht="17.100000000000001" customHeight="1" x14ac:dyDescent="0.4">
      <c r="A41" s="1" t="s">
        <v>32</v>
      </c>
      <c r="J41" s="13"/>
    </row>
    <row r="42" spans="1:10" ht="25.5" customHeight="1" x14ac:dyDescent="0.4">
      <c r="A42" s="86" t="s">
        <v>33</v>
      </c>
      <c r="B42" s="87"/>
      <c r="C42" s="86" t="s">
        <v>34</v>
      </c>
      <c r="D42" s="68"/>
      <c r="E42" s="86" t="s">
        <v>35</v>
      </c>
      <c r="F42" s="87"/>
      <c r="G42" s="87"/>
      <c r="H42" s="87"/>
      <c r="I42" s="87"/>
      <c r="J42" s="68"/>
    </row>
    <row r="43" spans="1:10" ht="23.25" customHeight="1" x14ac:dyDescent="0.4">
      <c r="A43" s="84" t="s">
        <v>36</v>
      </c>
      <c r="B43" s="85"/>
      <c r="C43" s="93"/>
      <c r="D43" s="94"/>
      <c r="E43" s="81"/>
      <c r="F43" s="82"/>
      <c r="G43" s="82"/>
      <c r="H43" s="82"/>
      <c r="I43" s="82"/>
      <c r="J43" s="83"/>
    </row>
    <row r="44" spans="1:10" ht="23.25" customHeight="1" x14ac:dyDescent="0.4">
      <c r="A44" s="75" t="s">
        <v>37</v>
      </c>
      <c r="B44" s="76"/>
      <c r="C44" s="93"/>
      <c r="D44" s="94"/>
      <c r="E44" s="81"/>
      <c r="F44" s="82"/>
      <c r="G44" s="82"/>
      <c r="H44" s="82"/>
      <c r="I44" s="82"/>
      <c r="J44" s="83"/>
    </row>
    <row r="45" spans="1:10" ht="23.25" customHeight="1" x14ac:dyDescent="0.4">
      <c r="A45" s="75" t="s">
        <v>38</v>
      </c>
      <c r="B45" s="76"/>
      <c r="C45" s="93"/>
      <c r="D45" s="94"/>
      <c r="E45" s="81"/>
      <c r="F45" s="82"/>
      <c r="G45" s="82"/>
      <c r="H45" s="82"/>
      <c r="I45" s="82"/>
      <c r="J45" s="83"/>
    </row>
    <row r="46" spans="1:10" ht="23.25" customHeight="1" x14ac:dyDescent="0.4">
      <c r="A46" s="75" t="s">
        <v>39</v>
      </c>
      <c r="B46" s="76"/>
      <c r="C46" s="93"/>
      <c r="D46" s="94"/>
      <c r="E46" s="81"/>
      <c r="F46" s="82"/>
      <c r="G46" s="82"/>
      <c r="H46" s="82"/>
      <c r="I46" s="82"/>
      <c r="J46" s="83"/>
    </row>
    <row r="47" spans="1:10" ht="23.25" customHeight="1" x14ac:dyDescent="0.4">
      <c r="A47" s="75" t="s">
        <v>40</v>
      </c>
      <c r="B47" s="76"/>
      <c r="C47" s="93"/>
      <c r="D47" s="94"/>
      <c r="E47" s="81"/>
      <c r="F47" s="82"/>
      <c r="G47" s="82"/>
      <c r="H47" s="82"/>
      <c r="I47" s="82"/>
      <c r="J47" s="83"/>
    </row>
    <row r="48" spans="1:10" ht="23.25" customHeight="1" x14ac:dyDescent="0.4">
      <c r="A48" s="75" t="s">
        <v>41</v>
      </c>
      <c r="B48" s="76"/>
      <c r="C48" s="93"/>
      <c r="D48" s="94"/>
      <c r="E48" s="81"/>
      <c r="F48" s="82"/>
      <c r="G48" s="82"/>
      <c r="H48" s="82"/>
      <c r="I48" s="82"/>
      <c r="J48" s="83"/>
    </row>
    <row r="49" spans="1:10" ht="23.25" customHeight="1" x14ac:dyDescent="0.4">
      <c r="A49" s="75" t="s">
        <v>42</v>
      </c>
      <c r="B49" s="76"/>
      <c r="C49" s="93"/>
      <c r="D49" s="94"/>
      <c r="E49" s="81"/>
      <c r="F49" s="82"/>
      <c r="G49" s="82"/>
      <c r="H49" s="82"/>
      <c r="I49" s="82"/>
      <c r="J49" s="83"/>
    </row>
    <row r="50" spans="1:10" ht="23.25" customHeight="1" x14ac:dyDescent="0.4">
      <c r="A50" s="75" t="s">
        <v>43</v>
      </c>
      <c r="B50" s="76"/>
      <c r="C50" s="93"/>
      <c r="D50" s="94"/>
      <c r="E50" s="81"/>
      <c r="F50" s="82"/>
      <c r="G50" s="82"/>
      <c r="H50" s="82"/>
      <c r="I50" s="82"/>
      <c r="J50" s="83"/>
    </row>
    <row r="51" spans="1:10" ht="23.25" customHeight="1" x14ac:dyDescent="0.4">
      <c r="A51" s="77" t="s">
        <v>44</v>
      </c>
      <c r="B51" s="78"/>
      <c r="C51" s="79"/>
      <c r="D51" s="80"/>
      <c r="E51" s="81"/>
      <c r="F51" s="82"/>
      <c r="G51" s="82"/>
      <c r="H51" s="82"/>
      <c r="I51" s="82"/>
      <c r="J51" s="83"/>
    </row>
    <row r="52" spans="1:10" ht="23.25" customHeight="1" x14ac:dyDescent="0.4">
      <c r="A52" s="64" t="s">
        <v>45</v>
      </c>
      <c r="B52" s="66"/>
      <c r="C52" s="88">
        <f>SUM(C43:D50)</f>
        <v>0</v>
      </c>
      <c r="D52" s="89"/>
      <c r="E52" s="90"/>
      <c r="F52" s="91"/>
      <c r="G52" s="91"/>
      <c r="H52" s="91"/>
      <c r="I52" s="91"/>
      <c r="J52" s="92"/>
    </row>
    <row r="55" spans="1:10" x14ac:dyDescent="0.4">
      <c r="A55" s="24"/>
      <c r="B55" s="24"/>
      <c r="C55" s="24"/>
      <c r="D55" s="24"/>
      <c r="E55" s="24"/>
      <c r="F55" s="24"/>
      <c r="G55" s="24"/>
      <c r="H55" s="24"/>
      <c r="I55" s="24"/>
      <c r="J55" s="24"/>
    </row>
    <row r="56" spans="1:10" x14ac:dyDescent="0.4">
      <c r="B56" s="61" t="s">
        <v>50</v>
      </c>
      <c r="C56" s="62"/>
      <c r="D56" s="63"/>
      <c r="G56" s="61" t="s">
        <v>51</v>
      </c>
      <c r="H56" s="62"/>
      <c r="I56" s="63"/>
    </row>
    <row r="57" spans="1:10" ht="24.75" customHeight="1" x14ac:dyDescent="0.4">
      <c r="B57" s="58">
        <f>C52</f>
        <v>0</v>
      </c>
      <c r="C57" s="59"/>
      <c r="D57" s="59"/>
      <c r="G57" s="60"/>
      <c r="H57" s="60"/>
      <c r="I57" s="60"/>
    </row>
    <row r="58" spans="1:10" ht="14.25" thickBot="1" x14ac:dyDescent="0.45"/>
    <row r="59" spans="1:10" ht="19.5" customHeight="1" thickBot="1" x14ac:dyDescent="0.45">
      <c r="E59" s="50" t="s">
        <v>52</v>
      </c>
      <c r="F59" s="51"/>
      <c r="G59" s="51"/>
      <c r="H59" s="51"/>
      <c r="I59" s="52"/>
    </row>
    <row r="60" spans="1:10" ht="36.75" customHeight="1" thickBot="1" x14ac:dyDescent="0.45">
      <c r="E60" s="53" t="str">
        <f>IF(OR(AND(J9="",J11=""),H26="",AND(J9="○",OR(H32="",H33="")),AND(J11="○",H38="",H39="")),"未記入又は不適切な箇所があります",IF(G57="error","error",IF(申請様式!I72&gt;2000000,"0",IF(MIN(2000000-申請様式!I72,B57,G57)&lt;0,0,MIN(2000000-申請様式!I72,B57,G57)))))</f>
        <v>未記入又は不適切な箇所があります</v>
      </c>
      <c r="F60" s="54"/>
      <c r="G60" s="54"/>
      <c r="H60" s="54"/>
      <c r="I60" s="55"/>
    </row>
    <row r="61" spans="1:10" ht="13.5" customHeight="1" x14ac:dyDescent="0.4">
      <c r="A61" s="25"/>
      <c r="B61" s="26"/>
      <c r="C61" s="26"/>
      <c r="D61" s="26"/>
      <c r="E61" s="56" t="s">
        <v>60</v>
      </c>
      <c r="F61" s="56"/>
      <c r="G61" s="56"/>
      <c r="H61" s="56"/>
      <c r="I61" s="56"/>
      <c r="J61" s="29"/>
    </row>
    <row r="62" spans="1:10" ht="13.5" customHeight="1" x14ac:dyDescent="0.4">
      <c r="A62" s="32"/>
      <c r="B62" s="26"/>
      <c r="C62" s="26"/>
      <c r="D62" s="26"/>
      <c r="E62" s="33"/>
      <c r="F62" s="33"/>
      <c r="G62" s="33"/>
      <c r="H62" s="33"/>
      <c r="I62" s="33"/>
      <c r="J62" s="29"/>
    </row>
    <row r="63" spans="1:10" x14ac:dyDescent="0.4">
      <c r="A63" s="49" t="s">
        <v>58</v>
      </c>
      <c r="B63" s="49"/>
      <c r="C63" s="49"/>
      <c r="D63" s="49"/>
      <c r="E63" s="49"/>
      <c r="F63" s="49"/>
      <c r="G63" s="49"/>
      <c r="H63" s="49"/>
      <c r="I63" s="49"/>
      <c r="J63" s="49"/>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32" priority="9">
      <formula>AND($J$9="○",$J$11="○")</formula>
    </cfRule>
  </conditionalFormatting>
  <conditionalFormatting sqref="H32:J34">
    <cfRule type="expression" dxfId="31" priority="2">
      <formula>$J$11="○"</formula>
    </cfRule>
    <cfRule type="expression" dxfId="30" priority="8">
      <formula>$J$9="○"</formula>
    </cfRule>
  </conditionalFormatting>
  <conditionalFormatting sqref="G36:J36">
    <cfRule type="expression" dxfId="29" priority="7">
      <formula>$J$36="error"</formula>
    </cfRule>
  </conditionalFormatting>
  <conditionalFormatting sqref="G57:I57 E60">
    <cfRule type="expression" dxfId="28" priority="6">
      <formula>$G$57="error"</formula>
    </cfRule>
  </conditionalFormatting>
  <conditionalFormatting sqref="H38:J40">
    <cfRule type="expression" dxfId="27" priority="1">
      <formula>$J$9="○"</formula>
    </cfRule>
    <cfRule type="expression" dxfId="26" priority="5">
      <formula>$J$11="○"</formula>
    </cfRule>
  </conditionalFormatting>
  <conditionalFormatting sqref="F30:J30">
    <cfRule type="expression" dxfId="25" priority="4">
      <formula>$J$30="error"</formula>
    </cfRule>
  </conditionalFormatting>
  <conditionalFormatting sqref="F30:I30 J29">
    <cfRule type="expression" dxfId="24" priority="3">
      <formula>$J$29="error"</formula>
    </cfRule>
  </conditionalFormatting>
  <conditionalFormatting sqref="E60">
    <cfRule type="expression" dxfId="23" priority="10">
      <formula>$E$60="未記入又は不適切な箇所があります"</formula>
    </cfRule>
    <cfRule type="expression" dxfId="22"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topLeftCell="D49" zoomScaleNormal="100" zoomScaleSheetLayoutView="100" workbookViewId="0">
      <selection activeCell="K49" sqref="K1:T1048576"/>
    </sheetView>
  </sheetViews>
  <sheetFormatPr defaultRowHeight="13.5" x14ac:dyDescent="0.4"/>
  <cols>
    <col min="1" max="16384" width="9" style="1"/>
  </cols>
  <sheetData>
    <row r="1" spans="1:10" ht="17.25" x14ac:dyDescent="0.4">
      <c r="A1" s="106" t="s">
        <v>74</v>
      </c>
      <c r="B1" s="106"/>
      <c r="C1" s="106"/>
      <c r="D1" s="106"/>
      <c r="E1" s="106"/>
      <c r="F1" s="106"/>
      <c r="G1" s="106"/>
      <c r="H1" s="106"/>
      <c r="I1" s="106"/>
      <c r="J1" s="106"/>
    </row>
    <row r="3" spans="1:10" ht="24.75" customHeight="1" x14ac:dyDescent="0.15">
      <c r="F3" s="27" t="s">
        <v>2</v>
      </c>
      <c r="G3" s="57"/>
      <c r="H3" s="57"/>
      <c r="I3" s="57"/>
      <c r="J3" s="57"/>
    </row>
    <row r="4" spans="1:10" ht="24.75" customHeight="1" x14ac:dyDescent="0.15">
      <c r="F4" s="27" t="s">
        <v>56</v>
      </c>
      <c r="G4" s="57"/>
      <c r="H4" s="57"/>
      <c r="I4" s="57"/>
      <c r="J4" s="57"/>
    </row>
    <row r="5" spans="1:10" ht="24.75" customHeight="1" x14ac:dyDescent="0.15">
      <c r="F5" s="27" t="s">
        <v>11</v>
      </c>
      <c r="G5" s="57"/>
      <c r="H5" s="57"/>
      <c r="I5" s="57"/>
      <c r="J5" s="57"/>
    </row>
    <row r="7" spans="1:10" ht="17.100000000000001" customHeight="1" x14ac:dyDescent="0.4">
      <c r="A7" s="1" t="s">
        <v>3</v>
      </c>
    </row>
    <row r="8" spans="1:10" ht="17.100000000000001" customHeight="1" x14ac:dyDescent="0.4">
      <c r="A8" s="1" t="s">
        <v>19</v>
      </c>
      <c r="G8" s="2" t="str">
        <f>IF($J$8="error","※どちらか一方を選択してください","")</f>
        <v/>
      </c>
      <c r="J8" s="3" t="str">
        <f>IF(AND(J9="○",J11="○"),"error","")</f>
        <v/>
      </c>
    </row>
    <row r="9" spans="1:10" ht="22.5" customHeight="1" x14ac:dyDescent="0.4">
      <c r="A9" s="99" t="s">
        <v>4</v>
      </c>
      <c r="B9" s="100"/>
      <c r="C9" s="100"/>
      <c r="D9" s="100"/>
      <c r="E9" s="100"/>
      <c r="F9" s="100"/>
      <c r="G9" s="100"/>
      <c r="H9" s="100"/>
      <c r="I9" s="101"/>
      <c r="J9" s="38"/>
    </row>
    <row r="10" spans="1:10" ht="5.25" customHeight="1" x14ac:dyDescent="0.4">
      <c r="A10" s="29"/>
      <c r="B10" s="29"/>
      <c r="C10" s="29"/>
      <c r="D10" s="29"/>
      <c r="E10" s="29"/>
      <c r="F10" s="29"/>
      <c r="G10" s="29"/>
      <c r="H10" s="29"/>
      <c r="I10" s="5"/>
      <c r="J10" s="6"/>
    </row>
    <row r="11" spans="1:10" ht="22.5" customHeight="1" x14ac:dyDescent="0.4">
      <c r="A11" s="99" t="s">
        <v>5</v>
      </c>
      <c r="B11" s="100"/>
      <c r="C11" s="100"/>
      <c r="D11" s="100"/>
      <c r="E11" s="100"/>
      <c r="F11" s="100"/>
      <c r="G11" s="100"/>
      <c r="H11" s="100"/>
      <c r="I11" s="101"/>
      <c r="J11" s="38"/>
    </row>
    <row r="12" spans="1:10" ht="5.25" customHeight="1" x14ac:dyDescent="0.4">
      <c r="A12" s="7"/>
      <c r="B12" s="7"/>
      <c r="C12" s="7"/>
      <c r="D12" s="7"/>
      <c r="E12" s="7"/>
      <c r="F12" s="7"/>
      <c r="G12" s="7"/>
      <c r="H12" s="7"/>
      <c r="I12" s="7"/>
      <c r="J12" s="7"/>
    </row>
    <row r="13" spans="1:10" ht="26.85" customHeight="1" x14ac:dyDescent="0.4">
      <c r="A13" s="8" t="s">
        <v>12</v>
      </c>
      <c r="B13" s="97" t="s">
        <v>14</v>
      </c>
      <c r="C13" s="97"/>
      <c r="D13" s="97"/>
      <c r="E13" s="97"/>
      <c r="F13" s="97"/>
      <c r="G13" s="97"/>
      <c r="H13" s="97"/>
      <c r="I13" s="97"/>
      <c r="J13" s="97"/>
    </row>
    <row r="14" spans="1:10" ht="26.85" customHeight="1" x14ac:dyDescent="0.4">
      <c r="A14" s="9" t="s">
        <v>13</v>
      </c>
      <c r="B14" s="97" t="s">
        <v>77</v>
      </c>
      <c r="C14" s="97"/>
      <c r="D14" s="97"/>
      <c r="E14" s="97"/>
      <c r="F14" s="97"/>
      <c r="G14" s="97"/>
      <c r="H14" s="97"/>
      <c r="I14" s="97"/>
      <c r="J14" s="98"/>
    </row>
    <row r="15" spans="1:10" ht="26.85" customHeight="1" x14ac:dyDescent="0.4">
      <c r="A15" s="9" t="s">
        <v>16</v>
      </c>
      <c r="B15" s="97" t="s">
        <v>15</v>
      </c>
      <c r="C15" s="97"/>
      <c r="D15" s="97"/>
      <c r="E15" s="97"/>
      <c r="F15" s="97"/>
      <c r="G15" s="97"/>
      <c r="H15" s="97"/>
      <c r="I15" s="97"/>
      <c r="J15" s="98"/>
    </row>
    <row r="16" spans="1:10" ht="26.85" customHeight="1" x14ac:dyDescent="0.4">
      <c r="A16" s="10" t="s">
        <v>17</v>
      </c>
      <c r="B16" s="97" t="s">
        <v>78</v>
      </c>
      <c r="C16" s="97"/>
      <c r="D16" s="97"/>
      <c r="E16" s="97"/>
      <c r="F16" s="97"/>
      <c r="G16" s="97"/>
      <c r="H16" s="97"/>
      <c r="I16" s="97"/>
      <c r="J16" s="98"/>
    </row>
    <row r="17" spans="1:10" ht="15" customHeight="1" x14ac:dyDescent="0.4">
      <c r="A17" s="11" t="s">
        <v>9</v>
      </c>
    </row>
    <row r="18" spans="1:10" ht="15" customHeight="1" x14ac:dyDescent="0.4">
      <c r="A18" s="12" t="s">
        <v>6</v>
      </c>
    </row>
    <row r="19" spans="1:10" ht="15" customHeight="1" x14ac:dyDescent="0.4">
      <c r="A19" s="12" t="s">
        <v>7</v>
      </c>
    </row>
    <row r="20" spans="1:10" ht="15" customHeight="1" x14ac:dyDescent="0.4">
      <c r="A20" s="12" t="s">
        <v>8</v>
      </c>
    </row>
    <row r="21" spans="1:10" ht="15" customHeight="1" x14ac:dyDescent="0.4">
      <c r="A21" s="12" t="s">
        <v>79</v>
      </c>
    </row>
    <row r="22" spans="1:10" ht="5.25" customHeight="1" x14ac:dyDescent="0.4"/>
    <row r="23" spans="1:10" ht="17.100000000000001" customHeight="1" x14ac:dyDescent="0.4">
      <c r="A23" s="1" t="s">
        <v>29</v>
      </c>
      <c r="J23" s="13"/>
    </row>
    <row r="24" spans="1:10" ht="15" customHeight="1" x14ac:dyDescent="0.4">
      <c r="A24" s="14" t="s">
        <v>20</v>
      </c>
      <c r="B24" s="97" t="s">
        <v>55</v>
      </c>
      <c r="C24" s="97"/>
      <c r="D24" s="97"/>
      <c r="E24" s="97"/>
      <c r="F24" s="97"/>
      <c r="G24" s="97"/>
      <c r="H24" s="97"/>
      <c r="I24" s="97"/>
      <c r="J24" s="98"/>
    </row>
    <row r="25" spans="1:10" ht="5.25" customHeight="1" x14ac:dyDescent="0.4"/>
    <row r="26" spans="1:10" ht="22.5" customHeight="1" x14ac:dyDescent="0.4">
      <c r="A26" s="105" t="s">
        <v>30</v>
      </c>
      <c r="B26" s="105"/>
      <c r="C26" s="105"/>
      <c r="D26" s="105"/>
      <c r="E26" s="105"/>
      <c r="F26" s="105"/>
      <c r="G26" s="105"/>
      <c r="H26" s="104"/>
      <c r="I26" s="104"/>
      <c r="J26" s="104"/>
    </row>
    <row r="27" spans="1:10" ht="48.75" customHeight="1" x14ac:dyDescent="0.4">
      <c r="A27" s="8" t="s">
        <v>31</v>
      </c>
      <c r="B27" s="97" t="s">
        <v>21</v>
      </c>
      <c r="C27" s="97"/>
      <c r="D27" s="97"/>
      <c r="E27" s="97"/>
      <c r="F27" s="97"/>
      <c r="G27" s="97"/>
      <c r="H27" s="97"/>
      <c r="I27" s="97"/>
      <c r="J27" s="98"/>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6" t="s">
        <v>53</v>
      </c>
      <c r="B32" s="96"/>
      <c r="C32" s="96"/>
      <c r="D32" s="96"/>
      <c r="E32" s="96"/>
      <c r="F32" s="96"/>
      <c r="G32" s="96"/>
      <c r="H32" s="95"/>
      <c r="I32" s="95"/>
      <c r="J32" s="95"/>
    </row>
    <row r="33" spans="1:10" ht="22.5" customHeight="1" x14ac:dyDescent="0.4">
      <c r="A33" s="96" t="s">
        <v>24</v>
      </c>
      <c r="B33" s="96"/>
      <c r="C33" s="96"/>
      <c r="D33" s="96"/>
      <c r="E33" s="96"/>
      <c r="F33" s="96"/>
      <c r="G33" s="96"/>
      <c r="H33" s="95"/>
      <c r="I33" s="95"/>
      <c r="J33" s="95"/>
    </row>
    <row r="34" spans="1:10" ht="22.5" customHeight="1" x14ac:dyDescent="0.4">
      <c r="A34" s="102" t="s">
        <v>22</v>
      </c>
      <c r="B34" s="102"/>
      <c r="C34" s="102"/>
      <c r="D34" s="102"/>
      <c r="E34" s="102"/>
      <c r="F34" s="102"/>
      <c r="G34" s="102"/>
      <c r="H34" s="103" t="str">
        <f>IF(ISBLANK(H32),"",(H32-H33)/H33)</f>
        <v/>
      </c>
      <c r="I34" s="103"/>
      <c r="J34" s="103"/>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6" t="s">
        <v>54</v>
      </c>
      <c r="B38" s="96"/>
      <c r="C38" s="96"/>
      <c r="D38" s="96"/>
      <c r="E38" s="96"/>
      <c r="F38" s="96"/>
      <c r="G38" s="96"/>
      <c r="H38" s="95"/>
      <c r="I38" s="95"/>
      <c r="J38" s="95"/>
    </row>
    <row r="39" spans="1:10" ht="22.5" customHeight="1" x14ac:dyDescent="0.4">
      <c r="A39" s="96" t="s">
        <v>28</v>
      </c>
      <c r="B39" s="96"/>
      <c r="C39" s="96"/>
      <c r="D39" s="96"/>
      <c r="E39" s="96"/>
      <c r="F39" s="96"/>
      <c r="G39" s="96"/>
      <c r="H39" s="95"/>
      <c r="I39" s="95"/>
      <c r="J39" s="95"/>
    </row>
    <row r="40" spans="1:10" ht="22.5" customHeight="1" x14ac:dyDescent="0.4">
      <c r="A40" s="102" t="s">
        <v>23</v>
      </c>
      <c r="B40" s="102"/>
      <c r="C40" s="102"/>
      <c r="D40" s="102"/>
      <c r="E40" s="102"/>
      <c r="F40" s="102"/>
      <c r="G40" s="102"/>
      <c r="H40" s="103" t="str">
        <f>IF(ISBLANK(H38),"",(H38-H39)/H39)</f>
        <v/>
      </c>
      <c r="I40" s="103"/>
      <c r="J40" s="103"/>
    </row>
    <row r="41" spans="1:10" ht="17.100000000000001" customHeight="1" x14ac:dyDescent="0.4">
      <c r="A41" s="1" t="s">
        <v>32</v>
      </c>
      <c r="J41" s="13"/>
    </row>
    <row r="42" spans="1:10" ht="25.5" customHeight="1" x14ac:dyDescent="0.4">
      <c r="A42" s="86" t="s">
        <v>33</v>
      </c>
      <c r="B42" s="87"/>
      <c r="C42" s="86" t="s">
        <v>34</v>
      </c>
      <c r="D42" s="68"/>
      <c r="E42" s="86" t="s">
        <v>35</v>
      </c>
      <c r="F42" s="87"/>
      <c r="G42" s="87"/>
      <c r="H42" s="87"/>
      <c r="I42" s="87"/>
      <c r="J42" s="68"/>
    </row>
    <row r="43" spans="1:10" ht="23.25" customHeight="1" x14ac:dyDescent="0.4">
      <c r="A43" s="84" t="s">
        <v>36</v>
      </c>
      <c r="B43" s="85"/>
      <c r="C43" s="93"/>
      <c r="D43" s="94"/>
      <c r="E43" s="81"/>
      <c r="F43" s="82"/>
      <c r="G43" s="82"/>
      <c r="H43" s="82"/>
      <c r="I43" s="82"/>
      <c r="J43" s="83"/>
    </row>
    <row r="44" spans="1:10" ht="23.25" customHeight="1" x14ac:dyDescent="0.4">
      <c r="A44" s="75" t="s">
        <v>37</v>
      </c>
      <c r="B44" s="76"/>
      <c r="C44" s="93"/>
      <c r="D44" s="94"/>
      <c r="E44" s="81"/>
      <c r="F44" s="82"/>
      <c r="G44" s="82"/>
      <c r="H44" s="82"/>
      <c r="I44" s="82"/>
      <c r="J44" s="83"/>
    </row>
    <row r="45" spans="1:10" ht="23.25" customHeight="1" x14ac:dyDescent="0.4">
      <c r="A45" s="75" t="s">
        <v>38</v>
      </c>
      <c r="B45" s="76"/>
      <c r="C45" s="93"/>
      <c r="D45" s="94"/>
      <c r="E45" s="81"/>
      <c r="F45" s="82"/>
      <c r="G45" s="82"/>
      <c r="H45" s="82"/>
      <c r="I45" s="82"/>
      <c r="J45" s="83"/>
    </row>
    <row r="46" spans="1:10" ht="23.25" customHeight="1" x14ac:dyDescent="0.4">
      <c r="A46" s="75" t="s">
        <v>39</v>
      </c>
      <c r="B46" s="76"/>
      <c r="C46" s="93"/>
      <c r="D46" s="94"/>
      <c r="E46" s="81"/>
      <c r="F46" s="82"/>
      <c r="G46" s="82"/>
      <c r="H46" s="82"/>
      <c r="I46" s="82"/>
      <c r="J46" s="83"/>
    </row>
    <row r="47" spans="1:10" ht="23.25" customHeight="1" x14ac:dyDescent="0.4">
      <c r="A47" s="75" t="s">
        <v>40</v>
      </c>
      <c r="B47" s="76"/>
      <c r="C47" s="93"/>
      <c r="D47" s="94"/>
      <c r="E47" s="81"/>
      <c r="F47" s="82"/>
      <c r="G47" s="82"/>
      <c r="H47" s="82"/>
      <c r="I47" s="82"/>
      <c r="J47" s="83"/>
    </row>
    <row r="48" spans="1:10" ht="23.25" customHeight="1" x14ac:dyDescent="0.4">
      <c r="A48" s="75" t="s">
        <v>41</v>
      </c>
      <c r="B48" s="76"/>
      <c r="C48" s="93"/>
      <c r="D48" s="94"/>
      <c r="E48" s="81"/>
      <c r="F48" s="82"/>
      <c r="G48" s="82"/>
      <c r="H48" s="82"/>
      <c r="I48" s="82"/>
      <c r="J48" s="83"/>
    </row>
    <row r="49" spans="1:10" ht="23.25" customHeight="1" x14ac:dyDescent="0.4">
      <c r="A49" s="75" t="s">
        <v>42</v>
      </c>
      <c r="B49" s="76"/>
      <c r="C49" s="93"/>
      <c r="D49" s="94"/>
      <c r="E49" s="81"/>
      <c r="F49" s="82"/>
      <c r="G49" s="82"/>
      <c r="H49" s="82"/>
      <c r="I49" s="82"/>
      <c r="J49" s="83"/>
    </row>
    <row r="50" spans="1:10" ht="23.25" customHeight="1" x14ac:dyDescent="0.4">
      <c r="A50" s="75" t="s">
        <v>43</v>
      </c>
      <c r="B50" s="76"/>
      <c r="C50" s="93"/>
      <c r="D50" s="94"/>
      <c r="E50" s="81"/>
      <c r="F50" s="82"/>
      <c r="G50" s="82"/>
      <c r="H50" s="82"/>
      <c r="I50" s="82"/>
      <c r="J50" s="83"/>
    </row>
    <row r="51" spans="1:10" ht="23.25" customHeight="1" x14ac:dyDescent="0.4">
      <c r="A51" s="77" t="s">
        <v>44</v>
      </c>
      <c r="B51" s="78"/>
      <c r="C51" s="79"/>
      <c r="D51" s="80"/>
      <c r="E51" s="81"/>
      <c r="F51" s="82"/>
      <c r="G51" s="82"/>
      <c r="H51" s="82"/>
      <c r="I51" s="82"/>
      <c r="J51" s="83"/>
    </row>
    <row r="52" spans="1:10" ht="23.25" customHeight="1" x14ac:dyDescent="0.4">
      <c r="A52" s="64" t="s">
        <v>45</v>
      </c>
      <c r="B52" s="66"/>
      <c r="C52" s="88">
        <f>SUM(C43:D50)</f>
        <v>0</v>
      </c>
      <c r="D52" s="89"/>
      <c r="E52" s="90"/>
      <c r="F52" s="91"/>
      <c r="G52" s="91"/>
      <c r="H52" s="91"/>
      <c r="I52" s="91"/>
      <c r="J52" s="92"/>
    </row>
    <row r="55" spans="1:10" x14ac:dyDescent="0.4">
      <c r="A55" s="24"/>
      <c r="B55" s="24"/>
      <c r="C55" s="24"/>
      <c r="D55" s="24"/>
      <c r="E55" s="24"/>
      <c r="F55" s="24"/>
      <c r="G55" s="24"/>
      <c r="H55" s="24"/>
      <c r="I55" s="24"/>
      <c r="J55" s="24"/>
    </row>
    <row r="56" spans="1:10" x14ac:dyDescent="0.4">
      <c r="B56" s="61" t="s">
        <v>50</v>
      </c>
      <c r="C56" s="62"/>
      <c r="D56" s="63"/>
      <c r="G56" s="61" t="s">
        <v>51</v>
      </c>
      <c r="H56" s="62"/>
      <c r="I56" s="63"/>
    </row>
    <row r="57" spans="1:10" ht="24.75" customHeight="1" x14ac:dyDescent="0.4">
      <c r="B57" s="58">
        <f>C52</f>
        <v>0</v>
      </c>
      <c r="C57" s="59"/>
      <c r="D57" s="59"/>
      <c r="G57" s="60"/>
      <c r="H57" s="60"/>
      <c r="I57" s="60"/>
    </row>
    <row r="58" spans="1:10" ht="14.25" thickBot="1" x14ac:dyDescent="0.45"/>
    <row r="59" spans="1:10" ht="19.5" customHeight="1" thickBot="1" x14ac:dyDescent="0.45">
      <c r="E59" s="50" t="s">
        <v>52</v>
      </c>
      <c r="F59" s="51"/>
      <c r="G59" s="51"/>
      <c r="H59" s="51"/>
      <c r="I59" s="52"/>
    </row>
    <row r="60" spans="1:10" ht="36.75" customHeight="1" thickBot="1" x14ac:dyDescent="0.45">
      <c r="E60" s="53" t="str">
        <f>IF(OR(AND(J9="",J11=""),H26="",AND(J9="○",OR(H32="",H33="")),AND(J11="○",H38="",H39="")),"未記入又は不適切な箇所があります",IF(G57="error","error",IF(申請様式!I72&gt;2000000,"0",IF(MIN(2000000-申請様式!I72,B57,G57)&lt;0,0,MIN(2000000-申請様式!I72,B57,G57)))))</f>
        <v>未記入又は不適切な箇所があります</v>
      </c>
      <c r="F60" s="54"/>
      <c r="G60" s="54"/>
      <c r="H60" s="54"/>
      <c r="I60" s="55"/>
    </row>
    <row r="61" spans="1:10" ht="13.5" customHeight="1" x14ac:dyDescent="0.4">
      <c r="A61" s="25"/>
      <c r="B61" s="26"/>
      <c r="C61" s="26"/>
      <c r="D61" s="26"/>
      <c r="E61" s="56" t="s">
        <v>60</v>
      </c>
      <c r="F61" s="56"/>
      <c r="G61" s="56"/>
      <c r="H61" s="56"/>
      <c r="I61" s="56"/>
      <c r="J61" s="29"/>
    </row>
    <row r="62" spans="1:10" ht="13.5" customHeight="1" x14ac:dyDescent="0.4">
      <c r="A62" s="32"/>
      <c r="B62" s="26"/>
      <c r="C62" s="26"/>
      <c r="D62" s="26"/>
      <c r="E62" s="33"/>
      <c r="F62" s="33"/>
      <c r="G62" s="33"/>
      <c r="H62" s="33"/>
      <c r="I62" s="33"/>
      <c r="J62" s="29"/>
    </row>
    <row r="63" spans="1:10" x14ac:dyDescent="0.4">
      <c r="A63" s="49" t="s">
        <v>58</v>
      </c>
      <c r="B63" s="49"/>
      <c r="C63" s="49"/>
      <c r="D63" s="49"/>
      <c r="E63" s="49"/>
      <c r="F63" s="49"/>
      <c r="G63" s="49"/>
      <c r="H63" s="49"/>
      <c r="I63" s="49"/>
      <c r="J63" s="49"/>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21" priority="9">
      <formula>AND($J$9="○",$J$11="○")</formula>
    </cfRule>
  </conditionalFormatting>
  <conditionalFormatting sqref="H32:J34">
    <cfRule type="expression" dxfId="20" priority="2">
      <formula>$J$11="○"</formula>
    </cfRule>
    <cfRule type="expression" dxfId="19" priority="8">
      <formula>$J$9="○"</formula>
    </cfRule>
  </conditionalFormatting>
  <conditionalFormatting sqref="G36:J36">
    <cfRule type="expression" dxfId="18" priority="7">
      <formula>$J$36="error"</formula>
    </cfRule>
  </conditionalFormatting>
  <conditionalFormatting sqref="G57:I57 E60">
    <cfRule type="expression" dxfId="17" priority="6">
      <formula>$G$57="error"</formula>
    </cfRule>
  </conditionalFormatting>
  <conditionalFormatting sqref="H38:J40">
    <cfRule type="expression" dxfId="16" priority="1">
      <formula>$J$9="○"</formula>
    </cfRule>
    <cfRule type="expression" dxfId="15" priority="5">
      <formula>$J$11="○"</formula>
    </cfRule>
  </conditionalFormatting>
  <conditionalFormatting sqref="F30:J30">
    <cfRule type="expression" dxfId="14" priority="4">
      <formula>$J$30="error"</formula>
    </cfRule>
  </conditionalFormatting>
  <conditionalFormatting sqref="F30:I30 J29">
    <cfRule type="expression" dxfId="13" priority="3">
      <formula>$J$29="error"</formula>
    </cfRule>
  </conditionalFormatting>
  <conditionalFormatting sqref="E60">
    <cfRule type="expression" dxfId="12" priority="10">
      <formula>$E$60="未記入又は不適切な箇所があります"</formula>
    </cfRule>
    <cfRule type="expression" dxfId="11"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topLeftCell="B26" zoomScaleNormal="100" zoomScaleSheetLayoutView="100" workbookViewId="0">
      <selection activeCell="N40" sqref="N40"/>
    </sheetView>
  </sheetViews>
  <sheetFormatPr defaultRowHeight="13.5" x14ac:dyDescent="0.4"/>
  <cols>
    <col min="1" max="16384" width="9" style="1"/>
  </cols>
  <sheetData>
    <row r="1" spans="1:10" ht="17.25" x14ac:dyDescent="0.4">
      <c r="A1" s="106" t="s">
        <v>74</v>
      </c>
      <c r="B1" s="106"/>
      <c r="C1" s="106"/>
      <c r="D1" s="106"/>
      <c r="E1" s="106"/>
      <c r="F1" s="106"/>
      <c r="G1" s="106"/>
      <c r="H1" s="106"/>
      <c r="I1" s="106"/>
      <c r="J1" s="106"/>
    </row>
    <row r="3" spans="1:10" ht="24.75" customHeight="1" x14ac:dyDescent="0.15">
      <c r="F3" s="27" t="s">
        <v>2</v>
      </c>
      <c r="G3" s="57"/>
      <c r="H3" s="57"/>
      <c r="I3" s="57"/>
      <c r="J3" s="57"/>
    </row>
    <row r="4" spans="1:10" ht="24.75" customHeight="1" x14ac:dyDescent="0.15">
      <c r="F4" s="27" t="s">
        <v>56</v>
      </c>
      <c r="G4" s="57"/>
      <c r="H4" s="57"/>
      <c r="I4" s="57"/>
      <c r="J4" s="57"/>
    </row>
    <row r="5" spans="1:10" ht="24.75" customHeight="1" x14ac:dyDescent="0.15">
      <c r="F5" s="27" t="s">
        <v>11</v>
      </c>
      <c r="G5" s="57"/>
      <c r="H5" s="57"/>
      <c r="I5" s="57"/>
      <c r="J5" s="57"/>
    </row>
    <row r="7" spans="1:10" ht="17.100000000000001" customHeight="1" x14ac:dyDescent="0.4">
      <c r="A7" s="1" t="s">
        <v>3</v>
      </c>
    </row>
    <row r="8" spans="1:10" ht="17.100000000000001" customHeight="1" x14ac:dyDescent="0.4">
      <c r="A8" s="1" t="s">
        <v>19</v>
      </c>
      <c r="G8" s="2" t="str">
        <f>IF($J$8="error","※どちらか一方を選択してください","")</f>
        <v/>
      </c>
      <c r="J8" s="3" t="str">
        <f>IF(AND(J9="○",J11="○"),"error","")</f>
        <v/>
      </c>
    </row>
    <row r="9" spans="1:10" ht="22.5" customHeight="1" x14ac:dyDescent="0.4">
      <c r="A9" s="99" t="s">
        <v>4</v>
      </c>
      <c r="B9" s="100"/>
      <c r="C9" s="100"/>
      <c r="D9" s="100"/>
      <c r="E9" s="100"/>
      <c r="F9" s="100"/>
      <c r="G9" s="100"/>
      <c r="H9" s="100"/>
      <c r="I9" s="101"/>
      <c r="J9" s="38"/>
    </row>
    <row r="10" spans="1:10" ht="5.25" customHeight="1" x14ac:dyDescent="0.4">
      <c r="A10" s="29"/>
      <c r="B10" s="29"/>
      <c r="C10" s="29"/>
      <c r="D10" s="29"/>
      <c r="E10" s="29"/>
      <c r="F10" s="29"/>
      <c r="G10" s="29"/>
      <c r="H10" s="29"/>
      <c r="I10" s="5"/>
      <c r="J10" s="6"/>
    </row>
    <row r="11" spans="1:10" ht="22.5" customHeight="1" x14ac:dyDescent="0.4">
      <c r="A11" s="99" t="s">
        <v>5</v>
      </c>
      <c r="B11" s="100"/>
      <c r="C11" s="100"/>
      <c r="D11" s="100"/>
      <c r="E11" s="100"/>
      <c r="F11" s="100"/>
      <c r="G11" s="100"/>
      <c r="H11" s="100"/>
      <c r="I11" s="101"/>
      <c r="J11" s="38"/>
    </row>
    <row r="12" spans="1:10" ht="5.25" customHeight="1" x14ac:dyDescent="0.4">
      <c r="A12" s="7"/>
      <c r="B12" s="7"/>
      <c r="C12" s="7"/>
      <c r="D12" s="7"/>
      <c r="E12" s="7"/>
      <c r="F12" s="7"/>
      <c r="G12" s="7"/>
      <c r="H12" s="7"/>
      <c r="I12" s="7"/>
      <c r="J12" s="7"/>
    </row>
    <row r="13" spans="1:10" ht="26.85" customHeight="1" x14ac:dyDescent="0.4">
      <c r="A13" s="8" t="s">
        <v>12</v>
      </c>
      <c r="B13" s="97" t="s">
        <v>14</v>
      </c>
      <c r="C13" s="97"/>
      <c r="D13" s="97"/>
      <c r="E13" s="97"/>
      <c r="F13" s="97"/>
      <c r="G13" s="97"/>
      <c r="H13" s="97"/>
      <c r="I13" s="97"/>
      <c r="J13" s="97"/>
    </row>
    <row r="14" spans="1:10" ht="26.85" customHeight="1" x14ac:dyDescent="0.4">
      <c r="A14" s="9" t="s">
        <v>13</v>
      </c>
      <c r="B14" s="97" t="s">
        <v>77</v>
      </c>
      <c r="C14" s="97"/>
      <c r="D14" s="97"/>
      <c r="E14" s="97"/>
      <c r="F14" s="97"/>
      <c r="G14" s="97"/>
      <c r="H14" s="97"/>
      <c r="I14" s="97"/>
      <c r="J14" s="98"/>
    </row>
    <row r="15" spans="1:10" ht="26.85" customHeight="1" x14ac:dyDescent="0.4">
      <c r="A15" s="9" t="s">
        <v>16</v>
      </c>
      <c r="B15" s="97" t="s">
        <v>15</v>
      </c>
      <c r="C15" s="97"/>
      <c r="D15" s="97"/>
      <c r="E15" s="97"/>
      <c r="F15" s="97"/>
      <c r="G15" s="97"/>
      <c r="H15" s="97"/>
      <c r="I15" s="97"/>
      <c r="J15" s="98"/>
    </row>
    <row r="16" spans="1:10" ht="26.85" customHeight="1" x14ac:dyDescent="0.4">
      <c r="A16" s="10" t="s">
        <v>17</v>
      </c>
      <c r="B16" s="97" t="s">
        <v>78</v>
      </c>
      <c r="C16" s="97"/>
      <c r="D16" s="97"/>
      <c r="E16" s="97"/>
      <c r="F16" s="97"/>
      <c r="G16" s="97"/>
      <c r="H16" s="97"/>
      <c r="I16" s="97"/>
      <c r="J16" s="98"/>
    </row>
    <row r="17" spans="1:10" ht="15" customHeight="1" x14ac:dyDescent="0.4">
      <c r="A17" s="11" t="s">
        <v>9</v>
      </c>
    </row>
    <row r="18" spans="1:10" ht="15" customHeight="1" x14ac:dyDescent="0.4">
      <c r="A18" s="12" t="s">
        <v>6</v>
      </c>
    </row>
    <row r="19" spans="1:10" ht="15" customHeight="1" x14ac:dyDescent="0.4">
      <c r="A19" s="12" t="s">
        <v>7</v>
      </c>
    </row>
    <row r="20" spans="1:10" ht="15" customHeight="1" x14ac:dyDescent="0.4">
      <c r="A20" s="12" t="s">
        <v>8</v>
      </c>
    </row>
    <row r="21" spans="1:10" ht="15" customHeight="1" x14ac:dyDescent="0.4">
      <c r="A21" s="12" t="s">
        <v>79</v>
      </c>
    </row>
    <row r="22" spans="1:10" ht="5.25" customHeight="1" x14ac:dyDescent="0.4"/>
    <row r="23" spans="1:10" ht="17.100000000000001" customHeight="1" x14ac:dyDescent="0.4">
      <c r="A23" s="1" t="s">
        <v>29</v>
      </c>
      <c r="J23" s="13"/>
    </row>
    <row r="24" spans="1:10" ht="15" customHeight="1" x14ac:dyDescent="0.4">
      <c r="A24" s="14" t="s">
        <v>20</v>
      </c>
      <c r="B24" s="97" t="s">
        <v>55</v>
      </c>
      <c r="C24" s="97"/>
      <c r="D24" s="97"/>
      <c r="E24" s="97"/>
      <c r="F24" s="97"/>
      <c r="G24" s="97"/>
      <c r="H24" s="97"/>
      <c r="I24" s="97"/>
      <c r="J24" s="98"/>
    </row>
    <row r="25" spans="1:10" ht="5.25" customHeight="1" x14ac:dyDescent="0.4"/>
    <row r="26" spans="1:10" ht="22.5" customHeight="1" x14ac:dyDescent="0.4">
      <c r="A26" s="105" t="s">
        <v>30</v>
      </c>
      <c r="B26" s="105"/>
      <c r="C26" s="105"/>
      <c r="D26" s="105"/>
      <c r="E26" s="105"/>
      <c r="F26" s="105"/>
      <c r="G26" s="105"/>
      <c r="H26" s="104"/>
      <c r="I26" s="104"/>
      <c r="J26" s="104"/>
    </row>
    <row r="27" spans="1:10" ht="48.75" customHeight="1" x14ac:dyDescent="0.4">
      <c r="A27" s="8" t="s">
        <v>31</v>
      </c>
      <c r="B27" s="97" t="s">
        <v>21</v>
      </c>
      <c r="C27" s="97"/>
      <c r="D27" s="97"/>
      <c r="E27" s="97"/>
      <c r="F27" s="97"/>
      <c r="G27" s="97"/>
      <c r="H27" s="97"/>
      <c r="I27" s="97"/>
      <c r="J27" s="98"/>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6" t="s">
        <v>53</v>
      </c>
      <c r="B32" s="96"/>
      <c r="C32" s="96"/>
      <c r="D32" s="96"/>
      <c r="E32" s="96"/>
      <c r="F32" s="96"/>
      <c r="G32" s="96"/>
      <c r="H32" s="95"/>
      <c r="I32" s="95"/>
      <c r="J32" s="95"/>
    </row>
    <row r="33" spans="1:10" ht="22.5" customHeight="1" x14ac:dyDescent="0.4">
      <c r="A33" s="96" t="s">
        <v>24</v>
      </c>
      <c r="B33" s="96"/>
      <c r="C33" s="96"/>
      <c r="D33" s="96"/>
      <c r="E33" s="96"/>
      <c r="F33" s="96"/>
      <c r="G33" s="96"/>
      <c r="H33" s="95"/>
      <c r="I33" s="95"/>
      <c r="J33" s="95"/>
    </row>
    <row r="34" spans="1:10" ht="22.5" customHeight="1" x14ac:dyDescent="0.4">
      <c r="A34" s="102" t="s">
        <v>22</v>
      </c>
      <c r="B34" s="102"/>
      <c r="C34" s="102"/>
      <c r="D34" s="102"/>
      <c r="E34" s="102"/>
      <c r="F34" s="102"/>
      <c r="G34" s="102"/>
      <c r="H34" s="103" t="str">
        <f>IF(ISBLANK(H32),"",(H32-H33)/H33)</f>
        <v/>
      </c>
      <c r="I34" s="103"/>
      <c r="J34" s="103"/>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6" t="s">
        <v>54</v>
      </c>
      <c r="B38" s="96"/>
      <c r="C38" s="96"/>
      <c r="D38" s="96"/>
      <c r="E38" s="96"/>
      <c r="F38" s="96"/>
      <c r="G38" s="96"/>
      <c r="H38" s="95"/>
      <c r="I38" s="95"/>
      <c r="J38" s="95"/>
    </row>
    <row r="39" spans="1:10" ht="22.5" customHeight="1" x14ac:dyDescent="0.4">
      <c r="A39" s="96" t="s">
        <v>28</v>
      </c>
      <c r="B39" s="96"/>
      <c r="C39" s="96"/>
      <c r="D39" s="96"/>
      <c r="E39" s="96"/>
      <c r="F39" s="96"/>
      <c r="G39" s="96"/>
      <c r="H39" s="95"/>
      <c r="I39" s="95"/>
      <c r="J39" s="95"/>
    </row>
    <row r="40" spans="1:10" ht="22.5" customHeight="1" x14ac:dyDescent="0.4">
      <c r="A40" s="102" t="s">
        <v>23</v>
      </c>
      <c r="B40" s="102"/>
      <c r="C40" s="102"/>
      <c r="D40" s="102"/>
      <c r="E40" s="102"/>
      <c r="F40" s="102"/>
      <c r="G40" s="102"/>
      <c r="H40" s="103" t="str">
        <f>IF(ISBLANK(H38),"",(H38-H39)/H39)</f>
        <v/>
      </c>
      <c r="I40" s="103"/>
      <c r="J40" s="103"/>
    </row>
    <row r="41" spans="1:10" ht="17.100000000000001" customHeight="1" x14ac:dyDescent="0.4">
      <c r="A41" s="1" t="s">
        <v>32</v>
      </c>
      <c r="J41" s="13"/>
    </row>
    <row r="42" spans="1:10" ht="25.5" customHeight="1" x14ac:dyDescent="0.4">
      <c r="A42" s="86" t="s">
        <v>33</v>
      </c>
      <c r="B42" s="87"/>
      <c r="C42" s="86" t="s">
        <v>34</v>
      </c>
      <c r="D42" s="68"/>
      <c r="E42" s="86" t="s">
        <v>35</v>
      </c>
      <c r="F42" s="87"/>
      <c r="G42" s="87"/>
      <c r="H42" s="87"/>
      <c r="I42" s="87"/>
      <c r="J42" s="68"/>
    </row>
    <row r="43" spans="1:10" ht="23.25" customHeight="1" x14ac:dyDescent="0.4">
      <c r="A43" s="84" t="s">
        <v>36</v>
      </c>
      <c r="B43" s="85"/>
      <c r="C43" s="93"/>
      <c r="D43" s="94"/>
      <c r="E43" s="81"/>
      <c r="F43" s="82"/>
      <c r="G43" s="82"/>
      <c r="H43" s="82"/>
      <c r="I43" s="82"/>
      <c r="J43" s="83"/>
    </row>
    <row r="44" spans="1:10" ht="23.25" customHeight="1" x14ac:dyDescent="0.4">
      <c r="A44" s="75" t="s">
        <v>37</v>
      </c>
      <c r="B44" s="76"/>
      <c r="C44" s="93"/>
      <c r="D44" s="94"/>
      <c r="E44" s="81"/>
      <c r="F44" s="82"/>
      <c r="G44" s="82"/>
      <c r="H44" s="82"/>
      <c r="I44" s="82"/>
      <c r="J44" s="83"/>
    </row>
    <row r="45" spans="1:10" ht="23.25" customHeight="1" x14ac:dyDescent="0.4">
      <c r="A45" s="75" t="s">
        <v>38</v>
      </c>
      <c r="B45" s="76"/>
      <c r="C45" s="93"/>
      <c r="D45" s="94"/>
      <c r="E45" s="81"/>
      <c r="F45" s="82"/>
      <c r="G45" s="82"/>
      <c r="H45" s="82"/>
      <c r="I45" s="82"/>
      <c r="J45" s="83"/>
    </row>
    <row r="46" spans="1:10" ht="23.25" customHeight="1" x14ac:dyDescent="0.4">
      <c r="A46" s="75" t="s">
        <v>39</v>
      </c>
      <c r="B46" s="76"/>
      <c r="C46" s="93"/>
      <c r="D46" s="94"/>
      <c r="E46" s="81"/>
      <c r="F46" s="82"/>
      <c r="G46" s="82"/>
      <c r="H46" s="82"/>
      <c r="I46" s="82"/>
      <c r="J46" s="83"/>
    </row>
    <row r="47" spans="1:10" ht="23.25" customHeight="1" x14ac:dyDescent="0.4">
      <c r="A47" s="75" t="s">
        <v>40</v>
      </c>
      <c r="B47" s="76"/>
      <c r="C47" s="93"/>
      <c r="D47" s="94"/>
      <c r="E47" s="81"/>
      <c r="F47" s="82"/>
      <c r="G47" s="82"/>
      <c r="H47" s="82"/>
      <c r="I47" s="82"/>
      <c r="J47" s="83"/>
    </row>
    <row r="48" spans="1:10" ht="23.25" customHeight="1" x14ac:dyDescent="0.4">
      <c r="A48" s="75" t="s">
        <v>41</v>
      </c>
      <c r="B48" s="76"/>
      <c r="C48" s="93"/>
      <c r="D48" s="94"/>
      <c r="E48" s="81"/>
      <c r="F48" s="82"/>
      <c r="G48" s="82"/>
      <c r="H48" s="82"/>
      <c r="I48" s="82"/>
      <c r="J48" s="83"/>
    </row>
    <row r="49" spans="1:10" ht="23.25" customHeight="1" x14ac:dyDescent="0.4">
      <c r="A49" s="75" t="s">
        <v>42</v>
      </c>
      <c r="B49" s="76"/>
      <c r="C49" s="93"/>
      <c r="D49" s="94"/>
      <c r="E49" s="81"/>
      <c r="F49" s="82"/>
      <c r="G49" s="82"/>
      <c r="H49" s="82"/>
      <c r="I49" s="82"/>
      <c r="J49" s="83"/>
    </row>
    <row r="50" spans="1:10" ht="23.25" customHeight="1" x14ac:dyDescent="0.4">
      <c r="A50" s="75" t="s">
        <v>43</v>
      </c>
      <c r="B50" s="76"/>
      <c r="C50" s="93"/>
      <c r="D50" s="94"/>
      <c r="E50" s="81"/>
      <c r="F50" s="82"/>
      <c r="G50" s="82"/>
      <c r="H50" s="82"/>
      <c r="I50" s="82"/>
      <c r="J50" s="83"/>
    </row>
    <row r="51" spans="1:10" ht="23.25" customHeight="1" x14ac:dyDescent="0.4">
      <c r="A51" s="77" t="s">
        <v>44</v>
      </c>
      <c r="B51" s="78"/>
      <c r="C51" s="79"/>
      <c r="D51" s="80"/>
      <c r="E51" s="81"/>
      <c r="F51" s="82"/>
      <c r="G51" s="82"/>
      <c r="H51" s="82"/>
      <c r="I51" s="82"/>
      <c r="J51" s="83"/>
    </row>
    <row r="52" spans="1:10" ht="23.25" customHeight="1" x14ac:dyDescent="0.4">
      <c r="A52" s="64" t="s">
        <v>45</v>
      </c>
      <c r="B52" s="66"/>
      <c r="C52" s="88">
        <f>SUM(C43:D50)</f>
        <v>0</v>
      </c>
      <c r="D52" s="89"/>
      <c r="E52" s="90"/>
      <c r="F52" s="91"/>
      <c r="G52" s="91"/>
      <c r="H52" s="91"/>
      <c r="I52" s="91"/>
      <c r="J52" s="92"/>
    </row>
    <row r="55" spans="1:10" x14ac:dyDescent="0.4">
      <c r="A55" s="24"/>
      <c r="B55" s="24"/>
      <c r="C55" s="24"/>
      <c r="D55" s="24"/>
      <c r="E55" s="24"/>
      <c r="F55" s="24"/>
      <c r="G55" s="24"/>
      <c r="H55" s="24"/>
      <c r="I55" s="24"/>
      <c r="J55" s="24"/>
    </row>
    <row r="56" spans="1:10" x14ac:dyDescent="0.4">
      <c r="B56" s="61" t="s">
        <v>50</v>
      </c>
      <c r="C56" s="62"/>
      <c r="D56" s="63"/>
      <c r="G56" s="61" t="s">
        <v>51</v>
      </c>
      <c r="H56" s="62"/>
      <c r="I56" s="63"/>
    </row>
    <row r="57" spans="1:10" ht="24.75" customHeight="1" x14ac:dyDescent="0.4">
      <c r="B57" s="58">
        <f>C52</f>
        <v>0</v>
      </c>
      <c r="C57" s="59"/>
      <c r="D57" s="59"/>
      <c r="G57" s="60"/>
      <c r="H57" s="60"/>
      <c r="I57" s="60"/>
    </row>
    <row r="58" spans="1:10" ht="14.25" thickBot="1" x14ac:dyDescent="0.45"/>
    <row r="59" spans="1:10" ht="19.5" customHeight="1" thickBot="1" x14ac:dyDescent="0.45">
      <c r="E59" s="50" t="s">
        <v>52</v>
      </c>
      <c r="F59" s="51"/>
      <c r="G59" s="51"/>
      <c r="H59" s="51"/>
      <c r="I59" s="52"/>
    </row>
    <row r="60" spans="1:10" ht="36.75" customHeight="1" thickBot="1" x14ac:dyDescent="0.45">
      <c r="E60" s="53" t="str">
        <f>IF(OR(AND(J9="",J11=""),H26="",AND(J9="○",OR(H32="",H33="")),AND(J11="○",H38="",H39="")),"未記入又は不適切な箇所があります",IF(G57="error","error",IF(申請様式!I72&gt;2000000,"0",IF(MIN(2000000-申請様式!I72,B57,G57)&lt;0,0,MIN(2000000-申請様式!I72,B57,G57)))))</f>
        <v>未記入又は不適切な箇所があります</v>
      </c>
      <c r="F60" s="54"/>
      <c r="G60" s="54"/>
      <c r="H60" s="54"/>
      <c r="I60" s="55"/>
    </row>
    <row r="61" spans="1:10" ht="13.5" customHeight="1" x14ac:dyDescent="0.4">
      <c r="A61" s="25"/>
      <c r="B61" s="26"/>
      <c r="C61" s="26"/>
      <c r="D61" s="26"/>
      <c r="E61" s="56" t="s">
        <v>60</v>
      </c>
      <c r="F61" s="56"/>
      <c r="G61" s="56"/>
      <c r="H61" s="56"/>
      <c r="I61" s="56"/>
      <c r="J61" s="29"/>
    </row>
    <row r="62" spans="1:10" ht="13.5" customHeight="1" x14ac:dyDescent="0.4">
      <c r="A62" s="32"/>
      <c r="B62" s="26"/>
      <c r="C62" s="26"/>
      <c r="D62" s="26"/>
      <c r="E62" s="33"/>
      <c r="F62" s="33"/>
      <c r="G62" s="33"/>
      <c r="H62" s="33"/>
      <c r="I62" s="33"/>
      <c r="J62" s="29"/>
    </row>
    <row r="63" spans="1:10" x14ac:dyDescent="0.4">
      <c r="A63" s="49" t="s">
        <v>58</v>
      </c>
      <c r="B63" s="49"/>
      <c r="C63" s="49"/>
      <c r="D63" s="49"/>
      <c r="E63" s="49"/>
      <c r="F63" s="49"/>
      <c r="G63" s="49"/>
      <c r="H63" s="49"/>
      <c r="I63" s="49"/>
      <c r="J63" s="49"/>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10" priority="9">
      <formula>AND($J$9="○",$J$11="○")</formula>
    </cfRule>
  </conditionalFormatting>
  <conditionalFormatting sqref="H32:J34">
    <cfRule type="expression" dxfId="9" priority="2">
      <formula>$J$11="○"</formula>
    </cfRule>
    <cfRule type="expression" dxfId="8" priority="8">
      <formula>$J$9="○"</formula>
    </cfRule>
  </conditionalFormatting>
  <conditionalFormatting sqref="G36:J36">
    <cfRule type="expression" dxfId="7" priority="7">
      <formula>$J$36="error"</formula>
    </cfRule>
  </conditionalFormatting>
  <conditionalFormatting sqref="G57:I57 E60">
    <cfRule type="expression" dxfId="6" priority="6">
      <formula>$G$57="error"</formula>
    </cfRule>
  </conditionalFormatting>
  <conditionalFormatting sqref="H38:J40">
    <cfRule type="expression" dxfId="5" priority="1">
      <formula>$J$9="○"</formula>
    </cfRule>
    <cfRule type="expression" dxfId="4" priority="5">
      <formula>$J$11="○"</formula>
    </cfRule>
  </conditionalFormatting>
  <conditionalFormatting sqref="F30:J30">
    <cfRule type="expression" dxfId="3" priority="4">
      <formula>$J$30="error"</formula>
    </cfRule>
  </conditionalFormatting>
  <conditionalFormatting sqref="F30:I30 J29">
    <cfRule type="expression" dxfId="2" priority="3">
      <formula>$J$29="error"</formula>
    </cfRule>
  </conditionalFormatting>
  <conditionalFormatting sqref="E60">
    <cfRule type="expression" dxfId="1" priority="10">
      <formula>$E$60="未記入又は不適切な箇所があります"</formula>
    </cfRule>
    <cfRule type="expression" dxfId="0"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2"/>
  <sheetViews>
    <sheetView workbookViewId="0">
      <selection activeCell="B29" sqref="B29"/>
    </sheetView>
  </sheetViews>
  <sheetFormatPr defaultRowHeight="18.75" x14ac:dyDescent="0.4"/>
  <sheetData>
    <row r="2" spans="2:7" x14ac:dyDescent="0.4">
      <c r="B2" t="s">
        <v>18</v>
      </c>
      <c r="D2">
        <v>2</v>
      </c>
      <c r="E2">
        <v>1</v>
      </c>
      <c r="F2">
        <v>1</v>
      </c>
      <c r="G2" t="s">
        <v>62</v>
      </c>
    </row>
    <row r="3" spans="2:7" x14ac:dyDescent="0.4">
      <c r="D3">
        <v>3</v>
      </c>
      <c r="E3">
        <v>2</v>
      </c>
      <c r="F3">
        <v>2</v>
      </c>
      <c r="G3" t="s">
        <v>63</v>
      </c>
    </row>
    <row r="4" spans="2:7" x14ac:dyDescent="0.4">
      <c r="B4" t="s">
        <v>47</v>
      </c>
      <c r="E4">
        <v>3</v>
      </c>
      <c r="F4">
        <v>3</v>
      </c>
      <c r="G4" t="s">
        <v>64</v>
      </c>
    </row>
    <row r="5" spans="2:7" x14ac:dyDescent="0.4">
      <c r="B5" t="s">
        <v>48</v>
      </c>
      <c r="E5">
        <v>4</v>
      </c>
      <c r="F5">
        <v>4</v>
      </c>
      <c r="G5" t="s">
        <v>65</v>
      </c>
    </row>
    <row r="6" spans="2:7" x14ac:dyDescent="0.4">
      <c r="E6">
        <v>5</v>
      </c>
      <c r="F6">
        <v>5</v>
      </c>
      <c r="G6" t="s">
        <v>66</v>
      </c>
    </row>
    <row r="7" spans="2:7" x14ac:dyDescent="0.4">
      <c r="E7">
        <v>6</v>
      </c>
      <c r="F7">
        <v>6</v>
      </c>
      <c r="G7" t="s">
        <v>67</v>
      </c>
    </row>
    <row r="8" spans="2:7" x14ac:dyDescent="0.4">
      <c r="E8">
        <v>7</v>
      </c>
      <c r="F8">
        <v>7</v>
      </c>
      <c r="G8" t="s">
        <v>68</v>
      </c>
    </row>
    <row r="9" spans="2:7" x14ac:dyDescent="0.4">
      <c r="E9">
        <v>8</v>
      </c>
      <c r="F9">
        <v>8</v>
      </c>
    </row>
    <row r="10" spans="2:7" x14ac:dyDescent="0.4">
      <c r="E10">
        <v>9</v>
      </c>
      <c r="F10">
        <v>9</v>
      </c>
    </row>
    <row r="11" spans="2:7" x14ac:dyDescent="0.4">
      <c r="E11">
        <v>10</v>
      </c>
      <c r="F11">
        <v>10</v>
      </c>
    </row>
    <row r="12" spans="2:7" x14ac:dyDescent="0.4">
      <c r="E12">
        <v>11</v>
      </c>
      <c r="F12">
        <v>11</v>
      </c>
    </row>
    <row r="13" spans="2:7" x14ac:dyDescent="0.4">
      <c r="E13">
        <v>12</v>
      </c>
      <c r="F13">
        <v>12</v>
      </c>
    </row>
    <row r="14" spans="2:7" x14ac:dyDescent="0.4">
      <c r="F14">
        <v>13</v>
      </c>
    </row>
    <row r="15" spans="2:7" x14ac:dyDescent="0.4">
      <c r="F15">
        <v>14</v>
      </c>
    </row>
    <row r="16" spans="2:7" x14ac:dyDescent="0.4">
      <c r="F16">
        <v>15</v>
      </c>
    </row>
    <row r="17" spans="6:6" x14ac:dyDescent="0.4">
      <c r="F17">
        <v>16</v>
      </c>
    </row>
    <row r="18" spans="6:6" x14ac:dyDescent="0.4">
      <c r="F18">
        <v>17</v>
      </c>
    </row>
    <row r="19" spans="6:6" x14ac:dyDescent="0.4">
      <c r="F19">
        <v>18</v>
      </c>
    </row>
    <row r="20" spans="6:6" x14ac:dyDescent="0.4">
      <c r="F20">
        <v>19</v>
      </c>
    </row>
    <row r="21" spans="6:6" x14ac:dyDescent="0.4">
      <c r="F21">
        <v>20</v>
      </c>
    </row>
    <row r="22" spans="6:6" x14ac:dyDescent="0.4">
      <c r="F22">
        <v>21</v>
      </c>
    </row>
    <row r="23" spans="6:6" x14ac:dyDescent="0.4">
      <c r="F23">
        <v>22</v>
      </c>
    </row>
    <row r="24" spans="6:6" x14ac:dyDescent="0.4">
      <c r="F24">
        <v>23</v>
      </c>
    </row>
    <row r="25" spans="6:6" x14ac:dyDescent="0.4">
      <c r="F25">
        <v>24</v>
      </c>
    </row>
    <row r="26" spans="6:6" x14ac:dyDescent="0.4">
      <c r="F26">
        <v>25</v>
      </c>
    </row>
    <row r="27" spans="6:6" x14ac:dyDescent="0.4">
      <c r="F27">
        <v>26</v>
      </c>
    </row>
    <row r="28" spans="6:6" x14ac:dyDescent="0.4">
      <c r="F28">
        <v>27</v>
      </c>
    </row>
    <row r="29" spans="6:6" x14ac:dyDescent="0.4">
      <c r="F29">
        <v>28</v>
      </c>
    </row>
    <row r="30" spans="6:6" x14ac:dyDescent="0.4">
      <c r="F30">
        <v>29</v>
      </c>
    </row>
    <row r="31" spans="6:6" x14ac:dyDescent="0.4">
      <c r="F31">
        <v>30</v>
      </c>
    </row>
    <row r="32" spans="6:6" x14ac:dyDescent="0.4">
      <c r="F32">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申請様式</vt:lpstr>
      <vt:lpstr>別添１</vt:lpstr>
      <vt:lpstr>別添2</vt:lpstr>
      <vt:lpstr>別添3</vt:lpstr>
      <vt:lpstr>別添４</vt:lpstr>
      <vt:lpstr>別添５</vt:lpstr>
      <vt:lpstr>別添６</vt:lpstr>
      <vt:lpstr>別添７</vt:lpstr>
      <vt:lpstr>リスト</vt:lpstr>
      <vt:lpstr>申請様式!Print_Area</vt:lpstr>
      <vt:lpstr>別添１!Print_Area</vt:lpstr>
      <vt:lpstr>別添2!Print_Area</vt:lpstr>
      <vt:lpstr>別添3!Print_Area</vt:lpstr>
      <vt:lpstr>別添４!Print_Area</vt:lpstr>
      <vt:lpstr>別添５!Print_Area</vt:lpstr>
      <vt:lpstr>別添６!Print_Area</vt:lpstr>
      <vt:lpstr>別添７!Print_Area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2020-12-08T06:58:57Z</cp:lastPrinted>
  <dcterms:created xsi:type="dcterms:W3CDTF">2018-01-05T08:28:31Z</dcterms:created>
  <dcterms:modified xsi:type="dcterms:W3CDTF">2021-01-06T09:01:01Z</dcterms:modified>
</cp:coreProperties>
</file>