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<sst xmlns="http://schemas.openxmlformats.org/spreadsheetml/2006/main" count="1156" uniqueCount="610">
  <si>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</si>
  <si>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</si>
  <si>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</si>
  <si>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</si>
  <si>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</si>
  <si>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</si>
  <si>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</si>
  <si>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</si>
  <si>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</si>
  <si>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</si>
  <si>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</si>
  <si>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</si>
  <si>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</si>
  <si>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</si>
  <si>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</si>
  <si>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</si>
  <si>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</si>
  <si>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</si>
  <si>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</si>
  <si>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</si>
  <si>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</si>
  <si>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</si>
  <si>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</si>
  <si>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</si>
  <si>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</si>
  <si>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</si>
  <si>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</si>
  <si>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</si>
  <si>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</si>
  <si>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</si>
  <si>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</si>
  <si>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</si>
  <si>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</si>
  <si>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</si>
  <si>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</si>
  <si>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</si>
  <si>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</si>
  <si>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</si>
  <si>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</si>
  <si>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</si>
  <si>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</si>
  <si>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</si>
  <si>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</si>
  <si>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</si>
  <si>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</si>
  <si>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</si>
  <si>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</si>
  <si>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</si>
  <si>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</si>
  <si>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</si>
  <si>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</si>
  <si>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</si>
  <si>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</si>
  <si>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</si>
  <si>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</si>
  <si>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</si>
  <si>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</si>
  <si>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</si>
  <si>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</si>
  <si>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</si>
  <si>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</si>
  <si>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</si>
  <si>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</si>
  <si>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</si>
  <si>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</si>
  <si>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</si>
  <si>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</si>
  <si>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</si>
  <si>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</si>
  <si>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</si>
  <si>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</si>
  <si>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</si>
  <si>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</si>
  <si>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</si>
  <si>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</si>
  <si>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</si>
  <si>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</si>
  <si>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</si>
  <si>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</si>
  <si>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</si>
  <si>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</si>
  <si>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</si>
  <si>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</si>
  <si>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</si>
  <si>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</si>
  <si>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</si>
  <si>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</si>
  <si>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</si>
  <si>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</si>
  <si>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</si>
  <si>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</si>
  <si>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</si>
  <si>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</si>
  <si>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</si>
  <si>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</si>
  <si>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</si>
  <si>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</si>
  <si>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</si>
  <si>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</si>
  <si>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</si>
  <si>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</si>
  <si>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</si>
  <si>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</si>
  <si>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</si>
  <si>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</si>
  <si>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</si>
  <si>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</si>
  <si>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</si>
  <si>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</si>
  <si>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</si>
  <si>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</si>
  <si>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</si>
  <si>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</si>
  <si>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</si>
  <si>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</si>
  <si>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</si>
  <si>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</si>
  <si>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</si>
  <si>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</si>
  <si>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</si>
  <si>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</si>
  <si>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</si>
  <si>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</si>
  <si>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</si>
  <si>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</si>
  <si>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</si>
  <si>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</si>
  <si>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</si>
  <si>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</si>
  <si>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</si>
  <si>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</si>
  <si>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</si>
  <si>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</si>
  <si>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</si>
  <si>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</si>
  <si>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</si>
  <si>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</si>
  <si>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</si>
  <si>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</si>
  <si>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</si>
  <si>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</si>
  <si>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</si>
  <si>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</si>
  <si>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</si>
  <si>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</si>
  <si>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</si>
  <si>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</si>
  <si>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</si>
  <si>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</si>
  <si>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</si>
  <si>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</si>
  <si>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</si>
  <si>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</si>
  <si>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</si>
  <si>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</si>
  <si>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</si>
  <si>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</si>
  <si>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</si>
  <si>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</si>
  <si>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</si>
  <si>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</si>
  <si>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</si>
  <si>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</si>
  <si>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</si>
  <si>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</si>
  <si>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</si>
  <si>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</si>
  <si>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</si>
  <si>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</si>
  <si>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</si>
  <si>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</si>
  <si>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</si>
  <si>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</si>
  <si>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</si>
  <si>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</si>
  <si>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</si>
  <si>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</si>
  <si>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</si>
  <si>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</si>
  <si>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</si>
  <si>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</si>
  <si>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</si>
  <si>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</si>
  <si>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</si>
  <si>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</si>
  <si>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</si>
  <si>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</si>
  <si>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</si>
  <si>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</si>
  <si>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</si>
  <si>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</si>
  <si>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</si>
  <si>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</si>
  <si>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</si>
  <si>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</si>
  <si>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</si>
  <si>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</si>
  <si>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</si>
  <si>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</si>
  <si>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</si>
  <si>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</si>
  <si>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</si>
  <si>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</si>
  <si>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</si>
  <si>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</si>
  <si>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</si>
  <si>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</si>
  <si>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</si>
  <si>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</si>
  <si>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</si>
  <si>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</si>
  <si>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</si>
  <si>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岐阜県八百津町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</si>
  <si>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</si>
  <si>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</si>
  <si>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</si>
  <si>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</si>
  <si>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</si>
  <si>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</si>
  <si>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</si>
  <si>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</si>
  <si>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</si>
  <si>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</si>
  <si>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</si>
  <si>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</si>
  <si>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</si>
  <si>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</si>
  <si>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</si>
  <si>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</si>
  <si>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</si>
  <si>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</si>
  <si>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</si>
  <si>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</si>
  <si>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</si>
  <si>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</si>
  <si>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</si>
  <si>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</si>
  <si>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</si>
  <si>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</si>
  <si>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</si>
  <si>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</si>
  <si>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</si>
  <si>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</si>
  <si>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</si>
  <si>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</si>
  <si>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</si>
  <si>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</si>
  <si>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</si>
  <si>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</si>
  <si>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</si>
  <si>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</si>
  <si>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</si>
  <si>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</si>
  <si>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</si>
  <si>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</si>
  <si>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</si>
  <si>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</si>
  <si>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</si>
  <si>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</si>
  <si>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</si>
  <si>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</si>
  <si>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</si>
  <si>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</si>
  <si>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</si>
  <si>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</si>
  <si>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</si>
  <si>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</si>
  <si>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</si>
  <si>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</si>
  <si>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</si>
  <si>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</si>
  <si>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</si>
  <si>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</si>
  <si>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</si>
  <si>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</si>
  <si>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</si>
  <si>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</si>
  <si>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</si>
  <si>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</si>
  <si>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</si>
  <si>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</si>
  <si>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</si>
  <si>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</si>
  <si>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</si>
  <si>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</si>
  <si>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</si>
  <si>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</si>
  <si>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</si>
  <si>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</si>
  <si>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</si>
  <si>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</si>
  <si>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</si>
  <si>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</si>
  <si>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</si>
  <si>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</si>
  <si>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</si>
  <si>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</si>
  <si>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</si>
  <si>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</si>
  <si>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</si>
  <si>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</si>
  <si>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</si>
  <si>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</si>
  <si>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</si>
  <si>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</si>
  <si>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</si>
  <si>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</si>
  <si>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</si>
  <si>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</si>
  <si>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</si>
  <si>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</si>
  <si>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</si>
  <si>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</si>
  <si>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</si>
  <si>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</si>
  <si>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</si>
  <si>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</si>
  <si>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</si>
  <si>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</si>
  <si>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</si>
  <si>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</si>
  <si>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</si>
  <si>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</si>
  <si>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</si>
  <si>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</si>
  <si>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</si>
  <si>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</si>
  <si>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</si>
  <si>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</si>
  <si>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</si>
  <si>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</si>
  <si>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</si>
  <si>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</si>
  <si>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</si>
  <si>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</si>
  <si>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</si>
  <si>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</si>
  <si>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</si>
  <si>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</si>
  <si>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</si>
  <si>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</si>
  <si>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</si>
  <si>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</si>
  <si>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</si>
  <si>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</si>
  <si>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</si>
  <si>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</si>
  <si>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</si>
  <si>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</si>
  <si>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</si>
  <si>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</si>
  <si>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</si>
  <si>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</si>
  <si>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</si>
  <si>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</si>
  <si>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</si>
  <si>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</si>
  <si>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</si>
  <si>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</si>
  <si>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</si>
  <si>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</si>
  <si>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</si>
  <si>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岐阜県八百津町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</si>
  <si>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</si>
  <si>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</si>
  <si>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</si>
  <si>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</si>
  <si>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</si>
  <si>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</si>
  <si>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</si>
  <si>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</si>
  <si>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</si>
  <si>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</si>
  <si>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</si>
  <si>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</si>
  <si>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</si>
  <si>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</si>
  <si>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</si>
  <si>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</si>
  <si>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</si>
  <si>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</si>
  <si>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</si>
  <si>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</si>
  <si>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</si>
  <si>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</si>
  <si>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</si>
  <si>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</si>
  <si>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</si>
  <si>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</si>
  <si>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</si>
  <si>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</si>
  <si>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</si>
  <si>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</si>
  <si>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</si>
  <si>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</si>
  <si>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</si>
  <si>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</si>
  <si>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</si>
  <si>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</si>
  <si>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</si>
  <si>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</si>
  <si>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</si>
  <si>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</si>
  <si>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</si>
  <si>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</si>
  <si>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</si>
  <si>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</si>
  <si>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</si>
  <si>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</si>
  <si>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</si>
  <si>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</si>
  <si>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</si>
  <si>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</si>
  <si>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</si>
  <si>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</si>
  <si>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</si>
  <si>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</si>
  <si>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</si>
  <si>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</si>
  <si>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</si>
  <si>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</si>
  <si>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</si>
  <si>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</si>
  <si>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</si>
  <si>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</si>
  <si>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</si>
  <si>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</si>
  <si>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</si>
  <si>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</si>
  <si>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</si>
  <si>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</si>
  <si>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</si>
  <si>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</si>
  <si>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</si>
  <si>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</si>
  <si>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</si>
  <si>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</si>
  <si>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</si>
  <si>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</si>
  <si>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</si>
  <si>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</si>
  <si>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</si>
  <si>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</si>
  <si>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</si>
  <si>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</si>
  <si>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</si>
  <si>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</si>
  <si>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</si>
  <si>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</si>
  <si>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</si>
  <si>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</si>
  <si>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</si>
  <si>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</si>
  <si>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</si>
  <si>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</si>
  <si>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</si>
  <si>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</si>
  <si>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</si>
  <si>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</si>
  <si>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</si>
  <si>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</si>
  <si>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</si>
  <si>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</si>
  <si>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</si>
  <si>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</si>
  <si>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</si>
  <si>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</si>
  <si>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</si>
  <si>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</si>
  <si>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</si>
  <si>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</si>
  <si>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</si>
  <si>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</si>
  <si>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</si>
  <si>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</si>
  <si>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</si>
  <si>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</si>
  <si>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</si>
  <si>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</si>
  <si>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</si>
  <si>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</si>
  <si>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</si>
  <si>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</si>
  <si>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</si>
  <si>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</si>
  <si>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</si>
  <si>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</si>
  <si>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</si>
  <si>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</si>
  <si>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</si>
  <si>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</si>
  <si>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</si>
  <si>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</si>
  <si>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</si>
  <si>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</si>
  <si>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</si>
  <si>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</si>
  <si>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</si>
  <si>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</si>
  <si>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</si>
  <si>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</si>
  <si>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</si>
  <si>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</si>
  <si>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</si>
  <si>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</si>
  <si>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</si>
  <si>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</si>
  <si>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</si>
  <si>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</si>
  <si>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</si>
  <si>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</si>
  <si>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</si>
  <si>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</si>
  <si>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</si>
  <si>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</si>
  <si>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</si>
  <si>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</si>
  <si>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</si>
  <si>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</si>
  <si>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</si>
  <si>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</si>
  <si>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</si>
  <si>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</si>
  <si>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</si>
  <si>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</si>
  <si>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</si>
  <si>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</si>
  <si>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</si>
  <si>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</si>
  <si>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</si>
  <si>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</si>
  <si>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</si>
  <si>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</si>
  <si>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</si>
  <si>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</si>
  <si>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</si>
  <si>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</si>
  <si>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</si>
  <si>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</si>
  <si>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</si>
  <si>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</si>
  <si>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</si>
  <si>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</si>
  <si>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</si>
  <si>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</si>
  <si>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</si>
  <si>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</si>
  <si>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</si>
  <si>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</si>
  <si>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</si>
  <si>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</si>
  <si>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1.92</t>
  </si>
  <si>
    <t>▲ 0.48</t>
  </si>
  <si>
    <t>水道事業会計</t>
  </si>
  <si>
    <t>一般会計</t>
  </si>
  <si>
    <t>国民健康保険特別会計</t>
  </si>
  <si>
    <t>公共下水道事業特別会計</t>
  </si>
  <si>
    <t>介護保険特別会計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</si>
  <si>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</si>
  <si>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</si>
  <si>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</si>
  <si>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</si>
  <si>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</si>
  <si>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</si>
  <si>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</si>
  <si>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</si>
  <si>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</si>
  <si>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基金から272百万円繰入</t>
    <rPh sb="0" eb="2">
      <t>キキン</t>
    </rPh>
    <rPh sb="7" eb="10">
      <t>ヒャクマンエン</t>
    </rPh>
    <rPh sb="10" eb="12">
      <t>クリイレ</t>
    </rPh>
    <phoneticPr fontId="2"/>
  </si>
  <si>
    <t>-</t>
    <phoneticPr fontId="2"/>
  </si>
  <si>
    <t>-</t>
    <phoneticPr fontId="2"/>
  </si>
  <si>
    <t>可茂衛生施設利用組合</t>
    <rPh sb="0" eb="1">
      <t>カ</t>
    </rPh>
    <rPh sb="1" eb="2">
      <t>シゲ</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</si>
  <si>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</si>
  <si>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</si>
  <si>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</si>
  <si>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1">
      <t>カ</t>
    </rPh>
    <rPh sb="1" eb="2">
      <t>シゲ</t>
    </rPh>
    <rPh sb="2" eb="4">
      <t>ショウボウ</t>
    </rPh>
    <rPh sb="4" eb="6">
      <t>ジム</t>
    </rPh>
    <rPh sb="6" eb="8">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</si>
  <si>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</si>
  <si>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中濃地域農業共済組合</t>
    <rPh sb="0" eb="2">
      <t>ナカノ</t>
    </rPh>
    <rPh sb="2" eb="4">
      <t>チイキ</t>
    </rPh>
    <rPh sb="4" eb="6">
      <t>ノウギョウ</t>
    </rPh>
    <rPh sb="6" eb="8">
      <t>キョウサイ</t>
    </rPh>
    <rPh sb="8" eb="10">
      <t>クミアイ</t>
    </rPh>
    <phoneticPr fontId="2"/>
  </si>
  <si>
    <t>法適用企業</t>
    <rPh sb="0" eb="1">
      <t>ホウ</t>
    </rPh>
    <rPh sb="1" eb="3">
      <t>テキヨウ</t>
    </rPh>
    <rPh sb="3" eb="5">
      <t>キギョウ</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</si>
  <si>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</si>
  <si>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14">
      <t>ギフケンコウキコウレイシャイリョウコウイキレンゴウ</t>
    </rPh>
    <rPh sb="15" eb="17">
      <t>トクベツ</t>
    </rPh>
    <rPh sb="17" eb="19">
      <t>カイケイ</t>
    </rPh>
    <phoneticPr fontId="2"/>
  </si>
  <si>
    <t>可茂公設地方卸売市場組合</t>
    <rPh sb="0" eb="1">
      <t>カ</t>
    </rPh>
    <rPh sb="1" eb="2">
      <t>シゲ</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</si>
  <si>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</si>
  <si>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t>
    <phoneticPr fontId="2"/>
  </si>
  <si>
    <t>-</t>
    <phoneticPr fontId="2"/>
  </si>
  <si>
    <t>-</t>
    <phoneticPr fontId="2"/>
  </si>
  <si>
    <t>基金から433百万円繰入</t>
    <rPh sb="0" eb="2">
      <t>キキン</t>
    </rPh>
    <rPh sb="7" eb="10">
      <t>ヒャクマンエン</t>
    </rPh>
    <rPh sb="10" eb="12">
      <t>クリイレ</t>
    </rPh>
    <phoneticPr fontId="2"/>
  </si>
  <si>
    <t>基金から100百万円繰入</t>
    <rPh sb="0" eb="2">
      <t>キキン</t>
    </rPh>
    <rPh sb="7" eb="10">
      <t>ヒャクマンエン</t>
    </rPh>
    <rPh sb="10" eb="12">
      <t>クリイレ</t>
    </rPh>
    <phoneticPr fontId="2"/>
  </si>
  <si>
    <t>明日のまちづくり基金</t>
    <rPh sb="0" eb="2">
      <t>アス</t>
    </rPh>
    <rPh sb="8" eb="10">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</si>
  <si>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</si>
  <si>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</si>
  <si>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佐藤金五奨学基金</t>
    <rPh sb="0" eb="2">
      <t>サトウ</t>
    </rPh>
    <rPh sb="2" eb="3">
      <t>キン</t>
    </rPh>
    <rPh sb="3" eb="4">
      <t>ゴ</t>
    </rPh>
    <rPh sb="4" eb="6">
      <t>ショウガク</t>
    </rPh>
    <rPh sb="6" eb="8">
      <t>キキン</t>
    </rPh>
    <phoneticPr fontId="2"/>
  </si>
  <si>
    <t>吉田茂国際交流基金</t>
    <rPh sb="0" eb="2">
      <t>ヨシダ</t>
    </rPh>
    <rPh sb="2" eb="3">
      <t>シゲル</t>
    </rPh>
    <rPh sb="3" eb="5">
      <t>コクサイ</t>
    </rPh>
    <rPh sb="5" eb="7">
      <t>コウリュウ</t>
    </rPh>
    <rPh sb="7" eb="9">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</si>
  <si>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</si>
  <si>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</si>
  <si>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</si>
  <si>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</si>
  <si>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</si>
  <si>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</si>
  <si>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</si>
  <si>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</si>
  <si>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</si>
  <si>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</si>
  <si>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</si>
  <si>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</si>
  <si>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</si>
  <si>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</si>
  <si>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</si>
  <si>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</si>
  <si>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地方債の発行抑制により将来負担比率は引き続き「－（表示なし）」となり、将来世代への負担は少ない状況にあるが、有形固定資産減価償却率は増加を続けているため、公共施設総合管理計画に基づき、施設の計画的な更新や統廃合・複合化・多機能化を基本として、適切な施設管理を行い、固定資産減価償却率の改善を図る。</t>
    <rPh sb="0" eb="3">
      <t>チホウサイ</t>
    </rPh>
    <rPh sb="4" eb="6">
      <t>ハッコウ</t>
    </rPh>
    <rPh sb="6" eb="8">
      <t>ヨクセイ</t>
    </rPh>
    <rPh sb="25" eb="27">
      <t>ヒョウジ</t>
    </rPh>
    <rPh sb="129" eb="130">
      <t>オコナ</t>
    </rPh>
    <rPh sb="132" eb="134">
      <t>コテイ</t>
    </rPh>
    <rPh sb="134" eb="136">
      <t>シサン</t>
    </rPh>
    <rPh sb="136" eb="138">
      <t>ゲンカ</t>
    </rPh>
    <rPh sb="138" eb="140">
      <t>ショウキャク</t>
    </rPh>
    <rPh sb="140" eb="141">
      <t>リツ</t>
    </rPh>
    <rPh sb="142" eb="144">
      <t>カイゼン</t>
    </rPh>
    <rPh sb="145" eb="146">
      <t>ハカ</t>
    </rPh>
    <phoneticPr fontId="5"/>
  </si>
  <si>
    <t>地方債の発行抑制策、将来負担比率は「－（表示なし）」となった。
実質公債費比率については、減少傾向にあり、引き続き地方債の発行抑制策により公債費の抑制に努める。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</si>
</sst>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6" fillId="0" borderId="41"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8" xfId="16" applyFont="1" applyBorder="1" applyAlignment="1" applyProtection="1">
      <alignment horizontal="left" vertical="top" wrapText="1"/>
      <protection locked="0"/>
    </xf>
    <xf numFmtId="0" fontId="36" fillId="0" borderId="64"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54" xfId="16" applyFont="1" applyBorder="1" applyAlignment="1" applyProtection="1">
      <alignment horizontal="left" vertical="top" wrapText="1"/>
      <protection locked="0"/>
    </xf>
    <xf numFmtId="0" fontId="3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F664-420C-A649-73B051C467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108184</c:v>
                </c:pt>
                <c:pt idx="1">
                  <c:v>69141</c:v>
                </c:pt>
                <c:pt idx="2">
                  <c:v>93255</c:v>
                </c:pt>
                <c:pt idx="3">
                  <c:v>77207</c:v>
                </c:pt>
                <c:pt idx="4">
                  <c:v>126162</c:v>
                </c:pt>
              </c:numCache>
            </c:numRef>
          </c:val>
          <c:smooth val="0"/>
          <c:extLst>
            <c:ext xmlns:c16="http://schemas.microsoft.com/office/drawing/2014/chart" uri="{C3380CC4-5D6E-409C-BE32-E72D297353CC}">
              <c16:uniqueId val="{00000001-F664-420C-A649-73B051C467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7.66</c:v>
                </c:pt>
                <c:pt idx="1">
                  <c:v>8.6199999999999992</c:v>
                </c:pt>
                <c:pt idx="2">
                  <c:v>6.77</c:v>
                </c:pt>
                <c:pt idx="3">
                  <c:v>7</c:v>
                </c:pt>
                <c:pt idx="4">
                  <c:v>6.44</c:v>
                </c:pt>
              </c:numCache>
            </c:numRef>
          </c:val>
          <c:extLst>
            <c:ext xmlns:c16="http://schemas.microsoft.com/office/drawing/2014/chart" uri="{C3380CC4-5D6E-409C-BE32-E72D297353CC}">
              <c16:uniqueId val="{00000000-5DA8-4F47-866E-225ADE54E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20.43</c:v>
                </c:pt>
                <c:pt idx="1">
                  <c:v>19.829999999999998</c:v>
                </c:pt>
                <c:pt idx="2">
                  <c:v>20.02</c:v>
                </c:pt>
                <c:pt idx="3">
                  <c:v>22.16</c:v>
                </c:pt>
                <c:pt idx="4">
                  <c:v>21.97</c:v>
                </c:pt>
              </c:numCache>
            </c:numRef>
          </c:val>
          <c:extLst>
            <c:ext xmlns:c16="http://schemas.microsoft.com/office/drawing/2014/chart" uri="{C3380CC4-5D6E-409C-BE32-E72D297353CC}">
              <c16:uniqueId val="{00000001-5DA8-4F47-866E-225ADE54E0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-1.79</c:v>
                </c:pt>
                <c:pt idx="1">
                  <c:v>1.21</c:v>
                </c:pt>
                <c:pt idx="2">
                  <c:v>-1.92</c:v>
                </c:pt>
                <c:pt idx="3">
                  <c:v>1.75</c:v>
                </c:pt>
                <c:pt idx="4">
                  <c:v>-0.48</c:v>
                </c:pt>
              </c:numCache>
            </c:numRef>
          </c:val>
          <c:smooth val="0"/>
          <c:extLst>
            <c:ext xmlns:c16="http://schemas.microsoft.com/office/drawing/2014/chart" uri="{C3380CC4-5D6E-409C-BE32-E72D297353CC}">
              <c16:uniqueId val="{00000002-5DA8-4F47-866E-225ADE54E0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6F6B-4E5B-AE84-C153C00539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6B-4E5B-AE84-C153C00539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6B-4E5B-AE84-C153C005395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6F6B-4E5B-AE84-C153C00539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0.09</c:v>
                </c:pt>
              </c:numCache>
            </c:numRef>
          </c:val>
          <c:extLst>
            <c:ext xmlns:c16="http://schemas.microsoft.com/office/drawing/2014/chart" uri="{C3380CC4-5D6E-409C-BE32-E72D297353CC}">
              <c16:uniqueId val="{00000004-6F6B-4E5B-AE84-C153C00539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1.44</c:v>
                </c:pt>
                <c:pt idx="4">
                  <c:v>#N/A</c:v>
                </c:pt>
                <c:pt idx="5">
                  <c:v>1.01</c:v>
                </c:pt>
                <c:pt idx="6">
                  <c:v>#N/A</c:v>
                </c:pt>
                <c:pt idx="7">
                  <c:v>1.37</c:v>
                </c:pt>
                <c:pt idx="8">
                  <c:v>#N/A</c:v>
                </c:pt>
                <c:pt idx="9">
                  <c:v>0.84</c:v>
                </c:pt>
              </c:numCache>
            </c:numRef>
          </c:val>
          <c:extLst>
            <c:ext xmlns:c16="http://schemas.microsoft.com/office/drawing/2014/chart" uri="{C3380CC4-5D6E-409C-BE32-E72D297353CC}">
              <c16:uniqueId val="{00000005-6F6B-4E5B-AE84-C153C005395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2.33</c:v>
                </c:pt>
              </c:numCache>
            </c:numRef>
          </c:val>
          <c:extLst>
            <c:ext xmlns:c16="http://schemas.microsoft.com/office/drawing/2014/chart" uri="{C3380CC4-5D6E-409C-BE32-E72D297353CC}">
              <c16:uniqueId val="{00000006-6F6B-4E5B-AE84-C153C00539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0.97</c:v>
                </c:pt>
                <c:pt idx="2">
                  <c:v>#N/A</c:v>
                </c:pt>
                <c:pt idx="3">
                  <c:v>1.56</c:v>
                </c:pt>
                <c:pt idx="4">
                  <c:v>#N/A</c:v>
                </c:pt>
                <c:pt idx="5">
                  <c:v>1.47</c:v>
                </c:pt>
                <c:pt idx="6">
                  <c:v>#N/A</c:v>
                </c:pt>
                <c:pt idx="7">
                  <c:v>3.34</c:v>
                </c:pt>
                <c:pt idx="8">
                  <c:v>#N/A</c:v>
                </c:pt>
                <c:pt idx="9">
                  <c:v>4.3499999999999996</c:v>
                </c:pt>
              </c:numCache>
            </c:numRef>
          </c:val>
          <c:extLst>
            <c:ext xmlns:c16="http://schemas.microsoft.com/office/drawing/2014/chart" uri="{C3380CC4-5D6E-409C-BE32-E72D297353CC}">
              <c16:uniqueId val="{00000007-6F6B-4E5B-AE84-C153C00539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7.66</c:v>
                </c:pt>
                <c:pt idx="2">
                  <c:v>#N/A</c:v>
                </c:pt>
                <c:pt idx="3">
                  <c:v>8.56</c:v>
                </c:pt>
                <c:pt idx="4">
                  <c:v>#N/A</c:v>
                </c:pt>
                <c:pt idx="5">
                  <c:v>5.85</c:v>
                </c:pt>
                <c:pt idx="6">
                  <c:v>#N/A</c:v>
                </c:pt>
                <c:pt idx="7">
                  <c:v>7</c:v>
                </c:pt>
                <c:pt idx="8">
                  <c:v>#N/A</c:v>
                </c:pt>
                <c:pt idx="9">
                  <c:v>6.43</c:v>
                </c:pt>
              </c:numCache>
            </c:numRef>
          </c:val>
          <c:extLst>
            <c:ext xmlns:c16="http://schemas.microsoft.com/office/drawing/2014/chart" uri="{C3380CC4-5D6E-409C-BE32-E72D297353CC}">
              <c16:uniqueId val="{00000008-6F6B-4E5B-AE84-C153C00539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9.11</c:v>
                </c:pt>
                <c:pt idx="2">
                  <c:v>#N/A</c:v>
                </c:pt>
                <c:pt idx="3">
                  <c:v>9.31</c:v>
                </c:pt>
                <c:pt idx="4">
                  <c:v>#N/A</c:v>
                </c:pt>
                <c:pt idx="5">
                  <c:v>12.27</c:v>
                </c:pt>
                <c:pt idx="6">
                  <c:v>#N/A</c:v>
                </c:pt>
                <c:pt idx="7">
                  <c:v>13.63</c:v>
                </c:pt>
                <c:pt idx="8">
                  <c:v>#N/A</c:v>
                </c:pt>
                <c:pt idx="9">
                  <c:v>12.15</c:v>
                </c:pt>
              </c:numCache>
            </c:numRef>
          </c:val>
          <c:extLst>
            <c:ext xmlns:c16="http://schemas.microsoft.com/office/drawing/2014/chart" uri="{C3380CC4-5D6E-409C-BE32-E72D297353CC}">
              <c16:uniqueId val="{00000009-6F6B-4E5B-AE84-C153C00539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585</c:v>
                </c:pt>
                <c:pt idx="5">
                  <c:v>569</c:v>
                </c:pt>
                <c:pt idx="8">
                  <c:v>562</c:v>
                </c:pt>
                <c:pt idx="11">
                  <c:v>546</c:v>
                </c:pt>
                <c:pt idx="14">
                  <c:v>544</c:v>
                </c:pt>
              </c:numCache>
            </c:numRef>
          </c:val>
          <c:extLst>
            <c:ext xmlns:c16="http://schemas.microsoft.com/office/drawing/2014/chart" uri="{C3380CC4-5D6E-409C-BE32-E72D297353CC}">
              <c16:uniqueId val="{00000000-3494-43E9-A1E3-B638E07528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4-43E9-A1E3-B638E07528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94-43E9-A1E3-B638E07528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21</c:v>
                </c:pt>
                <c:pt idx="6">
                  <c:v>19</c:v>
                </c:pt>
                <c:pt idx="9">
                  <c:v>19</c:v>
                </c:pt>
                <c:pt idx="12">
                  <c:v>12</c:v>
                </c:pt>
              </c:numCache>
            </c:numRef>
          </c:val>
          <c:extLst>
            <c:ext xmlns:c16="http://schemas.microsoft.com/office/drawing/2014/chart" uri="{C3380CC4-5D6E-409C-BE32-E72D297353CC}">
              <c16:uniqueId val="{00000003-3494-43E9-A1E3-B638E07528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294</c:v>
                </c:pt>
                <c:pt idx="3">
                  <c:v>302</c:v>
                </c:pt>
                <c:pt idx="6">
                  <c:v>309</c:v>
                </c:pt>
                <c:pt idx="9">
                  <c:v>289</c:v>
                </c:pt>
                <c:pt idx="12">
                  <c:v>243</c:v>
                </c:pt>
              </c:numCache>
            </c:numRef>
          </c:val>
          <c:extLst>
            <c:ext xmlns:c16="http://schemas.microsoft.com/office/drawing/2014/chart" uri="{C3380CC4-5D6E-409C-BE32-E72D297353CC}">
              <c16:uniqueId val="{00000004-3494-43E9-A1E3-B638E07528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4-43E9-A1E3-B638E07528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4-43E9-A1E3-B638E07528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579</c:v>
                </c:pt>
                <c:pt idx="3">
                  <c:v>541</c:v>
                </c:pt>
                <c:pt idx="6">
                  <c:v>534</c:v>
                </c:pt>
                <c:pt idx="9">
                  <c:v>506</c:v>
                </c:pt>
                <c:pt idx="12">
                  <c:v>466</c:v>
                </c:pt>
              </c:numCache>
            </c:numRef>
          </c:val>
          <c:extLst>
            <c:ext xmlns:c16="http://schemas.microsoft.com/office/drawing/2014/chart" uri="{C3380CC4-5D6E-409C-BE32-E72D297353CC}">
              <c16:uniqueId val="{00000007-3494-43E9-A1E3-B638E07528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306</c:v>
                </c:pt>
                <c:pt idx="2">
                  <c:v>#N/A</c:v>
                </c:pt>
                <c:pt idx="3">
                  <c:v>#N/A</c:v>
                </c:pt>
                <c:pt idx="4">
                  <c:v>295</c:v>
                </c:pt>
                <c:pt idx="5">
                  <c:v>#N/A</c:v>
                </c:pt>
                <c:pt idx="6">
                  <c:v>#N/A</c:v>
                </c:pt>
                <c:pt idx="7">
                  <c:v>300</c:v>
                </c:pt>
                <c:pt idx="8">
                  <c:v>#N/A</c:v>
                </c:pt>
                <c:pt idx="9">
                  <c:v>#N/A</c:v>
                </c:pt>
                <c:pt idx="10">
                  <c:v>268</c:v>
                </c:pt>
                <c:pt idx="11">
                  <c:v>#N/A</c:v>
                </c:pt>
                <c:pt idx="12">
                  <c:v>#N/A</c:v>
                </c:pt>
                <c:pt idx="13">
                  <c:v>177</c:v>
                </c:pt>
                <c:pt idx="14">
                  <c:v>#N/A</c:v>
                </c:pt>
              </c:numCache>
            </c:numRef>
          </c:val>
          <c:smooth val="0"/>
          <c:extLst>
            <c:ext xmlns:c16="http://schemas.microsoft.com/office/drawing/2014/chart" uri="{C3380CC4-5D6E-409C-BE32-E72D297353CC}">
              <c16:uniqueId val="{00000008-3494-43E9-A1E3-B638E07528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5626</c:v>
                </c:pt>
                <c:pt idx="5">
                  <c:v>5477</c:v>
                </c:pt>
                <c:pt idx="8">
                  <c:v>5448</c:v>
                </c:pt>
                <c:pt idx="11">
                  <c:v>5209</c:v>
                </c:pt>
                <c:pt idx="14">
                  <c:v>5303</c:v>
                </c:pt>
              </c:numCache>
            </c:numRef>
          </c:val>
          <c:extLst>
            <c:ext xmlns:c16="http://schemas.microsoft.com/office/drawing/2014/chart" uri="{C3380CC4-5D6E-409C-BE32-E72D297353CC}">
              <c16:uniqueId val="{00000000-22CC-4A9D-A4C8-9B6513141A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133</c:v>
                </c:pt>
                <c:pt idx="5">
                  <c:v>135</c:v>
                </c:pt>
                <c:pt idx="8">
                  <c:v>126</c:v>
                </c:pt>
                <c:pt idx="11">
                  <c:v>115</c:v>
                </c:pt>
                <c:pt idx="14">
                  <c:v>84</c:v>
                </c:pt>
              </c:numCache>
            </c:numRef>
          </c:val>
          <c:extLst>
            <c:ext xmlns:c16="http://schemas.microsoft.com/office/drawing/2014/chart" uri="{C3380CC4-5D6E-409C-BE32-E72D297353CC}">
              <c16:uniqueId val="{00000001-22CC-4A9D-A4C8-9B6513141A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2200</c:v>
                </c:pt>
                <c:pt idx="5">
                  <c:v>2280</c:v>
                </c:pt>
                <c:pt idx="8">
                  <c:v>2348</c:v>
                </c:pt>
                <c:pt idx="11">
                  <c:v>2432</c:v>
                </c:pt>
                <c:pt idx="14">
                  <c:v>2413</c:v>
                </c:pt>
              </c:numCache>
            </c:numRef>
          </c:val>
          <c:extLst>
            <c:ext xmlns:c16="http://schemas.microsoft.com/office/drawing/2014/chart" uri="{C3380CC4-5D6E-409C-BE32-E72D297353CC}">
              <c16:uniqueId val="{00000002-22CC-4A9D-A4C8-9B6513141A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CC-4A9D-A4C8-9B6513141A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CC-4A9D-A4C8-9B6513141A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CC-4A9D-A4C8-9B6513141A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1291</c:v>
                </c:pt>
                <c:pt idx="3">
                  <c:v>1314</c:v>
                </c:pt>
                <c:pt idx="6">
                  <c:v>1305</c:v>
                </c:pt>
                <c:pt idx="9">
                  <c:v>1302</c:v>
                </c:pt>
                <c:pt idx="12">
                  <c:v>1263</c:v>
                </c:pt>
              </c:numCache>
            </c:numRef>
          </c:val>
          <c:extLst>
            <c:ext xmlns:c16="http://schemas.microsoft.com/office/drawing/2014/chart" uri="{C3380CC4-5D6E-409C-BE32-E72D297353CC}">
              <c16:uniqueId val="{00000006-22CC-4A9D-A4C8-9B6513141A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110</c:v>
                </c:pt>
                <c:pt idx="3">
                  <c:v>86</c:v>
                </c:pt>
                <c:pt idx="6">
                  <c:v>69</c:v>
                </c:pt>
                <c:pt idx="9">
                  <c:v>62</c:v>
                </c:pt>
                <c:pt idx="12">
                  <c:v>234</c:v>
                </c:pt>
              </c:numCache>
            </c:numRef>
          </c:val>
          <c:extLst>
            <c:ext xmlns:c16="http://schemas.microsoft.com/office/drawing/2014/chart" uri="{C3380CC4-5D6E-409C-BE32-E72D297353CC}">
              <c16:uniqueId val="{00000007-22CC-4A9D-A4C8-9B6513141A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3093</c:v>
                </c:pt>
                <c:pt idx="3">
                  <c:v>3066</c:v>
                </c:pt>
                <c:pt idx="6">
                  <c:v>3104</c:v>
                </c:pt>
                <c:pt idx="9">
                  <c:v>2651</c:v>
                </c:pt>
                <c:pt idx="12">
                  <c:v>2604</c:v>
                </c:pt>
              </c:numCache>
            </c:numRef>
          </c:val>
          <c:extLst>
            <c:ext xmlns:c16="http://schemas.microsoft.com/office/drawing/2014/chart" uri="{C3380CC4-5D6E-409C-BE32-E72D297353CC}">
              <c16:uniqueId val="{00000008-22CC-4A9D-A4C8-9B6513141A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CC-4A9D-A4C8-9B6513141A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3462</c:v>
                </c:pt>
                <c:pt idx="3">
                  <c:v>3326</c:v>
                </c:pt>
                <c:pt idx="6">
                  <c:v>3314</c:v>
                </c:pt>
                <c:pt idx="9">
                  <c:v>3205</c:v>
                </c:pt>
                <c:pt idx="12">
                  <c:v>3505</c:v>
                </c:pt>
              </c:numCache>
            </c:numRef>
          </c:val>
          <c:extLst>
            <c:ext xmlns:c16="http://schemas.microsoft.com/office/drawing/2014/chart" uri="{C3380CC4-5D6E-409C-BE32-E72D297353CC}">
              <c16:uniqueId val="{0000000A-22CC-4A9D-A4C8-9B6513141A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CC-4A9D-A4C8-9B6513141A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773</c:v>
                </c:pt>
                <c:pt idx="1">
                  <c:v>836</c:v>
                </c:pt>
                <c:pt idx="2">
                  <c:v>837</c:v>
                </c:pt>
              </c:numCache>
            </c:numRef>
          </c:val>
          <c:extLst>
            <c:ext xmlns:c16="http://schemas.microsoft.com/office/drawing/2014/chart" uri="{C3380CC4-5D6E-409C-BE32-E72D297353CC}">
              <c16:uniqueId val="{00000000-AB2D-4A86-9127-FF78522E28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AB2D-4A86-9127-FF78522E28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1101</c:v>
                </c:pt>
                <c:pt idx="1">
                  <c:v>1088</c:v>
                </c:pt>
                <c:pt idx="2">
                  <c:v>1059</c:v>
                </c:pt>
              </c:numCache>
            </c:numRef>
          </c:val>
          <c:extLst>
            <c:ext xmlns:c16="http://schemas.microsoft.com/office/drawing/2014/chart" uri="{C3380CC4-5D6E-409C-BE32-E72D297353CC}">
              <c16:uniqueId val="{00000002-AB2D-4A86-9127-FF78522E28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{E14B7149-3254-4D9E-B617-BF8FB254DA05}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FC-454C-AAA8-7BD1E7F54F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{BA5BA427-938C-40A9-BC66-5D37FC29A1F9}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FC-454C-AAA8-7BD1E7F54F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{A14E5468-9E21-484E-972C-FB3DB74A486F}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FC-454C-AAA8-7BD1E7F54F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{27FBED91-A9D0-4567-8323-29A87B76AF3D}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FC-454C-AAA8-7BD1E7F54F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{0062A15B-B1F5-409D-8B44-37E47DCAB1A2}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FC-454C-AAA8-7BD1E7F54F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{E4FFE75A-4662-4FE7-9C13-7586E6C1FA9A}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FC-454C-AAA8-7BD1E7F54F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{E4BF0434-7419-492E-BA8B-62DF21ED375B}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FC-454C-AAA8-7BD1E7F54F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{8F0E7359-5A93-43E4-BE7C-E721AC51A463}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FC-454C-AAA8-7BD1E7F54F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{EEFF5AC6-AB89-480D-80E6-8C752D79CDAA}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FC-454C-AAA8-7BD1E7F54F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60.9</c:v>
                </c:pt>
                <c:pt idx="24">
                  <c:v>62.5</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FC-454C-AAA8-7BD1E7F54F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{DD2AF38E-D6A7-49A0-B2F1-7B60A999C598}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FC-454C-AAA8-7BD1E7F54F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{C2AB1D71-349D-49F6-8D16-BA8CCC838A0D}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FC-454C-AAA8-7BD1E7F54F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{9ADECAB5-B61C-47F0-8CE9-99BDCFCA2B3E}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FC-454C-AAA8-7BD1E7F54F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{14BA0794-B6CD-4C01-9077-2D1EAD4FDED5}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FC-454C-AAA8-7BD1E7F54F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{1C0979B1-E560-4C49-8F11-5E9AC8A053A1}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FC-454C-AAA8-7BD1E7F54FD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{87ADCAE2-8C38-4F3F-8D82-E4A4D2E615F8}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FC-454C-AAA8-7BD1E7F54F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{1D2817F7-7051-4A8E-88BF-CAF2A12A7778}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FC-454C-AAA8-7BD1E7F54F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{BB8C1FC5-A7E9-4386-B204-A78BECE2B6AD}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FC-454C-AAA8-7BD1E7F54FD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{1B3F28AD-138C-4F63-932F-24EA62E9A226}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FC-454C-AAA8-7BD1E7F54F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9FFC-454C-AAA8-7BD1E7F54FD9}"/>
            </c:ext>
          </c:extLst>
        </c:ser>
        <c:dLbls>
          <c:showLegendKey val="0"/>
          <c:showVal val="1"/>
          <c:showCatName val="0"/>
          <c:showSerName val="0"/>
          <c:showPercent val="0"/>
          <c:showBubbleSize val="0"/>
        </c:dLbls>
        <c:axId val="46179840"/>
        <c:axId val="46181760"/>
      </c:scatterChart>
      <c:valAx>
        <c:axId val="46179840"/>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{6B2CB3FC-E379-4F25-9F7A-89DE99D909DC}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96C-4D49-9B26-C746152595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{06D3CE57-BC7D-4305-8089-466D68E43C29}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6C-4D49-9B26-C746152595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{4293AAA2-1968-459E-8DB6-C55B9A2050F8}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6C-4D49-9B26-C746152595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{D3E18D0D-3259-46E3-8B29-5378DEE74A8E}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6C-4D49-9B26-C746152595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{187898A0-131A-4134-A17C-1CF9DEB7E48E}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6C-4D49-9B26-C746152595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{4C6A277F-87D5-4971-A4A7-B2D2E2C1F23E}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96C-4D49-9B26-C746152595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{7F2DEA8A-AAB6-4FEB-88ED-FA5F58D4BE7A}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96C-4D49-9B26-C746152595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{1F6F6EF5-9397-4FC5-861D-0DEB2E5F17E5}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96C-4D49-9B26-C746152595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{3029A2B9-A7B7-457D-8D09-3BC8C44BEBD9}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96C-4D49-9B26-C746152595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9.1999999999999993</c:v>
                </c:pt>
                <c:pt idx="16">
                  <c:v>9.1</c:v>
                </c:pt>
                <c:pt idx="24">
                  <c:v>8.6999999999999993</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6C-4D49-9B26-C746152595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{F1F6813F-2FD7-4935-A964-784048051D12}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96C-4D49-9B26-C746152595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{23964BE5-FCC4-4DF6-B76F-6B0925ED5B1A}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6C-4D49-9B26-C746152595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{21B5CE6C-DCD4-4780-8645-9876B1075382}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6C-4D49-9B26-C746152595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{0C2C65A0-5BC4-4BF2-8D83-7414E82DABD4}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6C-4D49-9B26-C746152595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{25392CE8-EEE9-484B-9A2B-2BFDA4ACC56A}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6C-4D49-9B26-C746152595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{AF5DA6B1-CC18-49A2-B6FD-6F2156B81724}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96C-4D49-9B26-C7461525955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{BBA518FE-7201-4C9F-897F-F0AEE0E38A8B}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96C-4D49-9B26-C7461525955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{1F5A9621-4EA7-473D-AA42-9F7329F13DBC}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96C-4D49-9B26-C7461525955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{B939A685-5D0D-4AC5-8CDB-413AFC518B1A}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96C-4D49-9B26-C746152595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196C-4D49-9B26-C7461525955F}"/>
            </c:ext>
          </c:extLst>
        </c:ser>
        <c:dLbls>
          <c:showLegendKey val="0"/>
          <c:showVal val="1"/>
          <c:showCatName val="0"/>
          <c:showSerName val="0"/>
          <c:showPercent val="0"/>
          <c:showBubbleSize val="0"/>
        </c:dLbls>
        <c:axId val="84219776"/>
        <c:axId val="84234240"/>
      </c:scatterChart>
      <c:valAx>
        <c:axId val="84219776"/>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％）に加え、町内に中心となる企業数も少ないことから、財政基盤が弱く、類似団体平均を下回っている。</a:t>
          </a:r>
          <a:r>
            <a:rPr kumimoji="1" lang="ja-JP" altLang="en-US" sz="1100">
              <a:solidFill>
                <a:schemeClr val="dk1"/>
              </a:solidFill>
              <a:effectLst/>
              <a:latin typeface="+mn-lt"/>
              <a:ea typeface="+mn-ea"/>
              <a:cs typeface="+mn-cs"/>
            </a:rPr>
            <a:t>平成２７年３月に</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次行財政改革大綱（平成２</a:t>
          </a:r>
          <a:r>
            <a:rPr kumimoji="1" lang="ja-JP" altLang="en-US" sz="1100">
              <a:solidFill>
                <a:schemeClr val="dk1"/>
              </a:solidFill>
              <a:effectLst/>
              <a:latin typeface="+mn-lt"/>
              <a:ea typeface="+mn-ea"/>
              <a:cs typeface="+mn-cs"/>
            </a:rPr>
            <a:t>７～３１</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を策定し、項目別に数値目標を設定した上で、進捗状況のは把握と実績に基づいた数値目標の見直しを毎年実施してきたが、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事務事業の見直しや合理化、公有財産の有効活用など、行財政改革の継続</a:t>
          </a:r>
          <a:r>
            <a:rPr kumimoji="1" lang="ja-JP" altLang="ja-JP" sz="1100">
              <a:solidFill>
                <a:schemeClr val="dk1"/>
              </a:solidFill>
              <a:effectLst/>
              <a:latin typeface="+mn-lt"/>
              <a:ea typeface="+mn-ea"/>
              <a:cs typeface="+mn-cs"/>
            </a:rPr>
            <a:t>に努める。また、地方債発行の抑制と税徴収強化等に取り組み財政健全化を図る。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87206</xdr:rowOff>
    </xdr:from>
    <xdr:to>
      <xdr:col>23</xdr:col>
      <xdr:colOff>133350</xdr:colOff>
      <xdr:row>43</xdr:row>
      <xdr:rowOff>95250</xdr:rowOff>
    </xdr:to>
    <xdr:cxnSp macro="">
      <xdr:nvCxnSpPr>
        <xdr:cNvPr id="68" name="直線コネクタ 67"/>
        <xdr:cNvCxnSpPr/>
      </xdr:nvCxnSpPr>
      <xdr:spPr>
        <a:xfrm flipV="1">
          <a:off x="4114800" y="74595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xdr:cNvCxnSpPr/>
      </xdr:nvCxnSpPr>
      <xdr:spPr>
        <a:xfrm>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79163</xdr:rowOff>
    </xdr:from>
    <xdr:to>
      <xdr:col>11</xdr:col>
      <xdr:colOff>31750</xdr:colOff>
      <xdr:row>43</xdr:row>
      <xdr:rowOff>87206</xdr:rowOff>
    </xdr:to>
    <xdr:cxnSp macro="">
      <xdr:nvCxnSpPr>
        <xdr:cNvPr id="77" name="直線コネクタ 76"/>
        <xdr:cNvCxnSpPr/>
      </xdr:nvCxnSpPr>
      <xdr:spPr>
        <a:xfrm>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36406</xdr:rowOff>
    </xdr:from>
    <xdr:to>
      <xdr:col>23</xdr:col>
      <xdr:colOff>184150</xdr:colOff>
      <xdr:row>43</xdr:row>
      <xdr:rowOff>138006</xdr:rowOff>
    </xdr:to>
    <xdr:sp macro="" textlink="">
      <xdr:nvSpPr>
        <xdr:cNvPr id="87" name="楕円 86"/>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8483</xdr:rowOff>
    </xdr:from>
    <xdr:ext cx="762000" cy="259045"/>
    <xdr:sp macro="" textlink="">
      <xdr:nvSpPr>
        <xdr:cNvPr id="88" name="財政力該当値テキスト"/>
        <xdr:cNvSpPr txBox="1"/>
      </xdr:nvSpPr>
      <xdr:spPr>
        <a:xfrm>
          <a:off x="5041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5" name="楕円 94"/>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6" name="テキスト ボックス 95"/>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町税が１．４％減、地方交付税が４．５％減、臨時財政対策債が６．７％減となるなど、</a:t>
          </a:r>
          <a:r>
            <a:rPr kumimoji="1" lang="ja-JP" altLang="ja-JP" sz="1100">
              <a:solidFill>
                <a:schemeClr val="dk1"/>
              </a:solidFill>
              <a:effectLst/>
              <a:latin typeface="+mn-lt"/>
              <a:ea typeface="+mn-ea"/>
              <a:cs typeface="+mn-cs"/>
            </a:rPr>
            <a:t>経常一般財源総額が</a:t>
          </a:r>
          <a:r>
            <a:rPr kumimoji="1" lang="ja-JP" altLang="en-US" sz="1100">
              <a:solidFill>
                <a:schemeClr val="dk1"/>
              </a:solidFill>
              <a:effectLst/>
              <a:latin typeface="+mn-lt"/>
              <a:ea typeface="+mn-ea"/>
              <a:cs typeface="+mn-cs"/>
            </a:rPr>
            <a:t>２．５％減となったため、</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、町税・</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大幅な増は予想されないことから、現在取り組んでいる定員適正化計画や、管理費削減のための施設の統廃合（平成２１年度末小学校１校減、平成２６年度保育所１休園措置）、事務費削減等を継続して実施し経常経費の削減を図るとともに、町税の徴収体制を強化するなど、経常一般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49022</xdr:rowOff>
    </xdr:to>
    <xdr:cxnSp macro="">
      <xdr:nvCxnSpPr>
        <xdr:cNvPr id="129" name="直線コネクタ 128"/>
        <xdr:cNvCxnSpPr/>
      </xdr:nvCxnSpPr>
      <xdr:spPr>
        <a:xfrm>
          <a:off x="4114800" y="110025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77978</xdr:rowOff>
    </xdr:to>
    <xdr:cxnSp macro="">
      <xdr:nvCxnSpPr>
        <xdr:cNvPr id="132" name="直線コネクタ 131"/>
        <xdr:cNvCxnSpPr/>
      </xdr:nvCxnSpPr>
      <xdr:spPr>
        <a:xfrm flipV="1">
          <a:off x="3225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77978</xdr:rowOff>
    </xdr:to>
    <xdr:cxnSp macro="">
      <xdr:nvCxnSpPr>
        <xdr:cNvPr id="135" name="直線コネクタ 134"/>
        <xdr:cNvCxnSpPr/>
      </xdr:nvCxnSpPr>
      <xdr:spPr>
        <a:xfrm>
          <a:off x="2336800" y="1090117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49022</xdr:rowOff>
    </xdr:to>
    <xdr:cxnSp macro="">
      <xdr:nvCxnSpPr>
        <xdr:cNvPr id="138" name="直線コネクタ 137"/>
        <xdr:cNvCxnSpPr/>
      </xdr:nvCxnSpPr>
      <xdr:spPr>
        <a:xfrm flipV="1">
          <a:off x="1447800" y="109011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8" name="楕円 147"/>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9"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0" name="楕円 149"/>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1" name="テキスト ボックス 150"/>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2" name="楕円 151"/>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3" name="テキスト ボックス 152"/>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6" name="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６１４</a:t>
          </a:r>
          <a:r>
            <a:rPr kumimoji="1" lang="ja-JP" altLang="ja-JP" sz="1100">
              <a:solidFill>
                <a:schemeClr val="dk1"/>
              </a:solidFill>
              <a:effectLst/>
              <a:latin typeface="+mn-lt"/>
              <a:ea typeface="+mn-ea"/>
              <a:cs typeface="+mn-cs"/>
            </a:rPr>
            <a:t>円上回っている。人件費は前年度比</a:t>
          </a:r>
          <a:r>
            <a:rPr kumimoji="1" lang="ja-JP" altLang="en-US" sz="1100">
              <a:solidFill>
                <a:schemeClr val="dk1"/>
              </a:solidFill>
              <a:effectLst/>
              <a:latin typeface="+mn-lt"/>
              <a:ea typeface="+mn-ea"/>
              <a:cs typeface="+mn-cs"/>
            </a:rPr>
            <a:t>２．０％減</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１．６％増</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３１．２％減</a:t>
          </a:r>
          <a:r>
            <a:rPr kumimoji="1" lang="ja-JP" altLang="ja-JP" sz="1100">
              <a:solidFill>
                <a:schemeClr val="dk1"/>
              </a:solidFill>
              <a:effectLst/>
              <a:latin typeface="+mn-lt"/>
              <a:ea typeface="+mn-ea"/>
              <a:cs typeface="+mn-cs"/>
            </a:rPr>
            <a:t>となったものの、算出式の分母となる人口も１．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減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71624</xdr:rowOff>
    </xdr:from>
    <xdr:to>
      <xdr:col>23</xdr:col>
      <xdr:colOff>133350</xdr:colOff>
      <xdr:row>82</xdr:row>
      <xdr:rowOff>86682</xdr:rowOff>
    </xdr:to>
    <xdr:cxnSp macro="">
      <xdr:nvCxnSpPr>
        <xdr:cNvPr id="192" name="直線コネクタ 191"/>
        <xdr:cNvCxnSpPr/>
      </xdr:nvCxnSpPr>
      <xdr:spPr>
        <a:xfrm>
          <a:off x="4114800" y="14130524"/>
          <a:ext cx="8382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68008</xdr:rowOff>
    </xdr:from>
    <xdr:to>
      <xdr:col>19</xdr:col>
      <xdr:colOff>133350</xdr:colOff>
      <xdr:row>82</xdr:row>
      <xdr:rowOff>71624</xdr:rowOff>
    </xdr:to>
    <xdr:cxnSp macro="">
      <xdr:nvCxnSpPr>
        <xdr:cNvPr id="195" name="直線コネクタ 194"/>
        <xdr:cNvCxnSpPr/>
      </xdr:nvCxnSpPr>
      <xdr:spPr>
        <a:xfrm>
          <a:off x="3225800" y="1412690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53482</xdr:rowOff>
    </xdr:from>
    <xdr:to>
      <xdr:col>15</xdr:col>
      <xdr:colOff>82550</xdr:colOff>
      <xdr:row>82</xdr:row>
      <xdr:rowOff>68008</xdr:rowOff>
    </xdr:to>
    <xdr:cxnSp macro="">
      <xdr:nvCxnSpPr>
        <xdr:cNvPr id="198" name="直線コネクタ 197"/>
        <xdr:cNvCxnSpPr/>
      </xdr:nvCxnSpPr>
      <xdr:spPr>
        <a:xfrm>
          <a:off x="2336800" y="1411238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9030</xdr:rowOff>
    </xdr:from>
    <xdr:to>
      <xdr:col>11</xdr:col>
      <xdr:colOff>31750</xdr:colOff>
      <xdr:row>82</xdr:row>
      <xdr:rowOff>53482</xdr:rowOff>
    </xdr:to>
    <xdr:cxnSp macro="">
      <xdr:nvCxnSpPr>
        <xdr:cNvPr id="201" name="直線コネクタ 200"/>
        <xdr:cNvCxnSpPr/>
      </xdr:nvCxnSpPr>
      <xdr:spPr>
        <a:xfrm>
          <a:off x="1447800" y="14067930"/>
          <a:ext cx="889000" cy="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35882</xdr:rowOff>
    </xdr:from>
    <xdr:to>
      <xdr:col>23</xdr:col>
      <xdr:colOff>184150</xdr:colOff>
      <xdr:row>82</xdr:row>
      <xdr:rowOff>137482</xdr:rowOff>
    </xdr:to>
    <xdr:sp macro="" textlink="">
      <xdr:nvSpPr>
        <xdr:cNvPr id="211" name="楕円 210"/>
        <xdr:cNvSpPr/>
      </xdr:nvSpPr>
      <xdr:spPr>
        <a:xfrm>
          <a:off x="4902200" y="140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7959</xdr:rowOff>
    </xdr:from>
    <xdr:ext cx="762000" cy="259045"/>
    <xdr:sp macro="" textlink="">
      <xdr:nvSpPr>
        <xdr:cNvPr id="212" name="人件費・物件費等の状況該当値テキスト"/>
        <xdr:cNvSpPr txBox="1"/>
      </xdr:nvSpPr>
      <xdr:spPr>
        <a:xfrm>
          <a:off x="5041900" y="1406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20824</xdr:rowOff>
    </xdr:from>
    <xdr:to>
      <xdr:col>19</xdr:col>
      <xdr:colOff>184150</xdr:colOff>
      <xdr:row>82</xdr:row>
      <xdr:rowOff>122424</xdr:rowOff>
    </xdr:to>
    <xdr:sp macro="" textlink="">
      <xdr:nvSpPr>
        <xdr:cNvPr id="213" name="楕円 212"/>
        <xdr:cNvSpPr/>
      </xdr:nvSpPr>
      <xdr:spPr>
        <a:xfrm>
          <a:off x="4064000" y="140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107201</xdr:rowOff>
    </xdr:from>
    <xdr:ext cx="736600" cy="259045"/>
    <xdr:sp macro="" textlink="">
      <xdr:nvSpPr>
        <xdr:cNvPr id="214" name="テキスト ボックス 213"/>
        <xdr:cNvSpPr txBox="1"/>
      </xdr:nvSpPr>
      <xdr:spPr>
        <a:xfrm>
          <a:off x="3733800" y="1416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17208</xdr:rowOff>
    </xdr:from>
    <xdr:to>
      <xdr:col>15</xdr:col>
      <xdr:colOff>133350</xdr:colOff>
      <xdr:row>82</xdr:row>
      <xdr:rowOff>118808</xdr:rowOff>
    </xdr:to>
    <xdr:sp macro="" textlink="">
      <xdr:nvSpPr>
        <xdr:cNvPr id="215" name="楕円 214"/>
        <xdr:cNvSpPr/>
      </xdr:nvSpPr>
      <xdr:spPr>
        <a:xfrm>
          <a:off x="3175000" y="140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103585</xdr:rowOff>
    </xdr:from>
    <xdr:ext cx="762000" cy="259045"/>
    <xdr:sp macro="" textlink="">
      <xdr:nvSpPr>
        <xdr:cNvPr id="216" name="テキスト ボックス 215"/>
        <xdr:cNvSpPr txBox="1"/>
      </xdr:nvSpPr>
      <xdr:spPr>
        <a:xfrm>
          <a:off x="2844800" y="1416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2682</xdr:rowOff>
    </xdr:from>
    <xdr:to>
      <xdr:col>11</xdr:col>
      <xdr:colOff>82550</xdr:colOff>
      <xdr:row>82</xdr:row>
      <xdr:rowOff>104282</xdr:rowOff>
    </xdr:to>
    <xdr:sp macro="" textlink="">
      <xdr:nvSpPr>
        <xdr:cNvPr id="217" name="楕円 216"/>
        <xdr:cNvSpPr/>
      </xdr:nvSpPr>
      <xdr:spPr>
        <a:xfrm>
          <a:off x="2286000" y="140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89059</xdr:rowOff>
    </xdr:from>
    <xdr:ext cx="762000" cy="259045"/>
    <xdr:sp macro="" textlink="">
      <xdr:nvSpPr>
        <xdr:cNvPr id="218" name="テキスト ボックス 217"/>
        <xdr:cNvSpPr txBox="1"/>
      </xdr:nvSpPr>
      <xdr:spPr>
        <a:xfrm>
          <a:off x="1955800" y="1414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129680</xdr:rowOff>
    </xdr:from>
    <xdr:to>
      <xdr:col>7</xdr:col>
      <xdr:colOff>31750</xdr:colOff>
      <xdr:row>82</xdr:row>
      <xdr:rowOff>59830</xdr:rowOff>
    </xdr:to>
    <xdr:sp macro="" textlink="">
      <xdr:nvSpPr>
        <xdr:cNvPr id="219" name="楕円 218"/>
        <xdr:cNvSpPr/>
      </xdr:nvSpPr>
      <xdr:spPr>
        <a:xfrm>
          <a:off x="1397000" y="140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70007</xdr:rowOff>
    </xdr:from>
    <xdr:ext cx="762000" cy="259045"/>
    <xdr:sp macro="" textlink="">
      <xdr:nvSpPr>
        <xdr:cNvPr id="220" name="テキスト ボックス 219"/>
        <xdr:cNvSpPr txBox="1"/>
      </xdr:nvSpPr>
      <xdr:spPr>
        <a:xfrm>
          <a:off x="1066800" y="137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１ポイント下回っている。今後も、早期退職を募り、退職と採用のバランスを保ちつつ新陳代謝を図っていく。また、人事考課制度により、能力や適正、職務実績に基づく給与の格付けを実施することとし、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90109</xdr:rowOff>
    </xdr:to>
    <xdr:cxnSp macro="">
      <xdr:nvCxnSpPr>
        <xdr:cNvPr id="256" name="直線コネクタ 255"/>
        <xdr:cNvCxnSpPr/>
      </xdr:nvCxnSpPr>
      <xdr:spPr>
        <a:xfrm>
          <a:off x="16179800" y="147543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9677</xdr:rowOff>
    </xdr:to>
    <xdr:cxnSp macro="">
      <xdr:nvCxnSpPr>
        <xdr:cNvPr id="259" name="直線コネクタ 258"/>
        <xdr:cNvCxnSpPr/>
      </xdr:nvCxnSpPr>
      <xdr:spPr>
        <a:xfrm>
          <a:off x="15290800" y="147084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135164</xdr:rowOff>
    </xdr:to>
    <xdr:cxnSp macro="">
      <xdr:nvCxnSpPr>
        <xdr:cNvPr id="262" name="直線コネクタ 261"/>
        <xdr:cNvCxnSpPr/>
      </xdr:nvCxnSpPr>
      <xdr:spPr>
        <a:xfrm>
          <a:off x="14401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168729</xdr:rowOff>
    </xdr:to>
    <xdr:cxnSp macro="">
      <xdr:nvCxnSpPr>
        <xdr:cNvPr id="265" name="直線コネクタ 264"/>
        <xdr:cNvCxnSpPr/>
      </xdr:nvCxnSpPr>
      <xdr:spPr>
        <a:xfrm>
          <a:off x="13512800" y="144556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9" name="テキスト ボックス 26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5" name="楕円 27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6"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7" name="楕円 276"/>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78" name="テキスト ボックス 277"/>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9" name="楕円 278"/>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0" name="テキスト ボックス 279"/>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1" name="楕円 280"/>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2" name="テキスト ボックス 281"/>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3" name="楕円 282"/>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4" name="テキスト ボックス 283"/>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類似団体平均を３．０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人上回っている。旧町村単位に公共施設を設置（出張所５・小学校５・保育園３）していること、養護老人ホームも設置していることから人口に対して職員数が多い。また将来の行財政運営をにらみ、年代別職員構成の不均衡を是正するため、平成２５年度に民間経験者１２名を含む新規職員１７名を採用したことにより数値が上昇している。今後も施設の統廃合、事務の効率化を図ると共に、年代別職員構成に配慮し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23537</xdr:rowOff>
    </xdr:from>
    <xdr:to>
      <xdr:col>81</xdr:col>
      <xdr:colOff>44450</xdr:colOff>
      <xdr:row>62</xdr:row>
      <xdr:rowOff>37211</xdr:rowOff>
    </xdr:to>
    <xdr:cxnSp macro="">
      <xdr:nvCxnSpPr>
        <xdr:cNvPr id="319" name="直線コネクタ 318"/>
        <xdr:cNvCxnSpPr/>
      </xdr:nvCxnSpPr>
      <xdr:spPr>
        <a:xfrm>
          <a:off x="16179800" y="1065343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13885</xdr:rowOff>
    </xdr:from>
    <xdr:to>
      <xdr:col>77</xdr:col>
      <xdr:colOff>44450</xdr:colOff>
      <xdr:row>62</xdr:row>
      <xdr:rowOff>23537</xdr:rowOff>
    </xdr:to>
    <xdr:cxnSp macro="">
      <xdr:nvCxnSpPr>
        <xdr:cNvPr id="322" name="直線コネクタ 321"/>
        <xdr:cNvCxnSpPr/>
      </xdr:nvCxnSpPr>
      <xdr:spPr>
        <a:xfrm>
          <a:off x="15290800" y="106437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161206</xdr:rowOff>
    </xdr:from>
    <xdr:to>
      <xdr:col>72</xdr:col>
      <xdr:colOff>203200</xdr:colOff>
      <xdr:row>62</xdr:row>
      <xdr:rowOff>13885</xdr:rowOff>
    </xdr:to>
    <xdr:cxnSp macro="">
      <xdr:nvCxnSpPr>
        <xdr:cNvPr id="325" name="直線コネクタ 324"/>
        <xdr:cNvCxnSpPr/>
      </xdr:nvCxnSpPr>
      <xdr:spPr>
        <a:xfrm>
          <a:off x="14401800" y="106196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136271</xdr:rowOff>
    </xdr:from>
    <xdr:to>
      <xdr:col>68</xdr:col>
      <xdr:colOff>152400</xdr:colOff>
      <xdr:row>61</xdr:row>
      <xdr:rowOff>161206</xdr:rowOff>
    </xdr:to>
    <xdr:cxnSp macro="">
      <xdr:nvCxnSpPr>
        <xdr:cNvPr id="328" name="直線コネクタ 327"/>
        <xdr:cNvCxnSpPr/>
      </xdr:nvCxnSpPr>
      <xdr:spPr>
        <a:xfrm>
          <a:off x="13512800" y="1059472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2" name="テキスト ボックス 331"/>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157861</xdr:rowOff>
    </xdr:from>
    <xdr:to>
      <xdr:col>81</xdr:col>
      <xdr:colOff>95250</xdr:colOff>
      <xdr:row>62</xdr:row>
      <xdr:rowOff>88011</xdr:rowOff>
    </xdr:to>
    <xdr:sp macro="" textlink="">
      <xdr:nvSpPr>
        <xdr:cNvPr id="338" name="楕円 337"/>
        <xdr:cNvSpPr/>
      </xdr:nvSpPr>
      <xdr:spPr>
        <a:xfrm>
          <a:off x="169672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129938</xdr:rowOff>
    </xdr:from>
    <xdr:ext cx="762000" cy="259045"/>
    <xdr:sp macro="" textlink="">
      <xdr:nvSpPr>
        <xdr:cNvPr id="339" name="定員管理の状況該当値テキスト"/>
        <xdr:cNvSpPr txBox="1"/>
      </xdr:nvSpPr>
      <xdr:spPr>
        <a:xfrm>
          <a:off x="17106900" y="1058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144187</xdr:rowOff>
    </xdr:from>
    <xdr:to>
      <xdr:col>77</xdr:col>
      <xdr:colOff>95250</xdr:colOff>
      <xdr:row>62</xdr:row>
      <xdr:rowOff>74337</xdr:rowOff>
    </xdr:to>
    <xdr:sp macro="" textlink="">
      <xdr:nvSpPr>
        <xdr:cNvPr id="340" name="楕円 339"/>
        <xdr:cNvSpPr/>
      </xdr:nvSpPr>
      <xdr:spPr>
        <a:xfrm>
          <a:off x="16129000" y="106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59114</xdr:rowOff>
    </xdr:from>
    <xdr:ext cx="736600" cy="259045"/>
    <xdr:sp macro="" textlink="">
      <xdr:nvSpPr>
        <xdr:cNvPr id="341" name="テキスト ボックス 340"/>
        <xdr:cNvSpPr txBox="1"/>
      </xdr:nvSpPr>
      <xdr:spPr>
        <a:xfrm>
          <a:off x="15798800" y="1068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134535</xdr:rowOff>
    </xdr:from>
    <xdr:to>
      <xdr:col>73</xdr:col>
      <xdr:colOff>44450</xdr:colOff>
      <xdr:row>62</xdr:row>
      <xdr:rowOff>64685</xdr:rowOff>
    </xdr:to>
    <xdr:sp macro="" textlink="">
      <xdr:nvSpPr>
        <xdr:cNvPr id="342" name="楕円 341"/>
        <xdr:cNvSpPr/>
      </xdr:nvSpPr>
      <xdr:spPr>
        <a:xfrm>
          <a:off x="15240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49462</xdr:rowOff>
    </xdr:from>
    <xdr:ext cx="762000" cy="259045"/>
    <xdr:sp macro="" textlink="">
      <xdr:nvSpPr>
        <xdr:cNvPr id="343" name="テキスト ボックス 342"/>
        <xdr:cNvSpPr txBox="1"/>
      </xdr:nvSpPr>
      <xdr:spPr>
        <a:xfrm>
          <a:off x="14909800" y="106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110406</xdr:rowOff>
    </xdr:from>
    <xdr:to>
      <xdr:col>68</xdr:col>
      <xdr:colOff>203200</xdr:colOff>
      <xdr:row>62</xdr:row>
      <xdr:rowOff>40556</xdr:rowOff>
    </xdr:to>
    <xdr:sp macro="" textlink="">
      <xdr:nvSpPr>
        <xdr:cNvPr id="344" name="楕円 343"/>
        <xdr:cNvSpPr/>
      </xdr:nvSpPr>
      <xdr:spPr>
        <a:xfrm>
          <a:off x="143510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25333</xdr:rowOff>
    </xdr:from>
    <xdr:ext cx="762000" cy="259045"/>
    <xdr:sp macro="" textlink="">
      <xdr:nvSpPr>
        <xdr:cNvPr id="345" name="テキスト ボックス 344"/>
        <xdr:cNvSpPr txBox="1"/>
      </xdr:nvSpPr>
      <xdr:spPr>
        <a:xfrm>
          <a:off x="14020800" y="106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85471</xdr:rowOff>
    </xdr:from>
    <xdr:to>
      <xdr:col>64</xdr:col>
      <xdr:colOff>152400</xdr:colOff>
      <xdr:row>62</xdr:row>
      <xdr:rowOff>15621</xdr:rowOff>
    </xdr:to>
    <xdr:sp macro="" textlink="">
      <xdr:nvSpPr>
        <xdr:cNvPr id="346" name="楕円 345"/>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xdr:rowOff>
    </xdr:from>
    <xdr:ext cx="762000" cy="259045"/>
    <xdr:sp macro="" textlink="">
      <xdr:nvSpPr>
        <xdr:cNvPr id="347" name="テキスト ボックス 346"/>
        <xdr:cNvSpPr txBox="1"/>
      </xdr:nvSpPr>
      <xdr:spPr>
        <a:xfrm>
          <a:off x="13131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により大きく上昇すること無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91622</xdr:rowOff>
    </xdr:to>
    <xdr:cxnSp macro="">
      <xdr:nvCxnSpPr>
        <xdr:cNvPr id="384" name="直線コネクタ 383"/>
        <xdr:cNvCxnSpPr/>
      </xdr:nvCxnSpPr>
      <xdr:spPr>
        <a:xfrm flipV="1">
          <a:off x="16179800" y="66402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137583</xdr:rowOff>
    </xdr:to>
    <xdr:cxnSp macro="">
      <xdr:nvCxnSpPr>
        <xdr:cNvPr id="387" name="直線コネクタ 386"/>
        <xdr:cNvCxnSpPr/>
      </xdr:nvCxnSpPr>
      <xdr:spPr>
        <a:xfrm flipV="1">
          <a:off x="15290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149074</xdr:rowOff>
    </xdr:to>
    <xdr:cxnSp macro="">
      <xdr:nvCxnSpPr>
        <xdr:cNvPr id="390" name="直線コネクタ 389"/>
        <xdr:cNvCxnSpPr/>
      </xdr:nvCxnSpPr>
      <xdr:spPr>
        <a:xfrm flipV="1">
          <a:off x="14401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35076</xdr:rowOff>
    </xdr:to>
    <xdr:cxnSp macro="">
      <xdr:nvCxnSpPr>
        <xdr:cNvPr id="393" name="直線コネクタ 392"/>
        <xdr:cNvCxnSpPr/>
      </xdr:nvCxnSpPr>
      <xdr:spPr>
        <a:xfrm flipV="1">
          <a:off x="13512800" y="68356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3" name="楕円 402"/>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4"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5" name="楕円 404"/>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6" name="テキスト ボックス 405"/>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7" name="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9" name="楕円 408"/>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0" name="テキスト ボックス 409"/>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1" name="楕円 410"/>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2" name="テキスト ボックス 411"/>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抑制策や基金残高の増加により、算出式の分子である将来負担額がマイナスとなり、平成２９年度に引き続き負担率が０．０となった。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人件費にかかる経常収支比率は類似団体平均と比較して４．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高くなっている。旧町村単位に公共施設を設置（出張所５・小学校５・保育所３）し、養護老人ホームも設置していること等から類似団体に比べ職員数が多いことが原因である。引き続き定員適正化計画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96520</xdr:rowOff>
    </xdr:to>
    <xdr:cxnSp macro="">
      <xdr:nvCxnSpPr>
        <xdr:cNvPr id="66" name="直線コネクタ 65"/>
        <xdr:cNvCxnSpPr/>
      </xdr:nvCxnSpPr>
      <xdr:spPr>
        <a:xfrm>
          <a:off x="3987800" y="658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66040</xdr:rowOff>
    </xdr:to>
    <xdr:cxnSp macro="">
      <xdr:nvCxnSpPr>
        <xdr:cNvPr id="69" name="直線コネクタ 68"/>
        <xdr:cNvCxnSpPr/>
      </xdr:nvCxnSpPr>
      <xdr:spPr>
        <a:xfrm>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58420</xdr:rowOff>
    </xdr:to>
    <xdr:cxnSp macro="">
      <xdr:nvCxnSpPr>
        <xdr:cNvPr id="72" name="直線コネクタ 71"/>
        <xdr:cNvCxnSpPr/>
      </xdr:nvCxnSpPr>
      <xdr:spPr>
        <a:xfrm>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96520</xdr:rowOff>
    </xdr:to>
    <xdr:cxnSp macro="">
      <xdr:nvCxnSpPr>
        <xdr:cNvPr id="75" name="直線コネクタ 74"/>
        <xdr:cNvCxnSpPr/>
      </xdr:nvCxnSpPr>
      <xdr:spPr>
        <a:xfrm flipV="1">
          <a:off x="1320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物件費にかかる経常収支比率は前年に対して０．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減少したが、決算額ベースでは増加している。電算システム関係経費や施設管理経費、行政計画等に関する物件費が増加している。</a:t>
          </a:r>
          <a:r>
            <a:rPr kumimoji="1" lang="ja-JP" altLang="ja-JP" sz="1100">
              <a:solidFill>
                <a:schemeClr val="dk1"/>
              </a:solidFill>
              <a:effectLst/>
              <a:latin typeface="+mn-lt"/>
              <a:ea typeface="+mn-ea"/>
              <a:cs typeface="+mn-cs"/>
            </a:rPr>
            <a:t>電算システムの総合的な見直しを行うなど、増加の抑制に努める。管理経費等についても、予算査定時に前々年度決算額及び当該年度の執行額に応じた査定を行い経費削減に努める。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1814</xdr:rowOff>
    </xdr:to>
    <xdr:cxnSp macro="">
      <xdr:nvCxnSpPr>
        <xdr:cNvPr id="129" name="直線コネクタ 128"/>
        <xdr:cNvCxnSpPr/>
      </xdr:nvCxnSpPr>
      <xdr:spPr>
        <a:xfrm flipV="1">
          <a:off x="15671800" y="2701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2" name="直線コネクタ 131"/>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107950</xdr:rowOff>
    </xdr:to>
    <xdr:cxnSp macro="">
      <xdr:nvCxnSpPr>
        <xdr:cNvPr id="138" name="直線コネクタ 137"/>
        <xdr:cNvCxnSpPr/>
      </xdr:nvCxnSpPr>
      <xdr:spPr>
        <a:xfrm>
          <a:off x="13004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扶助費にかかる経常収支比率は類似団体平均と比較して２．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高くなっている。類似団体平均を上回っている原因として、高齢化による老人福祉費、養護老人ホームを設置している老人施設費、旧町村単位に保育所を設置している児童福祉費、子育て支援の一環として乳幼児等医療費助成を中学３年生まで拡大していることによる福祉医療費助成が挙げられる。老人福祉費や福祉医療費助成については予防事業の推進と適切な施設管理によ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89" name="直線コネクタ 188"/>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114300</xdr:rowOff>
    </xdr:to>
    <xdr:cxnSp macro="">
      <xdr:nvCxnSpPr>
        <xdr:cNvPr id="192" name="直線コネクタ 191"/>
        <xdr:cNvCxnSpPr/>
      </xdr:nvCxnSpPr>
      <xdr:spPr>
        <a:xfrm>
          <a:off x="3098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5" name="直線コネクタ 194"/>
        <xdr:cNvCxnSpPr/>
      </xdr:nvCxnSpPr>
      <xdr:spPr>
        <a:xfrm flipV="1">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76200</xdr:rowOff>
    </xdr:to>
    <xdr:cxnSp macro="">
      <xdr:nvCxnSpPr>
        <xdr:cNvPr id="198" name="直線コネクタ 197"/>
        <xdr:cNvCxnSpPr/>
      </xdr:nvCxnSpPr>
      <xdr:spPr>
        <a:xfrm>
          <a:off x="1320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8" name="楕円 207"/>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9"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0" name="楕円 209"/>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1" name="テキスト ボックス 210"/>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2" name="楕円 211"/>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3" name="テキスト ボックス 212"/>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4" name="楕円 213"/>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5" name="テキスト ボックス 214"/>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6" name="楕円 215"/>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7" name="テキスト ボックス 21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その他にかかる経常収支比率は類似団体平均と比較すると</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０ポイント高くなっている。主な要因は特別会計繰出金が多いためである。公共下水道・農業集落排水事業に対するものは、公営企業債の償還のピークが徐々に過ぎているが管理経費等の増により増加傾向にある。また、国民健康保険や後期高齢者医療、介護保険に対する繰出金についても増加傾向にあり、繰出金が減少しない要因である。今後、公営企業の独立性</a:t>
          </a:r>
          <a:r>
            <a:rPr kumimoji="1" lang="ja-JP" altLang="en-US" sz="1000">
              <a:solidFill>
                <a:schemeClr val="dk1"/>
              </a:solidFill>
              <a:effectLst/>
              <a:latin typeface="+mn-lt"/>
              <a:ea typeface="+mn-ea"/>
              <a:cs typeface="+mn-cs"/>
            </a:rPr>
            <a:t>に立ち返った料金の見直しによる健全化</a:t>
          </a:r>
          <a:r>
            <a:rPr kumimoji="1" lang="ja-JP" altLang="ja-JP" sz="1000">
              <a:solidFill>
                <a:schemeClr val="dk1"/>
              </a:solidFill>
              <a:effectLst/>
              <a:latin typeface="+mn-lt"/>
              <a:ea typeface="+mn-ea"/>
              <a:cs typeface="+mn-cs"/>
            </a:rPr>
            <a:t>や、医療受診の指導や介護予防事業など保健指導事業の強化や、介護保険料の適正化により、普通会計の負担を減らしていくよう努める。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128633</xdr:rowOff>
    </xdr:to>
    <xdr:cxnSp macro="">
      <xdr:nvCxnSpPr>
        <xdr:cNvPr id="252" name="直線コネクタ 251"/>
        <xdr:cNvCxnSpPr/>
      </xdr:nvCxnSpPr>
      <xdr:spPr>
        <a:xfrm>
          <a:off x="15671800" y="98359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95976</xdr:rowOff>
    </xdr:to>
    <xdr:cxnSp macro="">
      <xdr:nvCxnSpPr>
        <xdr:cNvPr id="255" name="直線コネクタ 254"/>
        <xdr:cNvCxnSpPr/>
      </xdr:nvCxnSpPr>
      <xdr:spPr>
        <a:xfrm flipV="1">
          <a:off x="14782800" y="9835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95976</xdr:rowOff>
    </xdr:to>
    <xdr:cxnSp macro="">
      <xdr:nvCxnSpPr>
        <xdr:cNvPr id="258" name="直線コネクタ 257"/>
        <xdr:cNvCxnSpPr/>
      </xdr:nvCxnSpPr>
      <xdr:spPr>
        <a:xfrm>
          <a:off x="13893800" y="97706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17599</xdr:rowOff>
    </xdr:to>
    <xdr:cxnSp macro="">
      <xdr:nvCxnSpPr>
        <xdr:cNvPr id="261" name="直線コネクタ 260"/>
        <xdr:cNvCxnSpPr/>
      </xdr:nvCxnSpPr>
      <xdr:spPr>
        <a:xfrm flipV="1">
          <a:off x="13004800" y="9770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1" name="楕円 270"/>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2"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3" name="楕円 272"/>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4" name="テキスト ボックス 273"/>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5" name="楕円 274"/>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6" name="テキスト ボックス 275"/>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7" name="楕円 276"/>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8" name="テキスト ボックス 277"/>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79" name="楕円 278"/>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53176</xdr:rowOff>
    </xdr:from>
    <xdr:ext cx="762000" cy="259045"/>
    <xdr:sp macro="" textlink="">
      <xdr:nvSpPr>
        <xdr:cNvPr id="280" name="テキスト ボックス 279"/>
        <xdr:cNvSpPr txBox="1"/>
      </xdr:nvSpPr>
      <xdr:spPr>
        <a:xfrm>
          <a:off x="12623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補助費等にかかる経常収支比率は類似団体平均と比較して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くなっている。これは、平成１７年度に予算規模を平成元年度と同規模に圧縮した際、団体に対する補助金の支給の見直し及び削減を実施し、その後においても予算査定時に前々年度決算額及び当該年度の執行額、団体の活動内容や実績に応じた査定を繰り返していることが要因である。今後も充分内容を査定し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10" name="直線コネクタ 309"/>
        <xdr:cNvCxnSpPr/>
      </xdr:nvCxnSpPr>
      <xdr:spPr>
        <a:xfrm flipV="1">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13" name="直線コネクタ 312"/>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16" name="直線コネクタ 315"/>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19" name="直線コネクタ 318"/>
        <xdr:cNvCxnSpPr/>
      </xdr:nvCxnSpPr>
      <xdr:spPr>
        <a:xfrm flipV="1">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9" name="楕円 328"/>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0"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3" name="楕円 332"/>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4" name="テキスト ボックス 333"/>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5" name="楕円 334"/>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6" name="テキスト ボックス 33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8" name="テキスト ボックス 33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公債費にかかる経常収支比率は前年に対して０．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今後も、引き続き新規借入の抑制に努める。新規事業については総合計画において財源配分を充分に検討し、極力地方債の新規発行に依存しないなど、適正な財源確保に努める。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117856</xdr:rowOff>
    </xdr:to>
    <xdr:cxnSp macro="">
      <xdr:nvCxnSpPr>
        <xdr:cNvPr id="368" name="直線コネクタ 367"/>
        <xdr:cNvCxnSpPr/>
      </xdr:nvCxnSpPr>
      <xdr:spPr>
        <a:xfrm flipV="1">
          <a:off x="3987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159004</xdr:rowOff>
    </xdr:to>
    <xdr:cxnSp macro="">
      <xdr:nvCxnSpPr>
        <xdr:cNvPr id="371" name="直線コネクタ 370"/>
        <xdr:cNvCxnSpPr/>
      </xdr:nvCxnSpPr>
      <xdr:spPr>
        <a:xfrm flipV="1">
          <a:off x="3098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159004</xdr:rowOff>
    </xdr:to>
    <xdr:cxnSp macro="">
      <xdr:nvCxnSpPr>
        <xdr:cNvPr id="374" name="直線コネクタ 373"/>
        <xdr:cNvCxnSpPr/>
      </xdr:nvCxnSpPr>
      <xdr:spPr>
        <a:xfrm>
          <a:off x="2209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37846</xdr:rowOff>
    </xdr:to>
    <xdr:cxnSp macro="">
      <xdr:nvCxnSpPr>
        <xdr:cNvPr id="377" name="直線コネクタ 376"/>
        <xdr:cNvCxnSpPr/>
      </xdr:nvCxnSpPr>
      <xdr:spPr>
        <a:xfrm flipV="1">
          <a:off x="1320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7" name="楕円 386"/>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8"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9" name="楕円 388"/>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0" name="テキスト ボックス 389"/>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1" name="楕円 390"/>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2" name="テキスト ボックス 391"/>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3" name="楕円 392"/>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4" name="テキスト ボックス 393"/>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5" name="楕円 394"/>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73423</xdr:rowOff>
    </xdr:from>
    <xdr:ext cx="762000" cy="259045"/>
    <xdr:sp macro="" textlink="">
      <xdr:nvSpPr>
        <xdr:cNvPr id="396" name="テキスト ボックス 395"/>
        <xdr:cNvSpPr txBox="1"/>
      </xdr:nvSpPr>
      <xdr:spPr>
        <a:xfrm>
          <a:off x="939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公債費以外にかかる経常収支比率は類似団体平均と比較して５．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ポイント高くなっている。税収の伸びは見込みにくい状況で普通交付税によるところが大きく、今後も、継続的な経常一般財源の増加を見込むのが難しい状況である。決算額ベースで物件費</a:t>
          </a:r>
          <a:r>
            <a:rPr kumimoji="1" lang="ja-JP" altLang="en-US" sz="1100">
              <a:solidFill>
                <a:schemeClr val="dk1"/>
              </a:solidFill>
              <a:effectLst/>
              <a:latin typeface="+mn-lt"/>
              <a:ea typeface="+mn-ea"/>
              <a:cs typeface="+mn-cs"/>
            </a:rPr>
            <a:t>以外は減となっているものの</a:t>
          </a:r>
          <a:r>
            <a:rPr kumimoji="1" lang="ja-JP" altLang="ja-JP" sz="1100">
              <a:solidFill>
                <a:schemeClr val="dk1"/>
              </a:solidFill>
              <a:effectLst/>
              <a:latin typeface="+mn-lt"/>
              <a:ea typeface="+mn-ea"/>
              <a:cs typeface="+mn-cs"/>
            </a:rPr>
            <a:t>、個々に示した対策の実施に</a:t>
          </a:r>
          <a:r>
            <a:rPr kumimoji="1" lang="ja-JP" altLang="en-US" sz="1100">
              <a:solidFill>
                <a:schemeClr val="dk1"/>
              </a:solidFill>
              <a:effectLst/>
              <a:latin typeface="+mn-lt"/>
              <a:ea typeface="+mn-ea"/>
              <a:cs typeface="+mn-cs"/>
            </a:rPr>
            <a:t>一層</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35561</xdr:rowOff>
    </xdr:to>
    <xdr:cxnSp macro="">
      <xdr:nvCxnSpPr>
        <xdr:cNvPr id="427" name="直線コネクタ 426"/>
        <xdr:cNvCxnSpPr/>
      </xdr:nvCxnSpPr>
      <xdr:spPr>
        <a:xfrm>
          <a:off x="15671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77</xdr:row>
      <xdr:rowOff>165863</xdr:rowOff>
    </xdr:to>
    <xdr:cxnSp macro="">
      <xdr:nvCxnSpPr>
        <xdr:cNvPr id="430" name="直線コネクタ 429"/>
        <xdr:cNvCxnSpPr/>
      </xdr:nvCxnSpPr>
      <xdr:spPr>
        <a:xfrm flipV="1">
          <a:off x="14782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165863</xdr:rowOff>
    </xdr:to>
    <xdr:cxnSp macro="">
      <xdr:nvCxnSpPr>
        <xdr:cNvPr id="433" name="直線コネクタ 432"/>
        <xdr:cNvCxnSpPr/>
      </xdr:nvCxnSpPr>
      <xdr:spPr>
        <a:xfrm>
          <a:off x="13893800" y="132394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88137</xdr:rowOff>
    </xdr:to>
    <xdr:cxnSp macro="">
      <xdr:nvCxnSpPr>
        <xdr:cNvPr id="436" name="直線コネクタ 435"/>
        <xdr:cNvCxnSpPr/>
      </xdr:nvCxnSpPr>
      <xdr:spPr>
        <a:xfrm flipV="1">
          <a:off x="13004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8" name="楕円 447"/>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9" name="テキスト ボックス 44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2" name="楕円 451"/>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3" name="テキスト ボックス 452"/>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4" name="楕円 453"/>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5" name="テキスト ボックス 454"/>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41793</xdr:rowOff>
    </xdr:from>
    <xdr:to>
      <xdr:col>29</xdr:col>
      <xdr:colOff>127000</xdr:colOff>
      <xdr:row>17</xdr:row>
      <xdr:rowOff>43896</xdr:rowOff>
    </xdr:to>
    <xdr:cxnSp macro="">
      <xdr:nvCxnSpPr>
        <xdr:cNvPr id="50" name="直線コネクタ 49"/>
        <xdr:cNvCxnSpPr/>
      </xdr:nvCxnSpPr>
      <xdr:spPr bwMode="auto">
        <a:xfrm flipV="1">
          <a:off x="5003800" y="3004068"/>
          <a:ext cx="6477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43896</xdr:rowOff>
    </xdr:from>
    <xdr:to>
      <xdr:col>26</xdr:col>
      <xdr:colOff>50800</xdr:colOff>
      <xdr:row>17</xdr:row>
      <xdr:rowOff>59662</xdr:rowOff>
    </xdr:to>
    <xdr:cxnSp macro="">
      <xdr:nvCxnSpPr>
        <xdr:cNvPr id="53" name="直線コネクタ 52"/>
        <xdr:cNvCxnSpPr/>
      </xdr:nvCxnSpPr>
      <xdr:spPr bwMode="auto">
        <a:xfrm flipV="1">
          <a:off x="4305300" y="3006171"/>
          <a:ext cx="698500" cy="1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59662</xdr:rowOff>
    </xdr:from>
    <xdr:to>
      <xdr:col>22</xdr:col>
      <xdr:colOff>114300</xdr:colOff>
      <xdr:row>17</xdr:row>
      <xdr:rowOff>67892</xdr:rowOff>
    </xdr:to>
    <xdr:cxnSp macro="">
      <xdr:nvCxnSpPr>
        <xdr:cNvPr id="56" name="直線コネクタ 55"/>
        <xdr:cNvCxnSpPr/>
      </xdr:nvCxnSpPr>
      <xdr:spPr bwMode="auto">
        <a:xfrm flipV="1">
          <a:off x="3606800" y="302193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67892</xdr:rowOff>
    </xdr:from>
    <xdr:to>
      <xdr:col>18</xdr:col>
      <xdr:colOff>177800</xdr:colOff>
      <xdr:row>17</xdr:row>
      <xdr:rowOff>105100</xdr:rowOff>
    </xdr:to>
    <xdr:cxnSp macro="">
      <xdr:nvCxnSpPr>
        <xdr:cNvPr id="59" name="直線コネクタ 58"/>
        <xdr:cNvCxnSpPr/>
      </xdr:nvCxnSpPr>
      <xdr:spPr bwMode="auto">
        <a:xfrm flipV="1">
          <a:off x="2908300" y="3030167"/>
          <a:ext cx="698500" cy="3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3723</xdr:rowOff>
    </xdr:from>
    <xdr:ext cx="762000" cy="259045"/>
    <xdr:sp macro="" textlink="">
      <xdr:nvSpPr>
        <xdr:cNvPr id="63" name="テキスト ボックス 62"/>
        <xdr:cNvSpPr txBox="1"/>
      </xdr:nvSpPr>
      <xdr:spPr>
        <a:xfrm>
          <a:off x="25273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162443</xdr:rowOff>
    </xdr:from>
    <xdr:to>
      <xdr:col>29</xdr:col>
      <xdr:colOff>177800</xdr:colOff>
      <xdr:row>17</xdr:row>
      <xdr:rowOff>92593</xdr:rowOff>
    </xdr:to>
    <xdr:sp macro="" textlink="">
      <xdr:nvSpPr>
        <xdr:cNvPr id="69" name="楕円 68"/>
        <xdr:cNvSpPr/>
      </xdr:nvSpPr>
      <xdr:spPr bwMode="auto">
        <a:xfrm>
          <a:off x="56007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7520</xdr:rowOff>
    </xdr:from>
    <xdr:ext cx="762000" cy="259045"/>
    <xdr:sp macro="" textlink="">
      <xdr:nvSpPr>
        <xdr:cNvPr id="70" name="人口1人当たり決算額の推移該当値テキスト130"/>
        <xdr:cNvSpPr txBox="1"/>
      </xdr:nvSpPr>
      <xdr:spPr>
        <a:xfrm>
          <a:off x="5740400" y="27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164546</xdr:rowOff>
    </xdr:from>
    <xdr:to>
      <xdr:col>26</xdr:col>
      <xdr:colOff>101600</xdr:colOff>
      <xdr:row>17</xdr:row>
      <xdr:rowOff>94696</xdr:rowOff>
    </xdr:to>
    <xdr:sp macro="" textlink="">
      <xdr:nvSpPr>
        <xdr:cNvPr id="71" name="楕円 70"/>
        <xdr:cNvSpPr/>
      </xdr:nvSpPr>
      <xdr:spPr bwMode="auto">
        <a:xfrm>
          <a:off x="49530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104873</xdr:rowOff>
    </xdr:from>
    <xdr:ext cx="736600" cy="259045"/>
    <xdr:sp macro="" textlink="">
      <xdr:nvSpPr>
        <xdr:cNvPr id="72" name="テキスト ボックス 71"/>
        <xdr:cNvSpPr txBox="1"/>
      </xdr:nvSpPr>
      <xdr:spPr>
        <a:xfrm>
          <a:off x="4622800" y="272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8862</xdr:rowOff>
    </xdr:from>
    <xdr:to>
      <xdr:col>22</xdr:col>
      <xdr:colOff>165100</xdr:colOff>
      <xdr:row>17</xdr:row>
      <xdr:rowOff>110462</xdr:rowOff>
    </xdr:to>
    <xdr:sp macro="" textlink="">
      <xdr:nvSpPr>
        <xdr:cNvPr id="73" name="楕円 72"/>
        <xdr:cNvSpPr/>
      </xdr:nvSpPr>
      <xdr:spPr bwMode="auto">
        <a:xfrm>
          <a:off x="4254500" y="297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120639</xdr:rowOff>
    </xdr:from>
    <xdr:ext cx="762000" cy="259045"/>
    <xdr:sp macro="" textlink="">
      <xdr:nvSpPr>
        <xdr:cNvPr id="74" name="テキスト ボックス 73"/>
        <xdr:cNvSpPr txBox="1"/>
      </xdr:nvSpPr>
      <xdr:spPr>
        <a:xfrm>
          <a:off x="3924300" y="27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17092</xdr:rowOff>
    </xdr:from>
    <xdr:to>
      <xdr:col>19</xdr:col>
      <xdr:colOff>38100</xdr:colOff>
      <xdr:row>17</xdr:row>
      <xdr:rowOff>118692</xdr:rowOff>
    </xdr:to>
    <xdr:sp macro="" textlink="">
      <xdr:nvSpPr>
        <xdr:cNvPr id="75" name="楕円 74"/>
        <xdr:cNvSpPr/>
      </xdr:nvSpPr>
      <xdr:spPr bwMode="auto">
        <a:xfrm>
          <a:off x="3556000" y="297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128869</xdr:rowOff>
    </xdr:from>
    <xdr:ext cx="762000" cy="259045"/>
    <xdr:sp macro="" textlink="">
      <xdr:nvSpPr>
        <xdr:cNvPr id="76" name="テキスト ボックス 75"/>
        <xdr:cNvSpPr txBox="1"/>
      </xdr:nvSpPr>
      <xdr:spPr>
        <a:xfrm>
          <a:off x="3225800" y="27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54300</xdr:rowOff>
    </xdr:from>
    <xdr:to>
      <xdr:col>15</xdr:col>
      <xdr:colOff>101600</xdr:colOff>
      <xdr:row>17</xdr:row>
      <xdr:rowOff>155900</xdr:rowOff>
    </xdr:to>
    <xdr:sp macro="" textlink="">
      <xdr:nvSpPr>
        <xdr:cNvPr id="77" name="楕円 76"/>
        <xdr:cNvSpPr/>
      </xdr:nvSpPr>
      <xdr:spPr bwMode="auto">
        <a:xfrm>
          <a:off x="2857500" y="30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166077</xdr:rowOff>
    </xdr:from>
    <xdr:ext cx="762000" cy="259045"/>
    <xdr:sp macro="" textlink="">
      <xdr:nvSpPr>
        <xdr:cNvPr id="78" name="テキスト ボックス 77"/>
        <xdr:cNvSpPr txBox="1"/>
      </xdr:nvSpPr>
      <xdr:spPr>
        <a:xfrm>
          <a:off x="2527300" y="27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149802</xdr:rowOff>
    </xdr:from>
    <xdr:to>
      <xdr:col>29</xdr:col>
      <xdr:colOff>127000</xdr:colOff>
      <xdr:row>37</xdr:row>
      <xdr:rowOff>124523</xdr:rowOff>
    </xdr:to>
    <xdr:cxnSp macro="">
      <xdr:nvCxnSpPr>
        <xdr:cNvPr id="112" name="直線コネクタ 111"/>
        <xdr:cNvCxnSpPr/>
      </xdr:nvCxnSpPr>
      <xdr:spPr bwMode="auto">
        <a:xfrm>
          <a:off x="5003800" y="7103052"/>
          <a:ext cx="647700" cy="14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103283</xdr:rowOff>
    </xdr:from>
    <xdr:to>
      <xdr:col>26</xdr:col>
      <xdr:colOff>50800</xdr:colOff>
      <xdr:row>36</xdr:row>
      <xdr:rowOff>149802</xdr:rowOff>
    </xdr:to>
    <xdr:cxnSp macro="">
      <xdr:nvCxnSpPr>
        <xdr:cNvPr id="115" name="直線コネクタ 114"/>
        <xdr:cNvCxnSpPr/>
      </xdr:nvCxnSpPr>
      <xdr:spPr bwMode="auto">
        <a:xfrm>
          <a:off x="4305300" y="7056533"/>
          <a:ext cx="698500" cy="4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103283</xdr:rowOff>
    </xdr:from>
    <xdr:to>
      <xdr:col>22</xdr:col>
      <xdr:colOff>114300</xdr:colOff>
      <xdr:row>36</xdr:row>
      <xdr:rowOff>117532</xdr:rowOff>
    </xdr:to>
    <xdr:cxnSp macro="">
      <xdr:nvCxnSpPr>
        <xdr:cNvPr id="118" name="直線コネクタ 117"/>
        <xdr:cNvCxnSpPr/>
      </xdr:nvCxnSpPr>
      <xdr:spPr bwMode="auto">
        <a:xfrm flipV="1">
          <a:off x="3606800" y="7056533"/>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111055</xdr:rowOff>
    </xdr:from>
    <xdr:to>
      <xdr:col>18</xdr:col>
      <xdr:colOff>177800</xdr:colOff>
      <xdr:row>36</xdr:row>
      <xdr:rowOff>117532</xdr:rowOff>
    </xdr:to>
    <xdr:cxnSp macro="">
      <xdr:nvCxnSpPr>
        <xdr:cNvPr id="121" name="直線コネクタ 120"/>
        <xdr:cNvCxnSpPr/>
      </xdr:nvCxnSpPr>
      <xdr:spPr bwMode="auto">
        <a:xfrm>
          <a:off x="2908300" y="7064305"/>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73723</xdr:rowOff>
    </xdr:from>
    <xdr:to>
      <xdr:col>29</xdr:col>
      <xdr:colOff>177800</xdr:colOff>
      <xdr:row>37</xdr:row>
      <xdr:rowOff>175323</xdr:rowOff>
    </xdr:to>
    <xdr:sp macro="" textlink="">
      <xdr:nvSpPr>
        <xdr:cNvPr id="131" name="楕円 130"/>
        <xdr:cNvSpPr/>
      </xdr:nvSpPr>
      <xdr:spPr bwMode="auto">
        <a:xfrm>
          <a:off x="5600700" y="719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153750</xdr:rowOff>
    </xdr:from>
    <xdr:ext cx="762000" cy="259045"/>
    <xdr:sp macro="" textlink="">
      <xdr:nvSpPr>
        <xdr:cNvPr id="132" name="人口1人当たり決算額の推移該当値テキスト445"/>
        <xdr:cNvSpPr txBox="1"/>
      </xdr:nvSpPr>
      <xdr:spPr>
        <a:xfrm>
          <a:off x="5740400" y="71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99002</xdr:rowOff>
    </xdr:from>
    <xdr:to>
      <xdr:col>26</xdr:col>
      <xdr:colOff>101600</xdr:colOff>
      <xdr:row>37</xdr:row>
      <xdr:rowOff>29152</xdr:rowOff>
    </xdr:to>
    <xdr:sp macro="" textlink="">
      <xdr:nvSpPr>
        <xdr:cNvPr id="133" name="楕円 132"/>
        <xdr:cNvSpPr/>
      </xdr:nvSpPr>
      <xdr:spPr bwMode="auto">
        <a:xfrm>
          <a:off x="4953000" y="70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13929</xdr:rowOff>
    </xdr:from>
    <xdr:ext cx="736600" cy="259045"/>
    <xdr:sp macro="" textlink="">
      <xdr:nvSpPr>
        <xdr:cNvPr id="134" name="テキスト ボックス 133"/>
        <xdr:cNvSpPr txBox="1"/>
      </xdr:nvSpPr>
      <xdr:spPr>
        <a:xfrm>
          <a:off x="4622800" y="71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52483</xdr:rowOff>
    </xdr:from>
    <xdr:to>
      <xdr:col>22</xdr:col>
      <xdr:colOff>165100</xdr:colOff>
      <xdr:row>36</xdr:row>
      <xdr:rowOff>154083</xdr:rowOff>
    </xdr:to>
    <xdr:sp macro="" textlink="">
      <xdr:nvSpPr>
        <xdr:cNvPr id="135" name="楕円 134"/>
        <xdr:cNvSpPr/>
      </xdr:nvSpPr>
      <xdr:spPr bwMode="auto">
        <a:xfrm>
          <a:off x="4254500" y="700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138860</xdr:rowOff>
    </xdr:from>
    <xdr:ext cx="762000" cy="259045"/>
    <xdr:sp macro="" textlink="">
      <xdr:nvSpPr>
        <xdr:cNvPr id="136" name="テキスト ボックス 135"/>
        <xdr:cNvSpPr txBox="1"/>
      </xdr:nvSpPr>
      <xdr:spPr>
        <a:xfrm>
          <a:off x="3924300" y="70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66732</xdr:rowOff>
    </xdr:from>
    <xdr:to>
      <xdr:col>19</xdr:col>
      <xdr:colOff>38100</xdr:colOff>
      <xdr:row>36</xdr:row>
      <xdr:rowOff>168332</xdr:rowOff>
    </xdr:to>
    <xdr:sp macro="" textlink="">
      <xdr:nvSpPr>
        <xdr:cNvPr id="137" name="楕円 136"/>
        <xdr:cNvSpPr/>
      </xdr:nvSpPr>
      <xdr:spPr bwMode="auto">
        <a:xfrm>
          <a:off x="3556000" y="701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178509</xdr:rowOff>
    </xdr:from>
    <xdr:ext cx="762000" cy="259045"/>
    <xdr:sp macro="" textlink="">
      <xdr:nvSpPr>
        <xdr:cNvPr id="138" name="テキスト ボックス 137"/>
        <xdr:cNvSpPr txBox="1"/>
      </xdr:nvSpPr>
      <xdr:spPr>
        <a:xfrm>
          <a:off x="3225800" y="678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60255</xdr:rowOff>
    </xdr:from>
    <xdr:to>
      <xdr:col>15</xdr:col>
      <xdr:colOff>101600</xdr:colOff>
      <xdr:row>36</xdr:row>
      <xdr:rowOff>161855</xdr:rowOff>
    </xdr:to>
    <xdr:sp macro="" textlink="">
      <xdr:nvSpPr>
        <xdr:cNvPr id="139" name="楕円 138"/>
        <xdr:cNvSpPr/>
      </xdr:nvSpPr>
      <xdr:spPr bwMode="auto">
        <a:xfrm>
          <a:off x="2857500" y="701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172032</xdr:rowOff>
    </xdr:from>
    <xdr:ext cx="762000" cy="259045"/>
    <xdr:sp macro="" textlink="">
      <xdr:nvSpPr>
        <xdr:cNvPr id="140" name="テキスト ボックス 139"/>
        <xdr:cNvSpPr txBox="1"/>
      </xdr:nvSpPr>
      <xdr:spPr>
        <a:xfrm>
          <a:off x="2527300" y="678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150554</xdr:rowOff>
    </xdr:from>
    <xdr:to>
      <xdr:col>24</xdr:col>
      <xdr:colOff>63500</xdr:colOff>
      <xdr:row>35</xdr:row>
      <xdr:rowOff>151459</xdr:rowOff>
    </xdr:to>
    <xdr:cxnSp macro="">
      <xdr:nvCxnSpPr>
        <xdr:cNvPr id="59" name="直線コネクタ 58"/>
        <xdr:cNvCxnSpPr/>
      </xdr:nvCxnSpPr>
      <xdr:spPr>
        <a:xfrm>
          <a:off x="3797300" y="6151304"/>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150554</xdr:rowOff>
    </xdr:from>
    <xdr:to>
      <xdr:col>19</xdr:col>
      <xdr:colOff>177800</xdr:colOff>
      <xdr:row>36</xdr:row>
      <xdr:rowOff>1763</xdr:rowOff>
    </xdr:to>
    <xdr:cxnSp macro="">
      <xdr:nvCxnSpPr>
        <xdr:cNvPr id="62" name="直線コネクタ 61"/>
        <xdr:cNvCxnSpPr/>
      </xdr:nvCxnSpPr>
      <xdr:spPr>
        <a:xfrm flipV="1">
          <a:off x="2908300" y="6151304"/>
          <a:ext cx="8890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167772</xdr:rowOff>
    </xdr:from>
    <xdr:to>
      <xdr:col>15</xdr:col>
      <xdr:colOff>50800</xdr:colOff>
      <xdr:row>36</xdr:row>
      <xdr:rowOff>1763</xdr:rowOff>
    </xdr:to>
    <xdr:cxnSp macro="">
      <xdr:nvCxnSpPr>
        <xdr:cNvPr id="65" name="直線コネクタ 64"/>
        <xdr:cNvCxnSpPr/>
      </xdr:nvCxnSpPr>
      <xdr:spPr>
        <a:xfrm>
          <a:off x="2019300" y="616852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167772</xdr:rowOff>
    </xdr:from>
    <xdr:to>
      <xdr:col>10</xdr:col>
      <xdr:colOff>114300</xdr:colOff>
      <xdr:row>36</xdr:row>
      <xdr:rowOff>5320</xdr:rowOff>
    </xdr:to>
    <xdr:cxnSp macro="">
      <xdr:nvCxnSpPr>
        <xdr:cNvPr id="68" name="直線コネクタ 67"/>
        <xdr:cNvCxnSpPr/>
      </xdr:nvCxnSpPr>
      <xdr:spPr>
        <a:xfrm flipV="1">
          <a:off x="1130300" y="6168522"/>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21817</xdr:rowOff>
    </xdr:from>
    <xdr:ext cx="534377" cy="259045"/>
    <xdr:sp macro="" textlink="">
      <xdr:nvSpPr>
        <xdr:cNvPr id="72" name="テキスト ボックス 71"/>
        <xdr:cNvSpPr txBox="1"/>
      </xdr:nvSpPr>
      <xdr:spPr>
        <a:xfrm>
          <a:off x="863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100659</xdr:rowOff>
    </xdr:from>
    <xdr:to>
      <xdr:col>24</xdr:col>
      <xdr:colOff>114300</xdr:colOff>
      <xdr:row>36</xdr:row>
      <xdr:rowOff>30809</xdr:rowOff>
    </xdr:to>
    <xdr:sp macro="" textlink="">
      <xdr:nvSpPr>
        <xdr:cNvPr id="78" name="楕円 77"/>
        <xdr:cNvSpPr/>
      </xdr:nvSpPr>
      <xdr:spPr>
        <a:xfrm>
          <a:off x="4584700" y="61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123536</xdr:rowOff>
    </xdr:from>
    <xdr:ext cx="599010" cy="259045"/>
    <xdr:sp macro="" textlink="">
      <xdr:nvSpPr>
        <xdr:cNvPr id="79" name="人件費該当値テキスト"/>
        <xdr:cNvSpPr txBox="1"/>
      </xdr:nvSpPr>
      <xdr:spPr>
        <a:xfrm>
          <a:off x="4686300" y="595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99754</xdr:rowOff>
    </xdr:from>
    <xdr:to>
      <xdr:col>20</xdr:col>
      <xdr:colOff>38100</xdr:colOff>
      <xdr:row>36</xdr:row>
      <xdr:rowOff>29904</xdr:rowOff>
    </xdr:to>
    <xdr:sp macro="" textlink="">
      <xdr:nvSpPr>
        <xdr:cNvPr id="80" name="楕円 79"/>
        <xdr:cNvSpPr/>
      </xdr:nvSpPr>
      <xdr:spPr>
        <a:xfrm>
          <a:off x="3746500" y="61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46431</xdr:rowOff>
    </xdr:from>
    <xdr:ext cx="599010" cy="259045"/>
    <xdr:sp macro="" textlink="">
      <xdr:nvSpPr>
        <xdr:cNvPr id="81" name="テキスト ボックス 80"/>
        <xdr:cNvSpPr txBox="1"/>
      </xdr:nvSpPr>
      <xdr:spPr>
        <a:xfrm>
          <a:off x="3497795" y="587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122413</xdr:rowOff>
    </xdr:from>
    <xdr:to>
      <xdr:col>15</xdr:col>
      <xdr:colOff>101600</xdr:colOff>
      <xdr:row>36</xdr:row>
      <xdr:rowOff>52563</xdr:rowOff>
    </xdr:to>
    <xdr:sp macro="" textlink="">
      <xdr:nvSpPr>
        <xdr:cNvPr id="82" name="楕円 81"/>
        <xdr:cNvSpPr/>
      </xdr:nvSpPr>
      <xdr:spPr>
        <a:xfrm>
          <a:off x="2857500" y="6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69090</xdr:rowOff>
    </xdr:from>
    <xdr:ext cx="599010" cy="259045"/>
    <xdr:sp macro="" textlink="">
      <xdr:nvSpPr>
        <xdr:cNvPr id="83" name="テキスト ボックス 82"/>
        <xdr:cNvSpPr txBox="1"/>
      </xdr:nvSpPr>
      <xdr:spPr>
        <a:xfrm>
          <a:off x="2608795" y="589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116972</xdr:rowOff>
    </xdr:from>
    <xdr:to>
      <xdr:col>10</xdr:col>
      <xdr:colOff>165100</xdr:colOff>
      <xdr:row>36</xdr:row>
      <xdr:rowOff>47122</xdr:rowOff>
    </xdr:to>
    <xdr:sp macro="" textlink="">
      <xdr:nvSpPr>
        <xdr:cNvPr id="84" name="楕円 83"/>
        <xdr:cNvSpPr/>
      </xdr:nvSpPr>
      <xdr:spPr>
        <a:xfrm>
          <a:off x="1968500" y="61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63649</xdr:rowOff>
    </xdr:from>
    <xdr:ext cx="599010" cy="259045"/>
    <xdr:sp macro="" textlink="">
      <xdr:nvSpPr>
        <xdr:cNvPr id="85" name="テキスト ボックス 84"/>
        <xdr:cNvSpPr txBox="1"/>
      </xdr:nvSpPr>
      <xdr:spPr>
        <a:xfrm>
          <a:off x="1719795" y="5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125970</xdr:rowOff>
    </xdr:from>
    <xdr:to>
      <xdr:col>6</xdr:col>
      <xdr:colOff>38100</xdr:colOff>
      <xdr:row>36</xdr:row>
      <xdr:rowOff>56120</xdr:rowOff>
    </xdr:to>
    <xdr:sp macro="" textlink="">
      <xdr:nvSpPr>
        <xdr:cNvPr id="86" name="楕円 85"/>
        <xdr:cNvSpPr/>
      </xdr:nvSpPr>
      <xdr:spPr>
        <a:xfrm>
          <a:off x="1079500" y="6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72647</xdr:rowOff>
    </xdr:from>
    <xdr:ext cx="599010" cy="259045"/>
    <xdr:sp macro="" textlink="">
      <xdr:nvSpPr>
        <xdr:cNvPr id="87" name="テキスト ボックス 86"/>
        <xdr:cNvSpPr txBox="1"/>
      </xdr:nvSpPr>
      <xdr:spPr>
        <a:xfrm>
          <a:off x="830795" y="59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102964</xdr:rowOff>
    </xdr:from>
    <xdr:to>
      <xdr:col>24</xdr:col>
      <xdr:colOff>63500</xdr:colOff>
      <xdr:row>56</xdr:row>
      <xdr:rowOff>116045</xdr:rowOff>
    </xdr:to>
    <xdr:cxnSp macro="">
      <xdr:nvCxnSpPr>
        <xdr:cNvPr id="114" name="直線コネクタ 113"/>
        <xdr:cNvCxnSpPr/>
      </xdr:nvCxnSpPr>
      <xdr:spPr>
        <a:xfrm flipV="1">
          <a:off x="3797300" y="9704164"/>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110398</xdr:rowOff>
    </xdr:from>
    <xdr:to>
      <xdr:col>19</xdr:col>
      <xdr:colOff>177800</xdr:colOff>
      <xdr:row>56</xdr:row>
      <xdr:rowOff>116045</xdr:rowOff>
    </xdr:to>
    <xdr:cxnSp macro="">
      <xdr:nvCxnSpPr>
        <xdr:cNvPr id="117" name="直線コネクタ 116"/>
        <xdr:cNvCxnSpPr/>
      </xdr:nvCxnSpPr>
      <xdr:spPr>
        <a:xfrm>
          <a:off x="2908300" y="9711598"/>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110398</xdr:rowOff>
    </xdr:from>
    <xdr:to>
      <xdr:col>15</xdr:col>
      <xdr:colOff>50800</xdr:colOff>
      <xdr:row>56</xdr:row>
      <xdr:rowOff>124502</xdr:rowOff>
    </xdr:to>
    <xdr:cxnSp macro="">
      <xdr:nvCxnSpPr>
        <xdr:cNvPr id="120" name="直線コネクタ 119"/>
        <xdr:cNvCxnSpPr/>
      </xdr:nvCxnSpPr>
      <xdr:spPr>
        <a:xfrm flipV="1">
          <a:off x="2019300" y="9711598"/>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124502</xdr:rowOff>
    </xdr:from>
    <xdr:to>
      <xdr:col>10</xdr:col>
      <xdr:colOff>114300</xdr:colOff>
      <xdr:row>56</xdr:row>
      <xdr:rowOff>171261</xdr:rowOff>
    </xdr:to>
    <xdr:cxnSp macro="">
      <xdr:nvCxnSpPr>
        <xdr:cNvPr id="123" name="直線コネクタ 122"/>
        <xdr:cNvCxnSpPr/>
      </xdr:nvCxnSpPr>
      <xdr:spPr>
        <a:xfrm flipV="1">
          <a:off x="1130300" y="9725702"/>
          <a:ext cx="889000" cy="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52164</xdr:rowOff>
    </xdr:from>
    <xdr:to>
      <xdr:col>24</xdr:col>
      <xdr:colOff>114300</xdr:colOff>
      <xdr:row>56</xdr:row>
      <xdr:rowOff>153764</xdr:rowOff>
    </xdr:to>
    <xdr:sp macro="" textlink="">
      <xdr:nvSpPr>
        <xdr:cNvPr id="133" name="楕円 132"/>
        <xdr:cNvSpPr/>
      </xdr:nvSpPr>
      <xdr:spPr>
        <a:xfrm>
          <a:off x="4584700" y="96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30591</xdr:rowOff>
    </xdr:from>
    <xdr:ext cx="534377" cy="259045"/>
    <xdr:sp macro="" textlink="">
      <xdr:nvSpPr>
        <xdr:cNvPr id="134" name="物件費該当値テキスト"/>
        <xdr:cNvSpPr txBox="1"/>
      </xdr:nvSpPr>
      <xdr:spPr>
        <a:xfrm>
          <a:off x="4686300" y="96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65245</xdr:rowOff>
    </xdr:from>
    <xdr:to>
      <xdr:col>20</xdr:col>
      <xdr:colOff>38100</xdr:colOff>
      <xdr:row>56</xdr:row>
      <xdr:rowOff>166845</xdr:rowOff>
    </xdr:to>
    <xdr:sp macro="" textlink="">
      <xdr:nvSpPr>
        <xdr:cNvPr id="135" name="楕円 134"/>
        <xdr:cNvSpPr/>
      </xdr:nvSpPr>
      <xdr:spPr>
        <a:xfrm>
          <a:off x="3746500" y="96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157972</xdr:rowOff>
    </xdr:from>
    <xdr:ext cx="534377" cy="259045"/>
    <xdr:sp macro="" textlink="">
      <xdr:nvSpPr>
        <xdr:cNvPr id="136" name="テキスト ボックス 135"/>
        <xdr:cNvSpPr txBox="1"/>
      </xdr:nvSpPr>
      <xdr:spPr>
        <a:xfrm>
          <a:off x="3530111" y="97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59598</xdr:rowOff>
    </xdr:from>
    <xdr:to>
      <xdr:col>15</xdr:col>
      <xdr:colOff>101600</xdr:colOff>
      <xdr:row>56</xdr:row>
      <xdr:rowOff>161198</xdr:rowOff>
    </xdr:to>
    <xdr:sp macro="" textlink="">
      <xdr:nvSpPr>
        <xdr:cNvPr id="137" name="楕円 136"/>
        <xdr:cNvSpPr/>
      </xdr:nvSpPr>
      <xdr:spPr>
        <a:xfrm>
          <a:off x="2857500" y="96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152325</xdr:rowOff>
    </xdr:from>
    <xdr:ext cx="534377" cy="259045"/>
    <xdr:sp macro="" textlink="">
      <xdr:nvSpPr>
        <xdr:cNvPr id="138" name="テキスト ボックス 137"/>
        <xdr:cNvSpPr txBox="1"/>
      </xdr:nvSpPr>
      <xdr:spPr>
        <a:xfrm>
          <a:off x="2641111" y="97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73702</xdr:rowOff>
    </xdr:from>
    <xdr:to>
      <xdr:col>10</xdr:col>
      <xdr:colOff>165100</xdr:colOff>
      <xdr:row>57</xdr:row>
      <xdr:rowOff>3852</xdr:rowOff>
    </xdr:to>
    <xdr:sp macro="" textlink="">
      <xdr:nvSpPr>
        <xdr:cNvPr id="139" name="楕円 138"/>
        <xdr:cNvSpPr/>
      </xdr:nvSpPr>
      <xdr:spPr>
        <a:xfrm>
          <a:off x="1968500" y="96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166429</xdr:rowOff>
    </xdr:from>
    <xdr:ext cx="534377" cy="259045"/>
    <xdr:sp macro="" textlink="">
      <xdr:nvSpPr>
        <xdr:cNvPr id="140" name="テキスト ボックス 139"/>
        <xdr:cNvSpPr txBox="1"/>
      </xdr:nvSpPr>
      <xdr:spPr>
        <a:xfrm>
          <a:off x="1752111" y="97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120461</xdr:rowOff>
    </xdr:from>
    <xdr:to>
      <xdr:col>6</xdr:col>
      <xdr:colOff>38100</xdr:colOff>
      <xdr:row>57</xdr:row>
      <xdr:rowOff>50611</xdr:rowOff>
    </xdr:to>
    <xdr:sp macro="" textlink="">
      <xdr:nvSpPr>
        <xdr:cNvPr id="141" name="楕円 140"/>
        <xdr:cNvSpPr/>
      </xdr:nvSpPr>
      <xdr:spPr>
        <a:xfrm>
          <a:off x="1079500" y="97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41738</xdr:rowOff>
    </xdr:from>
    <xdr:ext cx="534377" cy="259045"/>
    <xdr:sp macro="" textlink="">
      <xdr:nvSpPr>
        <xdr:cNvPr id="142" name="テキスト ボックス 141"/>
        <xdr:cNvSpPr txBox="1"/>
      </xdr:nvSpPr>
      <xdr:spPr>
        <a:xfrm>
          <a:off x="863111" y="98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72583</xdr:rowOff>
    </xdr:from>
    <xdr:to>
      <xdr:col>24</xdr:col>
      <xdr:colOff>63500</xdr:colOff>
      <xdr:row>78</xdr:row>
      <xdr:rowOff>92585</xdr:rowOff>
    </xdr:to>
    <xdr:cxnSp macro="">
      <xdr:nvCxnSpPr>
        <xdr:cNvPr id="169" name="直線コネクタ 168"/>
        <xdr:cNvCxnSpPr/>
      </xdr:nvCxnSpPr>
      <xdr:spPr>
        <a:xfrm>
          <a:off x="3797300" y="1344568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68103</xdr:rowOff>
    </xdr:from>
    <xdr:to>
      <xdr:col>19</xdr:col>
      <xdr:colOff>177800</xdr:colOff>
      <xdr:row>78</xdr:row>
      <xdr:rowOff>72583</xdr:rowOff>
    </xdr:to>
    <xdr:cxnSp macro="">
      <xdr:nvCxnSpPr>
        <xdr:cNvPr id="172" name="直線コネクタ 171"/>
        <xdr:cNvCxnSpPr/>
      </xdr:nvCxnSpPr>
      <xdr:spPr>
        <a:xfrm>
          <a:off x="2908300" y="13441203"/>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68103</xdr:rowOff>
    </xdr:from>
    <xdr:to>
      <xdr:col>15</xdr:col>
      <xdr:colOff>50800</xdr:colOff>
      <xdr:row>78</xdr:row>
      <xdr:rowOff>91123</xdr:rowOff>
    </xdr:to>
    <xdr:cxnSp macro="">
      <xdr:nvCxnSpPr>
        <xdr:cNvPr id="175" name="直線コネクタ 174"/>
        <xdr:cNvCxnSpPr/>
      </xdr:nvCxnSpPr>
      <xdr:spPr>
        <a:xfrm flipV="1">
          <a:off x="2019300" y="13441203"/>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77795</xdr:rowOff>
    </xdr:from>
    <xdr:to>
      <xdr:col>10</xdr:col>
      <xdr:colOff>114300</xdr:colOff>
      <xdr:row>78</xdr:row>
      <xdr:rowOff>91123</xdr:rowOff>
    </xdr:to>
    <xdr:cxnSp macro="">
      <xdr:nvCxnSpPr>
        <xdr:cNvPr id="178" name="直線コネクタ 177"/>
        <xdr:cNvCxnSpPr/>
      </xdr:nvCxnSpPr>
      <xdr:spPr>
        <a:xfrm>
          <a:off x="1130300" y="13450895"/>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41785</xdr:rowOff>
    </xdr:from>
    <xdr:to>
      <xdr:col>24</xdr:col>
      <xdr:colOff>114300</xdr:colOff>
      <xdr:row>78</xdr:row>
      <xdr:rowOff>143385</xdr:rowOff>
    </xdr:to>
    <xdr:sp macro="" textlink="">
      <xdr:nvSpPr>
        <xdr:cNvPr id="188" name="楕円 187"/>
        <xdr:cNvSpPr/>
      </xdr:nvSpPr>
      <xdr:spPr>
        <a:xfrm>
          <a:off x="45847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128162</xdr:rowOff>
    </xdr:from>
    <xdr:ext cx="469744" cy="259045"/>
    <xdr:sp macro="" textlink="">
      <xdr:nvSpPr>
        <xdr:cNvPr id="189" name="維持補修費該当値テキスト"/>
        <xdr:cNvSpPr txBox="1"/>
      </xdr:nvSpPr>
      <xdr:spPr>
        <a:xfrm>
          <a:off x="4686300" y="1332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21783</xdr:rowOff>
    </xdr:from>
    <xdr:to>
      <xdr:col>20</xdr:col>
      <xdr:colOff>38100</xdr:colOff>
      <xdr:row>78</xdr:row>
      <xdr:rowOff>123383</xdr:rowOff>
    </xdr:to>
    <xdr:sp macro="" textlink="">
      <xdr:nvSpPr>
        <xdr:cNvPr id="190" name="楕円 189"/>
        <xdr:cNvSpPr/>
      </xdr:nvSpPr>
      <xdr:spPr>
        <a:xfrm>
          <a:off x="3746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114510</xdr:rowOff>
    </xdr:from>
    <xdr:ext cx="469744" cy="259045"/>
    <xdr:sp macro="" textlink="">
      <xdr:nvSpPr>
        <xdr:cNvPr id="191" name="テキスト ボックス 190"/>
        <xdr:cNvSpPr txBox="1"/>
      </xdr:nvSpPr>
      <xdr:spPr>
        <a:xfrm>
          <a:off x="3562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17303</xdr:rowOff>
    </xdr:from>
    <xdr:to>
      <xdr:col>15</xdr:col>
      <xdr:colOff>101600</xdr:colOff>
      <xdr:row>78</xdr:row>
      <xdr:rowOff>118903</xdr:rowOff>
    </xdr:to>
    <xdr:sp macro="" textlink="">
      <xdr:nvSpPr>
        <xdr:cNvPr id="192" name="楕円 191"/>
        <xdr:cNvSpPr/>
      </xdr:nvSpPr>
      <xdr:spPr>
        <a:xfrm>
          <a:off x="2857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110030</xdr:rowOff>
    </xdr:from>
    <xdr:ext cx="469744" cy="259045"/>
    <xdr:sp macro="" textlink="">
      <xdr:nvSpPr>
        <xdr:cNvPr id="193" name="テキスト ボックス 192"/>
        <xdr:cNvSpPr txBox="1"/>
      </xdr:nvSpPr>
      <xdr:spPr>
        <a:xfrm>
          <a:off x="2673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194" name="楕円 193"/>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195" name="テキスト ボックス 194"/>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26995</xdr:rowOff>
    </xdr:from>
    <xdr:to>
      <xdr:col>6</xdr:col>
      <xdr:colOff>38100</xdr:colOff>
      <xdr:row>78</xdr:row>
      <xdr:rowOff>128595</xdr:rowOff>
    </xdr:to>
    <xdr:sp macro="" textlink="">
      <xdr:nvSpPr>
        <xdr:cNvPr id="196" name="楕円 195"/>
        <xdr:cNvSpPr/>
      </xdr:nvSpPr>
      <xdr:spPr>
        <a:xfrm>
          <a:off x="10795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119722</xdr:rowOff>
    </xdr:from>
    <xdr:ext cx="469744" cy="259045"/>
    <xdr:sp macro="" textlink="">
      <xdr:nvSpPr>
        <xdr:cNvPr id="197" name="テキスト ボックス 196"/>
        <xdr:cNvSpPr txBox="1"/>
      </xdr:nvSpPr>
      <xdr:spPr>
        <a:xfrm>
          <a:off x="895428" y="1349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88303</xdr:rowOff>
    </xdr:from>
    <xdr:to>
      <xdr:col>24</xdr:col>
      <xdr:colOff>63500</xdr:colOff>
      <xdr:row>96</xdr:row>
      <xdr:rowOff>90532</xdr:rowOff>
    </xdr:to>
    <xdr:cxnSp macro="">
      <xdr:nvCxnSpPr>
        <xdr:cNvPr id="227" name="直線コネクタ 226"/>
        <xdr:cNvCxnSpPr/>
      </xdr:nvCxnSpPr>
      <xdr:spPr>
        <a:xfrm>
          <a:off x="3797300" y="16547503"/>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88303</xdr:rowOff>
    </xdr:from>
    <xdr:to>
      <xdr:col>19</xdr:col>
      <xdr:colOff>177800</xdr:colOff>
      <xdr:row>96</xdr:row>
      <xdr:rowOff>106535</xdr:rowOff>
    </xdr:to>
    <xdr:cxnSp macro="">
      <xdr:nvCxnSpPr>
        <xdr:cNvPr id="230" name="直線コネクタ 229"/>
        <xdr:cNvCxnSpPr/>
      </xdr:nvCxnSpPr>
      <xdr:spPr>
        <a:xfrm flipV="1">
          <a:off x="2908300" y="16547503"/>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106535</xdr:rowOff>
    </xdr:from>
    <xdr:to>
      <xdr:col>15</xdr:col>
      <xdr:colOff>50800</xdr:colOff>
      <xdr:row>96</xdr:row>
      <xdr:rowOff>164064</xdr:rowOff>
    </xdr:to>
    <xdr:cxnSp macro="">
      <xdr:nvCxnSpPr>
        <xdr:cNvPr id="233" name="直線コネクタ 232"/>
        <xdr:cNvCxnSpPr/>
      </xdr:nvCxnSpPr>
      <xdr:spPr>
        <a:xfrm flipV="1">
          <a:off x="2019300" y="16565735"/>
          <a:ext cx="8890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164064</xdr:rowOff>
    </xdr:from>
    <xdr:to>
      <xdr:col>10</xdr:col>
      <xdr:colOff>114300</xdr:colOff>
      <xdr:row>96</xdr:row>
      <xdr:rowOff>170580</xdr:rowOff>
    </xdr:to>
    <xdr:cxnSp macro="">
      <xdr:nvCxnSpPr>
        <xdr:cNvPr id="236" name="直線コネクタ 235"/>
        <xdr:cNvCxnSpPr/>
      </xdr:nvCxnSpPr>
      <xdr:spPr>
        <a:xfrm flipV="1">
          <a:off x="1130300" y="1662326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39732</xdr:rowOff>
    </xdr:from>
    <xdr:to>
      <xdr:col>24</xdr:col>
      <xdr:colOff>114300</xdr:colOff>
      <xdr:row>96</xdr:row>
      <xdr:rowOff>141332</xdr:rowOff>
    </xdr:to>
    <xdr:sp macro="" textlink="">
      <xdr:nvSpPr>
        <xdr:cNvPr id="246" name="楕円 245"/>
        <xdr:cNvSpPr/>
      </xdr:nvSpPr>
      <xdr:spPr>
        <a:xfrm>
          <a:off x="4584700" y="164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62609</xdr:rowOff>
    </xdr:from>
    <xdr:ext cx="534377" cy="259045"/>
    <xdr:sp macro="" textlink="">
      <xdr:nvSpPr>
        <xdr:cNvPr id="247" name="扶助費該当値テキスト"/>
        <xdr:cNvSpPr txBox="1"/>
      </xdr:nvSpPr>
      <xdr:spPr>
        <a:xfrm>
          <a:off x="4686300" y="163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37503</xdr:rowOff>
    </xdr:from>
    <xdr:to>
      <xdr:col>20</xdr:col>
      <xdr:colOff>38100</xdr:colOff>
      <xdr:row>96</xdr:row>
      <xdr:rowOff>139103</xdr:rowOff>
    </xdr:to>
    <xdr:sp macro="" textlink="">
      <xdr:nvSpPr>
        <xdr:cNvPr id="248" name="楕円 247"/>
        <xdr:cNvSpPr/>
      </xdr:nvSpPr>
      <xdr:spPr>
        <a:xfrm>
          <a:off x="3746500" y="164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155630</xdr:rowOff>
    </xdr:from>
    <xdr:ext cx="534377" cy="259045"/>
    <xdr:sp macro="" textlink="">
      <xdr:nvSpPr>
        <xdr:cNvPr id="249" name="テキスト ボックス 248"/>
        <xdr:cNvSpPr txBox="1"/>
      </xdr:nvSpPr>
      <xdr:spPr>
        <a:xfrm>
          <a:off x="3530111" y="162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55735</xdr:rowOff>
    </xdr:from>
    <xdr:to>
      <xdr:col>15</xdr:col>
      <xdr:colOff>101600</xdr:colOff>
      <xdr:row>96</xdr:row>
      <xdr:rowOff>157335</xdr:rowOff>
    </xdr:to>
    <xdr:sp macro="" textlink="">
      <xdr:nvSpPr>
        <xdr:cNvPr id="250" name="楕円 249"/>
        <xdr:cNvSpPr/>
      </xdr:nvSpPr>
      <xdr:spPr>
        <a:xfrm>
          <a:off x="2857500" y="16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2412</xdr:rowOff>
    </xdr:from>
    <xdr:ext cx="534377" cy="259045"/>
    <xdr:sp macro="" textlink="">
      <xdr:nvSpPr>
        <xdr:cNvPr id="251" name="テキスト ボックス 250"/>
        <xdr:cNvSpPr txBox="1"/>
      </xdr:nvSpPr>
      <xdr:spPr>
        <a:xfrm>
          <a:off x="2641111" y="1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113264</xdr:rowOff>
    </xdr:from>
    <xdr:to>
      <xdr:col>10</xdr:col>
      <xdr:colOff>165100</xdr:colOff>
      <xdr:row>97</xdr:row>
      <xdr:rowOff>43414</xdr:rowOff>
    </xdr:to>
    <xdr:sp macro="" textlink="">
      <xdr:nvSpPr>
        <xdr:cNvPr id="252" name="楕円 251"/>
        <xdr:cNvSpPr/>
      </xdr:nvSpPr>
      <xdr:spPr>
        <a:xfrm>
          <a:off x="1968500" y="165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59941</xdr:rowOff>
    </xdr:from>
    <xdr:ext cx="534377" cy="259045"/>
    <xdr:sp macro="" textlink="">
      <xdr:nvSpPr>
        <xdr:cNvPr id="253" name="テキスト ボックス 252"/>
        <xdr:cNvSpPr txBox="1"/>
      </xdr:nvSpPr>
      <xdr:spPr>
        <a:xfrm>
          <a:off x="1752111" y="163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119780</xdr:rowOff>
    </xdr:from>
    <xdr:to>
      <xdr:col>6</xdr:col>
      <xdr:colOff>38100</xdr:colOff>
      <xdr:row>97</xdr:row>
      <xdr:rowOff>49930</xdr:rowOff>
    </xdr:to>
    <xdr:sp macro="" textlink="">
      <xdr:nvSpPr>
        <xdr:cNvPr id="254" name="楕円 253"/>
        <xdr:cNvSpPr/>
      </xdr:nvSpPr>
      <xdr:spPr>
        <a:xfrm>
          <a:off x="1079500" y="165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66457</xdr:rowOff>
    </xdr:from>
    <xdr:ext cx="534377" cy="259045"/>
    <xdr:sp macro="" textlink="">
      <xdr:nvSpPr>
        <xdr:cNvPr id="255" name="テキスト ボックス 254"/>
        <xdr:cNvSpPr txBox="1"/>
      </xdr:nvSpPr>
      <xdr:spPr>
        <a:xfrm>
          <a:off x="863111" y="163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67433</xdr:rowOff>
    </xdr:from>
    <xdr:to>
      <xdr:col>55</xdr:col>
      <xdr:colOff>0</xdr:colOff>
      <xdr:row>38</xdr:row>
      <xdr:rowOff>71208</xdr:rowOff>
    </xdr:to>
    <xdr:cxnSp macro="">
      <xdr:nvCxnSpPr>
        <xdr:cNvPr id="286" name="直線コネクタ 285"/>
        <xdr:cNvCxnSpPr/>
      </xdr:nvCxnSpPr>
      <xdr:spPr>
        <a:xfrm>
          <a:off x="9639300" y="6582533"/>
          <a:ext cx="8382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67433</xdr:rowOff>
    </xdr:from>
    <xdr:to>
      <xdr:col>50</xdr:col>
      <xdr:colOff>114300</xdr:colOff>
      <xdr:row>38</xdr:row>
      <xdr:rowOff>79284</xdr:rowOff>
    </xdr:to>
    <xdr:cxnSp macro="">
      <xdr:nvCxnSpPr>
        <xdr:cNvPr id="289" name="直線コネクタ 288"/>
        <xdr:cNvCxnSpPr/>
      </xdr:nvCxnSpPr>
      <xdr:spPr>
        <a:xfrm flipV="1">
          <a:off x="8750300" y="6582533"/>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64742</xdr:rowOff>
    </xdr:from>
    <xdr:to>
      <xdr:col>45</xdr:col>
      <xdr:colOff>177800</xdr:colOff>
      <xdr:row>38</xdr:row>
      <xdr:rowOff>79284</xdr:rowOff>
    </xdr:to>
    <xdr:cxnSp macro="">
      <xdr:nvCxnSpPr>
        <xdr:cNvPr id="292" name="直線コネクタ 291"/>
        <xdr:cNvCxnSpPr/>
      </xdr:nvCxnSpPr>
      <xdr:spPr>
        <a:xfrm>
          <a:off x="7861300" y="6579842"/>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64742</xdr:rowOff>
    </xdr:from>
    <xdr:to>
      <xdr:col>41</xdr:col>
      <xdr:colOff>50800</xdr:colOff>
      <xdr:row>38</xdr:row>
      <xdr:rowOff>118838</xdr:rowOff>
    </xdr:to>
    <xdr:cxnSp macro="">
      <xdr:nvCxnSpPr>
        <xdr:cNvPr id="295" name="直線コネクタ 294"/>
        <xdr:cNvCxnSpPr/>
      </xdr:nvCxnSpPr>
      <xdr:spPr>
        <a:xfrm flipV="1">
          <a:off x="6972300" y="6579842"/>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20408</xdr:rowOff>
    </xdr:from>
    <xdr:to>
      <xdr:col>55</xdr:col>
      <xdr:colOff>50800</xdr:colOff>
      <xdr:row>38</xdr:row>
      <xdr:rowOff>122008</xdr:rowOff>
    </xdr:to>
    <xdr:sp macro="" textlink="">
      <xdr:nvSpPr>
        <xdr:cNvPr id="305" name="楕円 304"/>
        <xdr:cNvSpPr/>
      </xdr:nvSpPr>
      <xdr:spPr>
        <a:xfrm>
          <a:off x="10426700" y="65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106785</xdr:rowOff>
    </xdr:from>
    <xdr:ext cx="534377" cy="259045"/>
    <xdr:sp macro="" textlink="">
      <xdr:nvSpPr>
        <xdr:cNvPr id="306" name="補助費等該当値テキスト"/>
        <xdr:cNvSpPr txBox="1"/>
      </xdr:nvSpPr>
      <xdr:spPr>
        <a:xfrm>
          <a:off x="10528300" y="64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16633</xdr:rowOff>
    </xdr:from>
    <xdr:to>
      <xdr:col>50</xdr:col>
      <xdr:colOff>165100</xdr:colOff>
      <xdr:row>38</xdr:row>
      <xdr:rowOff>118233</xdr:rowOff>
    </xdr:to>
    <xdr:sp macro="" textlink="">
      <xdr:nvSpPr>
        <xdr:cNvPr id="307" name="楕円 306"/>
        <xdr:cNvSpPr/>
      </xdr:nvSpPr>
      <xdr:spPr>
        <a:xfrm>
          <a:off x="9588500" y="65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109360</xdr:rowOff>
    </xdr:from>
    <xdr:ext cx="534377" cy="259045"/>
    <xdr:sp macro="" textlink="">
      <xdr:nvSpPr>
        <xdr:cNvPr id="308" name="テキスト ボックス 307"/>
        <xdr:cNvSpPr txBox="1"/>
      </xdr:nvSpPr>
      <xdr:spPr>
        <a:xfrm>
          <a:off x="9372111" y="66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28484</xdr:rowOff>
    </xdr:from>
    <xdr:to>
      <xdr:col>46</xdr:col>
      <xdr:colOff>38100</xdr:colOff>
      <xdr:row>38</xdr:row>
      <xdr:rowOff>130084</xdr:rowOff>
    </xdr:to>
    <xdr:sp macro="" textlink="">
      <xdr:nvSpPr>
        <xdr:cNvPr id="309" name="楕円 308"/>
        <xdr:cNvSpPr/>
      </xdr:nvSpPr>
      <xdr:spPr>
        <a:xfrm>
          <a:off x="8699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121211</xdr:rowOff>
    </xdr:from>
    <xdr:ext cx="534377" cy="259045"/>
    <xdr:sp macro="" textlink="">
      <xdr:nvSpPr>
        <xdr:cNvPr id="310" name="テキスト ボックス 309"/>
        <xdr:cNvSpPr txBox="1"/>
      </xdr:nvSpPr>
      <xdr:spPr>
        <a:xfrm>
          <a:off x="8483111" y="66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13942</xdr:rowOff>
    </xdr:from>
    <xdr:to>
      <xdr:col>41</xdr:col>
      <xdr:colOff>101600</xdr:colOff>
      <xdr:row>38</xdr:row>
      <xdr:rowOff>115542</xdr:rowOff>
    </xdr:to>
    <xdr:sp macro="" textlink="">
      <xdr:nvSpPr>
        <xdr:cNvPr id="311" name="楕円 310"/>
        <xdr:cNvSpPr/>
      </xdr:nvSpPr>
      <xdr:spPr>
        <a:xfrm>
          <a:off x="7810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106669</xdr:rowOff>
    </xdr:from>
    <xdr:ext cx="534377" cy="259045"/>
    <xdr:sp macro="" textlink="">
      <xdr:nvSpPr>
        <xdr:cNvPr id="312" name="テキスト ボックス 311"/>
        <xdr:cNvSpPr txBox="1"/>
      </xdr:nvSpPr>
      <xdr:spPr>
        <a:xfrm>
          <a:off x="7594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68038</xdr:rowOff>
    </xdr:from>
    <xdr:to>
      <xdr:col>36</xdr:col>
      <xdr:colOff>165100</xdr:colOff>
      <xdr:row>38</xdr:row>
      <xdr:rowOff>169638</xdr:rowOff>
    </xdr:to>
    <xdr:sp macro="" textlink="">
      <xdr:nvSpPr>
        <xdr:cNvPr id="313" name="楕円 312"/>
        <xdr:cNvSpPr/>
      </xdr:nvSpPr>
      <xdr:spPr>
        <a:xfrm>
          <a:off x="6921500" y="65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160765</xdr:rowOff>
    </xdr:from>
    <xdr:ext cx="534377" cy="259045"/>
    <xdr:sp macro="" textlink="">
      <xdr:nvSpPr>
        <xdr:cNvPr id="314" name="テキスト ボックス 313"/>
        <xdr:cNvSpPr txBox="1"/>
      </xdr:nvSpPr>
      <xdr:spPr>
        <a:xfrm>
          <a:off x="6705111" y="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24337</xdr:rowOff>
    </xdr:from>
    <xdr:to>
      <xdr:col>55</xdr:col>
      <xdr:colOff>0</xdr:colOff>
      <xdr:row>58</xdr:row>
      <xdr:rowOff>69102</xdr:rowOff>
    </xdr:to>
    <xdr:cxnSp macro="">
      <xdr:nvCxnSpPr>
        <xdr:cNvPr id="341" name="直線コネクタ 340"/>
        <xdr:cNvCxnSpPr/>
      </xdr:nvCxnSpPr>
      <xdr:spPr>
        <a:xfrm flipV="1">
          <a:off x="9639300" y="9968437"/>
          <a:ext cx="838200" cy="4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54428</xdr:rowOff>
    </xdr:from>
    <xdr:to>
      <xdr:col>50</xdr:col>
      <xdr:colOff>114300</xdr:colOff>
      <xdr:row>58</xdr:row>
      <xdr:rowOff>69102</xdr:rowOff>
    </xdr:to>
    <xdr:cxnSp macro="">
      <xdr:nvCxnSpPr>
        <xdr:cNvPr id="344" name="直線コネクタ 343"/>
        <xdr:cNvCxnSpPr/>
      </xdr:nvCxnSpPr>
      <xdr:spPr>
        <a:xfrm>
          <a:off x="8750300" y="9998528"/>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54428</xdr:rowOff>
    </xdr:from>
    <xdr:to>
      <xdr:col>45</xdr:col>
      <xdr:colOff>177800</xdr:colOff>
      <xdr:row>58</xdr:row>
      <xdr:rowOff>76478</xdr:rowOff>
    </xdr:to>
    <xdr:cxnSp macro="">
      <xdr:nvCxnSpPr>
        <xdr:cNvPr id="347" name="直線コネクタ 346"/>
        <xdr:cNvCxnSpPr/>
      </xdr:nvCxnSpPr>
      <xdr:spPr>
        <a:xfrm flipV="1">
          <a:off x="7861300" y="9998528"/>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40777</xdr:rowOff>
    </xdr:from>
    <xdr:to>
      <xdr:col>41</xdr:col>
      <xdr:colOff>50800</xdr:colOff>
      <xdr:row>58</xdr:row>
      <xdr:rowOff>76478</xdr:rowOff>
    </xdr:to>
    <xdr:cxnSp macro="">
      <xdr:nvCxnSpPr>
        <xdr:cNvPr id="350" name="直線コネクタ 349"/>
        <xdr:cNvCxnSpPr/>
      </xdr:nvCxnSpPr>
      <xdr:spPr>
        <a:xfrm>
          <a:off x="6972300" y="9984877"/>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144987</xdr:rowOff>
    </xdr:from>
    <xdr:to>
      <xdr:col>55</xdr:col>
      <xdr:colOff>50800</xdr:colOff>
      <xdr:row>58</xdr:row>
      <xdr:rowOff>75137</xdr:rowOff>
    </xdr:to>
    <xdr:sp macro="" textlink="">
      <xdr:nvSpPr>
        <xdr:cNvPr id="360" name="楕円 359"/>
        <xdr:cNvSpPr/>
      </xdr:nvSpPr>
      <xdr:spPr>
        <a:xfrm>
          <a:off x="10426700" y="99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104364</xdr:rowOff>
    </xdr:from>
    <xdr:ext cx="599010" cy="259045"/>
    <xdr:sp macro="" textlink="">
      <xdr:nvSpPr>
        <xdr:cNvPr id="361" name="普通建設事業費該当値テキスト"/>
        <xdr:cNvSpPr txBox="1"/>
      </xdr:nvSpPr>
      <xdr:spPr>
        <a:xfrm>
          <a:off x="10528300" y="970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18302</xdr:rowOff>
    </xdr:from>
    <xdr:to>
      <xdr:col>50</xdr:col>
      <xdr:colOff>165100</xdr:colOff>
      <xdr:row>58</xdr:row>
      <xdr:rowOff>119902</xdr:rowOff>
    </xdr:to>
    <xdr:sp macro="" textlink="">
      <xdr:nvSpPr>
        <xdr:cNvPr id="362" name="楕円 361"/>
        <xdr:cNvSpPr/>
      </xdr:nvSpPr>
      <xdr:spPr>
        <a:xfrm>
          <a:off x="9588500" y="99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111029</xdr:rowOff>
    </xdr:from>
    <xdr:ext cx="534377" cy="259045"/>
    <xdr:sp macro="" textlink="">
      <xdr:nvSpPr>
        <xdr:cNvPr id="363" name="テキスト ボックス 362"/>
        <xdr:cNvSpPr txBox="1"/>
      </xdr:nvSpPr>
      <xdr:spPr>
        <a:xfrm>
          <a:off x="9372111" y="100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3628</xdr:rowOff>
    </xdr:from>
    <xdr:to>
      <xdr:col>46</xdr:col>
      <xdr:colOff>38100</xdr:colOff>
      <xdr:row>58</xdr:row>
      <xdr:rowOff>105228</xdr:rowOff>
    </xdr:to>
    <xdr:sp macro="" textlink="">
      <xdr:nvSpPr>
        <xdr:cNvPr id="364" name="楕円 363"/>
        <xdr:cNvSpPr/>
      </xdr:nvSpPr>
      <xdr:spPr>
        <a:xfrm>
          <a:off x="8699500" y="99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121755</xdr:rowOff>
    </xdr:from>
    <xdr:ext cx="534377" cy="259045"/>
    <xdr:sp macro="" textlink="">
      <xdr:nvSpPr>
        <xdr:cNvPr id="365" name="テキスト ボックス 364"/>
        <xdr:cNvSpPr txBox="1"/>
      </xdr:nvSpPr>
      <xdr:spPr>
        <a:xfrm>
          <a:off x="8483111" y="97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25678</xdr:rowOff>
    </xdr:from>
    <xdr:to>
      <xdr:col>41</xdr:col>
      <xdr:colOff>101600</xdr:colOff>
      <xdr:row>58</xdr:row>
      <xdr:rowOff>127278</xdr:rowOff>
    </xdr:to>
    <xdr:sp macro="" textlink="">
      <xdr:nvSpPr>
        <xdr:cNvPr id="366" name="楕円 365"/>
        <xdr:cNvSpPr/>
      </xdr:nvSpPr>
      <xdr:spPr>
        <a:xfrm>
          <a:off x="7810500" y="99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118405</xdr:rowOff>
    </xdr:from>
    <xdr:ext cx="534377" cy="259045"/>
    <xdr:sp macro="" textlink="">
      <xdr:nvSpPr>
        <xdr:cNvPr id="367" name="テキスト ボックス 366"/>
        <xdr:cNvSpPr txBox="1"/>
      </xdr:nvSpPr>
      <xdr:spPr>
        <a:xfrm>
          <a:off x="7594111" y="100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161427</xdr:rowOff>
    </xdr:from>
    <xdr:to>
      <xdr:col>36</xdr:col>
      <xdr:colOff>165100</xdr:colOff>
      <xdr:row>58</xdr:row>
      <xdr:rowOff>91577</xdr:rowOff>
    </xdr:to>
    <xdr:sp macro="" textlink="">
      <xdr:nvSpPr>
        <xdr:cNvPr id="368" name="楕円 367"/>
        <xdr:cNvSpPr/>
      </xdr:nvSpPr>
      <xdr:spPr>
        <a:xfrm>
          <a:off x="6921500" y="99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82704</xdr:rowOff>
    </xdr:from>
    <xdr:ext cx="599010" cy="259045"/>
    <xdr:sp macro="" textlink="">
      <xdr:nvSpPr>
        <xdr:cNvPr id="369" name="テキスト ボックス 368"/>
        <xdr:cNvSpPr txBox="1"/>
      </xdr:nvSpPr>
      <xdr:spPr>
        <a:xfrm>
          <a:off x="6672795" y="1002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134457</xdr:rowOff>
    </xdr:from>
    <xdr:to>
      <xdr:col>55</xdr:col>
      <xdr:colOff>0</xdr:colOff>
      <xdr:row>78</xdr:row>
      <xdr:rowOff>114253</xdr:rowOff>
    </xdr:to>
    <xdr:cxnSp macro="">
      <xdr:nvCxnSpPr>
        <xdr:cNvPr id="398" name="直線コネクタ 397"/>
        <xdr:cNvCxnSpPr/>
      </xdr:nvCxnSpPr>
      <xdr:spPr>
        <a:xfrm flipV="1">
          <a:off x="9639300" y="13336107"/>
          <a:ext cx="838200" cy="1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114253</xdr:rowOff>
    </xdr:from>
    <xdr:to>
      <xdr:col>50</xdr:col>
      <xdr:colOff>114300</xdr:colOff>
      <xdr:row>78</xdr:row>
      <xdr:rowOff>127969</xdr:rowOff>
    </xdr:to>
    <xdr:cxnSp macro="">
      <xdr:nvCxnSpPr>
        <xdr:cNvPr id="401" name="直線コネクタ 400"/>
        <xdr:cNvCxnSpPr/>
      </xdr:nvCxnSpPr>
      <xdr:spPr>
        <a:xfrm flipV="1">
          <a:off x="8750300" y="1348735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105200</xdr:rowOff>
    </xdr:from>
    <xdr:to>
      <xdr:col>45</xdr:col>
      <xdr:colOff>177800</xdr:colOff>
      <xdr:row>78</xdr:row>
      <xdr:rowOff>127969</xdr:rowOff>
    </xdr:to>
    <xdr:cxnSp macro="">
      <xdr:nvCxnSpPr>
        <xdr:cNvPr id="404" name="直線コネクタ 403"/>
        <xdr:cNvCxnSpPr/>
      </xdr:nvCxnSpPr>
      <xdr:spPr>
        <a:xfrm>
          <a:off x="7861300" y="13478300"/>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24912</xdr:rowOff>
    </xdr:from>
    <xdr:to>
      <xdr:col>41</xdr:col>
      <xdr:colOff>50800</xdr:colOff>
      <xdr:row>78</xdr:row>
      <xdr:rowOff>105200</xdr:rowOff>
    </xdr:to>
    <xdr:cxnSp macro="">
      <xdr:nvCxnSpPr>
        <xdr:cNvPr id="407" name="直線コネクタ 406"/>
        <xdr:cNvCxnSpPr/>
      </xdr:nvCxnSpPr>
      <xdr:spPr>
        <a:xfrm>
          <a:off x="6972300" y="13398012"/>
          <a:ext cx="889000" cy="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83657</xdr:rowOff>
    </xdr:from>
    <xdr:to>
      <xdr:col>55</xdr:col>
      <xdr:colOff>50800</xdr:colOff>
      <xdr:row>78</xdr:row>
      <xdr:rowOff>13807</xdr:rowOff>
    </xdr:to>
    <xdr:sp macro="" textlink="">
      <xdr:nvSpPr>
        <xdr:cNvPr id="417" name="楕円 416"/>
        <xdr:cNvSpPr/>
      </xdr:nvSpPr>
      <xdr:spPr>
        <a:xfrm>
          <a:off x="10426700" y="13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106534</xdr:rowOff>
    </xdr:from>
    <xdr:ext cx="534377" cy="259045"/>
    <xdr:sp macro="" textlink="">
      <xdr:nvSpPr>
        <xdr:cNvPr id="418" name="普通建設事業費 （ うち新規整備　）該当値テキスト"/>
        <xdr:cNvSpPr txBox="1"/>
      </xdr:nvSpPr>
      <xdr:spPr>
        <a:xfrm>
          <a:off x="10528300" y="131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63453</xdr:rowOff>
    </xdr:from>
    <xdr:to>
      <xdr:col>50</xdr:col>
      <xdr:colOff>165100</xdr:colOff>
      <xdr:row>78</xdr:row>
      <xdr:rowOff>165053</xdr:rowOff>
    </xdr:to>
    <xdr:sp macro="" textlink="">
      <xdr:nvSpPr>
        <xdr:cNvPr id="419" name="楕円 418"/>
        <xdr:cNvSpPr/>
      </xdr:nvSpPr>
      <xdr:spPr>
        <a:xfrm>
          <a:off x="9588500" y="13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10130</xdr:rowOff>
    </xdr:from>
    <xdr:ext cx="534377" cy="259045"/>
    <xdr:sp macro="" textlink="">
      <xdr:nvSpPr>
        <xdr:cNvPr id="420" name="テキスト ボックス 419"/>
        <xdr:cNvSpPr txBox="1"/>
      </xdr:nvSpPr>
      <xdr:spPr>
        <a:xfrm>
          <a:off x="9372111" y="132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77169</xdr:rowOff>
    </xdr:from>
    <xdr:to>
      <xdr:col>46</xdr:col>
      <xdr:colOff>38100</xdr:colOff>
      <xdr:row>79</xdr:row>
      <xdr:rowOff>7319</xdr:rowOff>
    </xdr:to>
    <xdr:sp macro="" textlink="">
      <xdr:nvSpPr>
        <xdr:cNvPr id="421" name="楕円 420"/>
        <xdr:cNvSpPr/>
      </xdr:nvSpPr>
      <xdr:spPr>
        <a:xfrm>
          <a:off x="8699500" y="134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169896</xdr:rowOff>
    </xdr:from>
    <xdr:ext cx="534377" cy="259045"/>
    <xdr:sp macro="" textlink="">
      <xdr:nvSpPr>
        <xdr:cNvPr id="422" name="テキスト ボックス 421"/>
        <xdr:cNvSpPr txBox="1"/>
      </xdr:nvSpPr>
      <xdr:spPr>
        <a:xfrm>
          <a:off x="8483111" y="135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54400</xdr:rowOff>
    </xdr:from>
    <xdr:to>
      <xdr:col>41</xdr:col>
      <xdr:colOff>101600</xdr:colOff>
      <xdr:row>78</xdr:row>
      <xdr:rowOff>156000</xdr:rowOff>
    </xdr:to>
    <xdr:sp macro="" textlink="">
      <xdr:nvSpPr>
        <xdr:cNvPr id="423" name="楕円 422"/>
        <xdr:cNvSpPr/>
      </xdr:nvSpPr>
      <xdr:spPr>
        <a:xfrm>
          <a:off x="7810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147127</xdr:rowOff>
    </xdr:from>
    <xdr:ext cx="534377" cy="259045"/>
    <xdr:sp macro="" textlink="">
      <xdr:nvSpPr>
        <xdr:cNvPr id="424" name="テキスト ボックス 423"/>
        <xdr:cNvSpPr txBox="1"/>
      </xdr:nvSpPr>
      <xdr:spPr>
        <a:xfrm>
          <a:off x="7594111" y="135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145562</xdr:rowOff>
    </xdr:from>
    <xdr:to>
      <xdr:col>36</xdr:col>
      <xdr:colOff>165100</xdr:colOff>
      <xdr:row>78</xdr:row>
      <xdr:rowOff>75712</xdr:rowOff>
    </xdr:to>
    <xdr:sp macro="" textlink="">
      <xdr:nvSpPr>
        <xdr:cNvPr id="425" name="楕円 424"/>
        <xdr:cNvSpPr/>
      </xdr:nvSpPr>
      <xdr:spPr>
        <a:xfrm>
          <a:off x="6921500" y="133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66839</xdr:rowOff>
    </xdr:from>
    <xdr:ext cx="534377" cy="259045"/>
    <xdr:sp macro="" textlink="">
      <xdr:nvSpPr>
        <xdr:cNvPr id="426" name="テキスト ボックス 425"/>
        <xdr:cNvSpPr txBox="1"/>
      </xdr:nvSpPr>
      <xdr:spPr>
        <a:xfrm>
          <a:off x="6705111" y="134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13164</xdr:rowOff>
    </xdr:from>
    <xdr:to>
      <xdr:col>55</xdr:col>
      <xdr:colOff>0</xdr:colOff>
      <xdr:row>99</xdr:row>
      <xdr:rowOff>27691</xdr:rowOff>
    </xdr:to>
    <xdr:cxnSp macro="">
      <xdr:nvCxnSpPr>
        <xdr:cNvPr id="457" name="直線コネクタ 456"/>
        <xdr:cNvCxnSpPr/>
      </xdr:nvCxnSpPr>
      <xdr:spPr>
        <a:xfrm flipV="1">
          <a:off x="9639300" y="16986714"/>
          <a:ext cx="8382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12703</xdr:rowOff>
    </xdr:from>
    <xdr:to>
      <xdr:col>50</xdr:col>
      <xdr:colOff>114300</xdr:colOff>
      <xdr:row>99</xdr:row>
      <xdr:rowOff>27691</xdr:rowOff>
    </xdr:to>
    <xdr:cxnSp macro="">
      <xdr:nvCxnSpPr>
        <xdr:cNvPr id="460" name="直線コネクタ 459"/>
        <xdr:cNvCxnSpPr/>
      </xdr:nvCxnSpPr>
      <xdr:spPr>
        <a:xfrm>
          <a:off x="8750300" y="16986253"/>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12703</xdr:rowOff>
    </xdr:from>
    <xdr:to>
      <xdr:col>45</xdr:col>
      <xdr:colOff>177800</xdr:colOff>
      <xdr:row>99</xdr:row>
      <xdr:rowOff>47822</xdr:rowOff>
    </xdr:to>
    <xdr:cxnSp macro="">
      <xdr:nvCxnSpPr>
        <xdr:cNvPr id="463" name="直線コネクタ 462"/>
        <xdr:cNvCxnSpPr/>
      </xdr:nvCxnSpPr>
      <xdr:spPr>
        <a:xfrm flipV="1">
          <a:off x="7861300" y="16986253"/>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37813</xdr:rowOff>
    </xdr:from>
    <xdr:to>
      <xdr:col>41</xdr:col>
      <xdr:colOff>50800</xdr:colOff>
      <xdr:row>99</xdr:row>
      <xdr:rowOff>47822</xdr:rowOff>
    </xdr:to>
    <xdr:cxnSp macro="">
      <xdr:nvCxnSpPr>
        <xdr:cNvPr id="466" name="直線コネクタ 465"/>
        <xdr:cNvCxnSpPr/>
      </xdr:nvCxnSpPr>
      <xdr:spPr>
        <a:xfrm>
          <a:off x="6972300" y="17011363"/>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133814</xdr:rowOff>
    </xdr:from>
    <xdr:to>
      <xdr:col>55</xdr:col>
      <xdr:colOff>50800</xdr:colOff>
      <xdr:row>99</xdr:row>
      <xdr:rowOff>63964</xdr:rowOff>
    </xdr:to>
    <xdr:sp macro="" textlink="">
      <xdr:nvSpPr>
        <xdr:cNvPr id="476" name="楕円 475"/>
        <xdr:cNvSpPr/>
      </xdr:nvSpPr>
      <xdr:spPr>
        <a:xfrm>
          <a:off x="10426700" y="169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93865</xdr:rowOff>
    </xdr:from>
    <xdr:ext cx="534377" cy="259045"/>
    <xdr:sp macro="" textlink="">
      <xdr:nvSpPr>
        <xdr:cNvPr id="477" name="普通建設事業費 （ うち更新整備　）該当値テキスト"/>
        <xdr:cNvSpPr txBox="1"/>
      </xdr:nvSpPr>
      <xdr:spPr>
        <a:xfrm>
          <a:off x="10528300" y="16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148341</xdr:rowOff>
    </xdr:from>
    <xdr:to>
      <xdr:col>50</xdr:col>
      <xdr:colOff>165100</xdr:colOff>
      <xdr:row>99</xdr:row>
      <xdr:rowOff>78491</xdr:rowOff>
    </xdr:to>
    <xdr:sp macro="" textlink="">
      <xdr:nvSpPr>
        <xdr:cNvPr id="478" name="楕円 477"/>
        <xdr:cNvSpPr/>
      </xdr:nvSpPr>
      <xdr:spPr>
        <a:xfrm>
          <a:off x="9588500" y="169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69618</xdr:rowOff>
    </xdr:from>
    <xdr:ext cx="534377" cy="259045"/>
    <xdr:sp macro="" textlink="">
      <xdr:nvSpPr>
        <xdr:cNvPr id="479" name="テキスト ボックス 478"/>
        <xdr:cNvSpPr txBox="1"/>
      </xdr:nvSpPr>
      <xdr:spPr>
        <a:xfrm>
          <a:off x="9372111" y="17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133353</xdr:rowOff>
    </xdr:from>
    <xdr:to>
      <xdr:col>46</xdr:col>
      <xdr:colOff>38100</xdr:colOff>
      <xdr:row>99</xdr:row>
      <xdr:rowOff>63503</xdr:rowOff>
    </xdr:to>
    <xdr:sp macro="" textlink="">
      <xdr:nvSpPr>
        <xdr:cNvPr id="480" name="楕円 479"/>
        <xdr:cNvSpPr/>
      </xdr:nvSpPr>
      <xdr:spPr>
        <a:xfrm>
          <a:off x="8699500" y="169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80030</xdr:rowOff>
    </xdr:from>
    <xdr:ext cx="534377" cy="259045"/>
    <xdr:sp macro="" textlink="">
      <xdr:nvSpPr>
        <xdr:cNvPr id="481" name="テキスト ボックス 480"/>
        <xdr:cNvSpPr txBox="1"/>
      </xdr:nvSpPr>
      <xdr:spPr>
        <a:xfrm>
          <a:off x="8483111" y="167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168472</xdr:rowOff>
    </xdr:from>
    <xdr:to>
      <xdr:col>41</xdr:col>
      <xdr:colOff>101600</xdr:colOff>
      <xdr:row>99</xdr:row>
      <xdr:rowOff>98622</xdr:rowOff>
    </xdr:to>
    <xdr:sp macro="" textlink="">
      <xdr:nvSpPr>
        <xdr:cNvPr id="482" name="楕円 481"/>
        <xdr:cNvSpPr/>
      </xdr:nvSpPr>
      <xdr:spPr>
        <a:xfrm>
          <a:off x="7810500" y="16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89749</xdr:rowOff>
    </xdr:from>
    <xdr:ext cx="534377" cy="259045"/>
    <xdr:sp macro="" textlink="">
      <xdr:nvSpPr>
        <xdr:cNvPr id="483" name="テキスト ボックス 482"/>
        <xdr:cNvSpPr txBox="1"/>
      </xdr:nvSpPr>
      <xdr:spPr>
        <a:xfrm>
          <a:off x="7594111" y="1706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158463</xdr:rowOff>
    </xdr:from>
    <xdr:to>
      <xdr:col>36</xdr:col>
      <xdr:colOff>165100</xdr:colOff>
      <xdr:row>99</xdr:row>
      <xdr:rowOff>88613</xdr:rowOff>
    </xdr:to>
    <xdr:sp macro="" textlink="">
      <xdr:nvSpPr>
        <xdr:cNvPr id="484" name="楕円 483"/>
        <xdr:cNvSpPr/>
      </xdr:nvSpPr>
      <xdr:spPr>
        <a:xfrm>
          <a:off x="6921500" y="169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105140</xdr:rowOff>
    </xdr:from>
    <xdr:ext cx="534377" cy="259045"/>
    <xdr:sp macro="" textlink="">
      <xdr:nvSpPr>
        <xdr:cNvPr id="485" name="テキスト ボックス 484"/>
        <xdr:cNvSpPr txBox="1"/>
      </xdr:nvSpPr>
      <xdr:spPr>
        <a:xfrm>
          <a:off x="6705111" y="167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87982</xdr:rowOff>
    </xdr:from>
    <xdr:to>
      <xdr:col>85</xdr:col>
      <xdr:colOff>127000</xdr:colOff>
      <xdr:row>39</xdr:row>
      <xdr:rowOff>96462</xdr:rowOff>
    </xdr:to>
    <xdr:cxnSp macro="">
      <xdr:nvCxnSpPr>
        <xdr:cNvPr id="516" name="直線コネクタ 515"/>
        <xdr:cNvCxnSpPr/>
      </xdr:nvCxnSpPr>
      <xdr:spPr>
        <a:xfrm flipV="1">
          <a:off x="15481300" y="677453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75790</xdr:rowOff>
    </xdr:from>
    <xdr:to>
      <xdr:col>81</xdr:col>
      <xdr:colOff>50800</xdr:colOff>
      <xdr:row>39</xdr:row>
      <xdr:rowOff>96462</xdr:rowOff>
    </xdr:to>
    <xdr:cxnSp macro="">
      <xdr:nvCxnSpPr>
        <xdr:cNvPr id="519" name="直線コネクタ 518"/>
        <xdr:cNvCxnSpPr/>
      </xdr:nvCxnSpPr>
      <xdr:spPr>
        <a:xfrm>
          <a:off x="14592300" y="676234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75790</xdr:rowOff>
    </xdr:from>
    <xdr:to>
      <xdr:col>76</xdr:col>
      <xdr:colOff>114300</xdr:colOff>
      <xdr:row>39</xdr:row>
      <xdr:rowOff>91106</xdr:rowOff>
    </xdr:to>
    <xdr:cxnSp macro="">
      <xdr:nvCxnSpPr>
        <xdr:cNvPr id="522" name="直線コネクタ 521"/>
        <xdr:cNvCxnSpPr/>
      </xdr:nvCxnSpPr>
      <xdr:spPr>
        <a:xfrm flipV="1">
          <a:off x="13703300" y="676234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75050</xdr:rowOff>
    </xdr:from>
    <xdr:to>
      <xdr:col>71</xdr:col>
      <xdr:colOff>177800</xdr:colOff>
      <xdr:row>39</xdr:row>
      <xdr:rowOff>91106</xdr:rowOff>
    </xdr:to>
    <xdr:cxnSp macro="">
      <xdr:nvCxnSpPr>
        <xdr:cNvPr id="525" name="直線コネクタ 524"/>
        <xdr:cNvCxnSpPr/>
      </xdr:nvCxnSpPr>
      <xdr:spPr>
        <a:xfrm>
          <a:off x="12814300" y="676160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37182</xdr:rowOff>
    </xdr:from>
    <xdr:to>
      <xdr:col>85</xdr:col>
      <xdr:colOff>177800</xdr:colOff>
      <xdr:row>39</xdr:row>
      <xdr:rowOff>138782</xdr:rowOff>
    </xdr:to>
    <xdr:sp macro="" textlink="">
      <xdr:nvSpPr>
        <xdr:cNvPr id="535" name="楕円 534"/>
        <xdr:cNvSpPr/>
      </xdr:nvSpPr>
      <xdr:spPr>
        <a:xfrm>
          <a:off x="16268700" y="67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123559</xdr:rowOff>
    </xdr:from>
    <xdr:ext cx="469744" cy="259045"/>
    <xdr:sp macro="" textlink="">
      <xdr:nvSpPr>
        <xdr:cNvPr id="536" name="災害復旧事業費該当値テキスト"/>
        <xdr:cNvSpPr txBox="1"/>
      </xdr:nvSpPr>
      <xdr:spPr>
        <a:xfrm>
          <a:off x="16370300" y="663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45662</xdr:rowOff>
    </xdr:from>
    <xdr:to>
      <xdr:col>81</xdr:col>
      <xdr:colOff>101600</xdr:colOff>
      <xdr:row>39</xdr:row>
      <xdr:rowOff>147262</xdr:rowOff>
    </xdr:to>
    <xdr:sp macro="" textlink="">
      <xdr:nvSpPr>
        <xdr:cNvPr id="537" name="楕円 536"/>
        <xdr:cNvSpPr/>
      </xdr:nvSpPr>
      <xdr:spPr>
        <a:xfrm>
          <a:off x="15430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138389</xdr:rowOff>
    </xdr:from>
    <xdr:ext cx="378565" cy="259045"/>
    <xdr:sp macro="" textlink="">
      <xdr:nvSpPr>
        <xdr:cNvPr id="538" name="テキスト ボックス 537"/>
        <xdr:cNvSpPr txBox="1"/>
      </xdr:nvSpPr>
      <xdr:spPr>
        <a:xfrm>
          <a:off x="15292017" y="682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24990</xdr:rowOff>
    </xdr:from>
    <xdr:to>
      <xdr:col>76</xdr:col>
      <xdr:colOff>165100</xdr:colOff>
      <xdr:row>39</xdr:row>
      <xdr:rowOff>126590</xdr:rowOff>
    </xdr:to>
    <xdr:sp macro="" textlink="">
      <xdr:nvSpPr>
        <xdr:cNvPr id="539" name="楕円 538"/>
        <xdr:cNvSpPr/>
      </xdr:nvSpPr>
      <xdr:spPr>
        <a:xfrm>
          <a:off x="14541500" y="67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117717</xdr:rowOff>
    </xdr:from>
    <xdr:ext cx="469744" cy="259045"/>
    <xdr:sp macro="" textlink="">
      <xdr:nvSpPr>
        <xdr:cNvPr id="540" name="テキスト ボックス 539"/>
        <xdr:cNvSpPr txBox="1"/>
      </xdr:nvSpPr>
      <xdr:spPr>
        <a:xfrm>
          <a:off x="14357428" y="680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40306</xdr:rowOff>
    </xdr:from>
    <xdr:to>
      <xdr:col>72</xdr:col>
      <xdr:colOff>38100</xdr:colOff>
      <xdr:row>39</xdr:row>
      <xdr:rowOff>141906</xdr:rowOff>
    </xdr:to>
    <xdr:sp macro="" textlink="">
      <xdr:nvSpPr>
        <xdr:cNvPr id="541" name="楕円 540"/>
        <xdr:cNvSpPr/>
      </xdr:nvSpPr>
      <xdr:spPr>
        <a:xfrm>
          <a:off x="13652500" y="67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133033</xdr:rowOff>
    </xdr:from>
    <xdr:ext cx="378565" cy="259045"/>
    <xdr:sp macro="" textlink="">
      <xdr:nvSpPr>
        <xdr:cNvPr id="542" name="テキスト ボックス 541"/>
        <xdr:cNvSpPr txBox="1"/>
      </xdr:nvSpPr>
      <xdr:spPr>
        <a:xfrm>
          <a:off x="13514017" y="681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24250</xdr:rowOff>
    </xdr:from>
    <xdr:to>
      <xdr:col>67</xdr:col>
      <xdr:colOff>101600</xdr:colOff>
      <xdr:row>39</xdr:row>
      <xdr:rowOff>125850</xdr:rowOff>
    </xdr:to>
    <xdr:sp macro="" textlink="">
      <xdr:nvSpPr>
        <xdr:cNvPr id="543" name="楕円 542"/>
        <xdr:cNvSpPr/>
      </xdr:nvSpPr>
      <xdr:spPr>
        <a:xfrm>
          <a:off x="12763500" y="67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116977</xdr:rowOff>
    </xdr:from>
    <xdr:ext cx="469744" cy="259045"/>
    <xdr:sp macro="" textlink="">
      <xdr:nvSpPr>
        <xdr:cNvPr id="544" name="テキスト ボックス 543"/>
        <xdr:cNvSpPr txBox="1"/>
      </xdr:nvSpPr>
      <xdr:spPr>
        <a:xfrm>
          <a:off x="12579428" y="68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44748</xdr:rowOff>
    </xdr:from>
    <xdr:to>
      <xdr:col>85</xdr:col>
      <xdr:colOff>127000</xdr:colOff>
      <xdr:row>77</xdr:row>
      <xdr:rowOff>65580</xdr:rowOff>
    </xdr:to>
    <xdr:cxnSp macro="">
      <xdr:nvCxnSpPr>
        <xdr:cNvPr id="622" name="直線コネクタ 621"/>
        <xdr:cNvCxnSpPr/>
      </xdr:nvCxnSpPr>
      <xdr:spPr>
        <a:xfrm>
          <a:off x="15481300" y="13246398"/>
          <a:ext cx="8382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31770</xdr:rowOff>
    </xdr:from>
    <xdr:to>
      <xdr:col>81</xdr:col>
      <xdr:colOff>50800</xdr:colOff>
      <xdr:row>77</xdr:row>
      <xdr:rowOff>44748</xdr:rowOff>
    </xdr:to>
    <xdr:cxnSp macro="">
      <xdr:nvCxnSpPr>
        <xdr:cNvPr id="625" name="直線コネクタ 624"/>
        <xdr:cNvCxnSpPr/>
      </xdr:nvCxnSpPr>
      <xdr:spPr>
        <a:xfrm>
          <a:off x="14592300" y="13233420"/>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31770</xdr:rowOff>
    </xdr:from>
    <xdr:to>
      <xdr:col>76</xdr:col>
      <xdr:colOff>114300</xdr:colOff>
      <xdr:row>77</xdr:row>
      <xdr:rowOff>32403</xdr:rowOff>
    </xdr:to>
    <xdr:cxnSp macro="">
      <xdr:nvCxnSpPr>
        <xdr:cNvPr id="628" name="直線コネクタ 627"/>
        <xdr:cNvCxnSpPr/>
      </xdr:nvCxnSpPr>
      <xdr:spPr>
        <a:xfrm flipV="1">
          <a:off x="13703300" y="1323342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14663</xdr:rowOff>
    </xdr:from>
    <xdr:to>
      <xdr:col>71</xdr:col>
      <xdr:colOff>177800</xdr:colOff>
      <xdr:row>77</xdr:row>
      <xdr:rowOff>32403</xdr:rowOff>
    </xdr:to>
    <xdr:cxnSp macro="">
      <xdr:nvCxnSpPr>
        <xdr:cNvPr id="631" name="直線コネクタ 630"/>
        <xdr:cNvCxnSpPr/>
      </xdr:nvCxnSpPr>
      <xdr:spPr>
        <a:xfrm>
          <a:off x="12814300" y="1321631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14780</xdr:rowOff>
    </xdr:from>
    <xdr:to>
      <xdr:col>85</xdr:col>
      <xdr:colOff>177800</xdr:colOff>
      <xdr:row>77</xdr:row>
      <xdr:rowOff>116380</xdr:rowOff>
    </xdr:to>
    <xdr:sp macro="" textlink="">
      <xdr:nvSpPr>
        <xdr:cNvPr id="641" name="楕円 640"/>
        <xdr:cNvSpPr/>
      </xdr:nvSpPr>
      <xdr:spPr>
        <a:xfrm>
          <a:off x="16268700" y="132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164657</xdr:rowOff>
    </xdr:from>
    <xdr:ext cx="534377" cy="259045"/>
    <xdr:sp macro="" textlink="">
      <xdr:nvSpPr>
        <xdr:cNvPr id="642" name="公債費該当値テキスト"/>
        <xdr:cNvSpPr txBox="1"/>
      </xdr:nvSpPr>
      <xdr:spPr>
        <a:xfrm>
          <a:off x="16370300" y="131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165398</xdr:rowOff>
    </xdr:from>
    <xdr:to>
      <xdr:col>81</xdr:col>
      <xdr:colOff>101600</xdr:colOff>
      <xdr:row>77</xdr:row>
      <xdr:rowOff>95548</xdr:rowOff>
    </xdr:to>
    <xdr:sp macro="" textlink="">
      <xdr:nvSpPr>
        <xdr:cNvPr id="643" name="楕円 642"/>
        <xdr:cNvSpPr/>
      </xdr:nvSpPr>
      <xdr:spPr>
        <a:xfrm>
          <a:off x="15430500" y="131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86675</xdr:rowOff>
    </xdr:from>
    <xdr:ext cx="534377" cy="259045"/>
    <xdr:sp macro="" textlink="">
      <xdr:nvSpPr>
        <xdr:cNvPr id="644" name="テキスト ボックス 643"/>
        <xdr:cNvSpPr txBox="1"/>
      </xdr:nvSpPr>
      <xdr:spPr>
        <a:xfrm>
          <a:off x="15214111" y="132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152420</xdr:rowOff>
    </xdr:from>
    <xdr:to>
      <xdr:col>76</xdr:col>
      <xdr:colOff>165100</xdr:colOff>
      <xdr:row>77</xdr:row>
      <xdr:rowOff>82570</xdr:rowOff>
    </xdr:to>
    <xdr:sp macro="" textlink="">
      <xdr:nvSpPr>
        <xdr:cNvPr id="645" name="楕円 644"/>
        <xdr:cNvSpPr/>
      </xdr:nvSpPr>
      <xdr:spPr>
        <a:xfrm>
          <a:off x="14541500" y="1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73697</xdr:rowOff>
    </xdr:from>
    <xdr:ext cx="534377" cy="259045"/>
    <xdr:sp macro="" textlink="">
      <xdr:nvSpPr>
        <xdr:cNvPr id="646" name="テキスト ボックス 645"/>
        <xdr:cNvSpPr txBox="1"/>
      </xdr:nvSpPr>
      <xdr:spPr>
        <a:xfrm>
          <a:off x="14325111" y="132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153053</xdr:rowOff>
    </xdr:from>
    <xdr:to>
      <xdr:col>72</xdr:col>
      <xdr:colOff>38100</xdr:colOff>
      <xdr:row>77</xdr:row>
      <xdr:rowOff>83203</xdr:rowOff>
    </xdr:to>
    <xdr:sp macro="" textlink="">
      <xdr:nvSpPr>
        <xdr:cNvPr id="647" name="楕円 646"/>
        <xdr:cNvSpPr/>
      </xdr:nvSpPr>
      <xdr:spPr>
        <a:xfrm>
          <a:off x="13652500" y="131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74330</xdr:rowOff>
    </xdr:from>
    <xdr:ext cx="534377" cy="259045"/>
    <xdr:sp macro="" textlink="">
      <xdr:nvSpPr>
        <xdr:cNvPr id="648" name="テキスト ボックス 647"/>
        <xdr:cNvSpPr txBox="1"/>
      </xdr:nvSpPr>
      <xdr:spPr>
        <a:xfrm>
          <a:off x="13436111" y="132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135313</xdr:rowOff>
    </xdr:from>
    <xdr:to>
      <xdr:col>67</xdr:col>
      <xdr:colOff>101600</xdr:colOff>
      <xdr:row>77</xdr:row>
      <xdr:rowOff>65463</xdr:rowOff>
    </xdr:to>
    <xdr:sp macro="" textlink="">
      <xdr:nvSpPr>
        <xdr:cNvPr id="649" name="楕円 648"/>
        <xdr:cNvSpPr/>
      </xdr:nvSpPr>
      <xdr:spPr>
        <a:xfrm>
          <a:off x="12763500" y="131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81990</xdr:rowOff>
    </xdr:from>
    <xdr:ext cx="534377" cy="259045"/>
    <xdr:sp macro="" textlink="">
      <xdr:nvSpPr>
        <xdr:cNvPr id="650" name="テキスト ボックス 649"/>
        <xdr:cNvSpPr txBox="1"/>
      </xdr:nvSpPr>
      <xdr:spPr>
        <a:xfrm>
          <a:off x="12547111" y="129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35489</xdr:rowOff>
    </xdr:from>
    <xdr:to>
      <xdr:col>85</xdr:col>
      <xdr:colOff>127000</xdr:colOff>
      <xdr:row>98</xdr:row>
      <xdr:rowOff>47819</xdr:rowOff>
    </xdr:to>
    <xdr:cxnSp macro="">
      <xdr:nvCxnSpPr>
        <xdr:cNvPr id="679" name="直線コネクタ 678"/>
        <xdr:cNvCxnSpPr/>
      </xdr:nvCxnSpPr>
      <xdr:spPr>
        <a:xfrm>
          <a:off x="15481300" y="16837589"/>
          <a:ext cx="8382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35489</xdr:rowOff>
    </xdr:from>
    <xdr:to>
      <xdr:col>81</xdr:col>
      <xdr:colOff>50800</xdr:colOff>
      <xdr:row>98</xdr:row>
      <xdr:rowOff>106606</xdr:rowOff>
    </xdr:to>
    <xdr:cxnSp macro="">
      <xdr:nvCxnSpPr>
        <xdr:cNvPr id="682" name="直線コネクタ 681"/>
        <xdr:cNvCxnSpPr/>
      </xdr:nvCxnSpPr>
      <xdr:spPr>
        <a:xfrm flipV="1">
          <a:off x="14592300" y="16837589"/>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95808</xdr:rowOff>
    </xdr:from>
    <xdr:to>
      <xdr:col>76</xdr:col>
      <xdr:colOff>114300</xdr:colOff>
      <xdr:row>98</xdr:row>
      <xdr:rowOff>106606</xdr:rowOff>
    </xdr:to>
    <xdr:cxnSp macro="">
      <xdr:nvCxnSpPr>
        <xdr:cNvPr id="685" name="直線コネクタ 684"/>
        <xdr:cNvCxnSpPr/>
      </xdr:nvCxnSpPr>
      <xdr:spPr>
        <a:xfrm>
          <a:off x="13703300" y="16897908"/>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95808</xdr:rowOff>
    </xdr:from>
    <xdr:to>
      <xdr:col>71</xdr:col>
      <xdr:colOff>177800</xdr:colOff>
      <xdr:row>98</xdr:row>
      <xdr:rowOff>168503</xdr:rowOff>
    </xdr:to>
    <xdr:cxnSp macro="">
      <xdr:nvCxnSpPr>
        <xdr:cNvPr id="688" name="直線コネクタ 687"/>
        <xdr:cNvCxnSpPr/>
      </xdr:nvCxnSpPr>
      <xdr:spPr>
        <a:xfrm flipV="1">
          <a:off x="12814300" y="1689790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168469</xdr:rowOff>
    </xdr:from>
    <xdr:to>
      <xdr:col>85</xdr:col>
      <xdr:colOff>177800</xdr:colOff>
      <xdr:row>98</xdr:row>
      <xdr:rowOff>98619</xdr:rowOff>
    </xdr:to>
    <xdr:sp macro="" textlink="">
      <xdr:nvSpPr>
        <xdr:cNvPr id="698" name="楕円 697"/>
        <xdr:cNvSpPr/>
      </xdr:nvSpPr>
      <xdr:spPr>
        <a:xfrm>
          <a:off x="162687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146896</xdr:rowOff>
    </xdr:from>
    <xdr:ext cx="534377" cy="259045"/>
    <xdr:sp macro="" textlink="">
      <xdr:nvSpPr>
        <xdr:cNvPr id="699" name="積立金該当値テキスト"/>
        <xdr:cNvSpPr txBox="1"/>
      </xdr:nvSpPr>
      <xdr:spPr>
        <a:xfrm>
          <a:off x="16370300" y="167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156139</xdr:rowOff>
    </xdr:from>
    <xdr:to>
      <xdr:col>81</xdr:col>
      <xdr:colOff>101600</xdr:colOff>
      <xdr:row>98</xdr:row>
      <xdr:rowOff>86289</xdr:rowOff>
    </xdr:to>
    <xdr:sp macro="" textlink="">
      <xdr:nvSpPr>
        <xdr:cNvPr id="700" name="楕円 699"/>
        <xdr:cNvSpPr/>
      </xdr:nvSpPr>
      <xdr:spPr>
        <a:xfrm>
          <a:off x="15430500" y="167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77416</xdr:rowOff>
    </xdr:from>
    <xdr:ext cx="534377" cy="259045"/>
    <xdr:sp macro="" textlink="">
      <xdr:nvSpPr>
        <xdr:cNvPr id="701" name="テキスト ボックス 700"/>
        <xdr:cNvSpPr txBox="1"/>
      </xdr:nvSpPr>
      <xdr:spPr>
        <a:xfrm>
          <a:off x="15214111" y="168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55806</xdr:rowOff>
    </xdr:from>
    <xdr:to>
      <xdr:col>76</xdr:col>
      <xdr:colOff>165100</xdr:colOff>
      <xdr:row>98</xdr:row>
      <xdr:rowOff>157406</xdr:rowOff>
    </xdr:to>
    <xdr:sp macro="" textlink="">
      <xdr:nvSpPr>
        <xdr:cNvPr id="702" name="楕円 701"/>
        <xdr:cNvSpPr/>
      </xdr:nvSpPr>
      <xdr:spPr>
        <a:xfrm>
          <a:off x="14541500" y="168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148533</xdr:rowOff>
    </xdr:from>
    <xdr:ext cx="534377" cy="259045"/>
    <xdr:sp macro="" textlink="">
      <xdr:nvSpPr>
        <xdr:cNvPr id="703" name="テキスト ボックス 702"/>
        <xdr:cNvSpPr txBox="1"/>
      </xdr:nvSpPr>
      <xdr:spPr>
        <a:xfrm>
          <a:off x="14325111" y="169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45008</xdr:rowOff>
    </xdr:from>
    <xdr:to>
      <xdr:col>72</xdr:col>
      <xdr:colOff>38100</xdr:colOff>
      <xdr:row>98</xdr:row>
      <xdr:rowOff>146608</xdr:rowOff>
    </xdr:to>
    <xdr:sp macro="" textlink="">
      <xdr:nvSpPr>
        <xdr:cNvPr id="704" name="楕円 703"/>
        <xdr:cNvSpPr/>
      </xdr:nvSpPr>
      <xdr:spPr>
        <a:xfrm>
          <a:off x="13652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137735</xdr:rowOff>
    </xdr:from>
    <xdr:ext cx="534377" cy="259045"/>
    <xdr:sp macro="" textlink="">
      <xdr:nvSpPr>
        <xdr:cNvPr id="705" name="テキスト ボックス 704"/>
        <xdr:cNvSpPr txBox="1"/>
      </xdr:nvSpPr>
      <xdr:spPr>
        <a:xfrm>
          <a:off x="13436111"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117703</xdr:rowOff>
    </xdr:from>
    <xdr:to>
      <xdr:col>67</xdr:col>
      <xdr:colOff>101600</xdr:colOff>
      <xdr:row>99</xdr:row>
      <xdr:rowOff>47853</xdr:rowOff>
    </xdr:to>
    <xdr:sp macro="" textlink="">
      <xdr:nvSpPr>
        <xdr:cNvPr id="706" name="楕円 705"/>
        <xdr:cNvSpPr/>
      </xdr:nvSpPr>
      <xdr:spPr>
        <a:xfrm>
          <a:off x="12763500" y="169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38980</xdr:rowOff>
    </xdr:from>
    <xdr:ext cx="469744" cy="259045"/>
    <xdr:sp macro="" textlink="">
      <xdr:nvSpPr>
        <xdr:cNvPr id="707" name="テキスト ボックス 706"/>
        <xdr:cNvSpPr txBox="1"/>
      </xdr:nvSpPr>
      <xdr:spPr>
        <a:xfrm>
          <a:off x="12579428" y="170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170599</xdr:rowOff>
    </xdr:from>
    <xdr:to>
      <xdr:col>116</xdr:col>
      <xdr:colOff>63500</xdr:colOff>
      <xdr:row>39</xdr:row>
      <xdr:rowOff>4864</xdr:rowOff>
    </xdr:to>
    <xdr:cxnSp macro="">
      <xdr:nvCxnSpPr>
        <xdr:cNvPr id="736" name="直線コネクタ 735"/>
        <xdr:cNvCxnSpPr/>
      </xdr:nvCxnSpPr>
      <xdr:spPr>
        <a:xfrm flipV="1">
          <a:off x="21323300" y="668569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4864</xdr:rowOff>
    </xdr:from>
    <xdr:to>
      <xdr:col>111</xdr:col>
      <xdr:colOff>177800</xdr:colOff>
      <xdr:row>39</xdr:row>
      <xdr:rowOff>44431</xdr:rowOff>
    </xdr:to>
    <xdr:cxnSp macro="">
      <xdr:nvCxnSpPr>
        <xdr:cNvPr id="739" name="直線コネクタ 738"/>
        <xdr:cNvCxnSpPr/>
      </xdr:nvCxnSpPr>
      <xdr:spPr>
        <a:xfrm flipV="1">
          <a:off x="20434300" y="6691414"/>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44431</xdr:rowOff>
    </xdr:from>
    <xdr:to>
      <xdr:col>107</xdr:col>
      <xdr:colOff>50800</xdr:colOff>
      <xdr:row>39</xdr:row>
      <xdr:rowOff>44431</xdr:rowOff>
    </xdr:to>
    <xdr:cxnSp macro="">
      <xdr:nvCxnSpPr>
        <xdr:cNvPr id="742" name="直線コネクタ 741"/>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44431</xdr:rowOff>
    </xdr:from>
    <xdr:to>
      <xdr:col>102</xdr:col>
      <xdr:colOff>114300</xdr:colOff>
      <xdr:row>39</xdr:row>
      <xdr:rowOff>44431</xdr:rowOff>
    </xdr:to>
    <xdr:cxnSp macro="">
      <xdr:nvCxnSpPr>
        <xdr:cNvPr id="745" name="直線コネクタ 744"/>
        <xdr:cNvCxnSpPr/>
      </xdr:nvCxnSpPr>
      <xdr:spPr>
        <a:xfrm>
          <a:off x="18656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119799</xdr:rowOff>
    </xdr:from>
    <xdr:to>
      <xdr:col>116</xdr:col>
      <xdr:colOff>114300</xdr:colOff>
      <xdr:row>39</xdr:row>
      <xdr:rowOff>49949</xdr:rowOff>
    </xdr:to>
    <xdr:sp macro="" textlink="">
      <xdr:nvSpPr>
        <xdr:cNvPr id="755" name="楕円 754"/>
        <xdr:cNvSpPr/>
      </xdr:nvSpPr>
      <xdr:spPr>
        <a:xfrm>
          <a:off x="22110700" y="6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125514</xdr:rowOff>
    </xdr:from>
    <xdr:to>
      <xdr:col>112</xdr:col>
      <xdr:colOff>38100</xdr:colOff>
      <xdr:row>39</xdr:row>
      <xdr:rowOff>55664</xdr:rowOff>
    </xdr:to>
    <xdr:sp macro="" textlink="">
      <xdr:nvSpPr>
        <xdr:cNvPr id="757" name="楕円 756"/>
        <xdr:cNvSpPr/>
      </xdr:nvSpPr>
      <xdr:spPr>
        <a:xfrm>
          <a:off x="21272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46791</xdr:rowOff>
    </xdr:from>
    <xdr:ext cx="469744" cy="259045"/>
    <xdr:sp macro="" textlink="">
      <xdr:nvSpPr>
        <xdr:cNvPr id="758" name="テキスト ボックス 757"/>
        <xdr:cNvSpPr txBox="1"/>
      </xdr:nvSpPr>
      <xdr:spPr>
        <a:xfrm>
          <a:off x="21088428"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59" name="楕円 758"/>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60" name="テキスト ボックス 759"/>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165081</xdr:rowOff>
    </xdr:from>
    <xdr:to>
      <xdr:col>102</xdr:col>
      <xdr:colOff>165100</xdr:colOff>
      <xdr:row>39</xdr:row>
      <xdr:rowOff>95231</xdr:rowOff>
    </xdr:to>
    <xdr:sp macro="" textlink="">
      <xdr:nvSpPr>
        <xdr:cNvPr id="761" name="楕円 760"/>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86358</xdr:rowOff>
    </xdr:from>
    <xdr:ext cx="249299" cy="259045"/>
    <xdr:sp macro="" textlink="">
      <xdr:nvSpPr>
        <xdr:cNvPr id="762" name="テキスト ボックス 761"/>
        <xdr:cNvSpPr txBox="1"/>
      </xdr:nvSpPr>
      <xdr:spPr>
        <a:xfrm>
          <a:off x="19420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165081</xdr:rowOff>
    </xdr:from>
    <xdr:to>
      <xdr:col>98</xdr:col>
      <xdr:colOff>38100</xdr:colOff>
      <xdr:row>39</xdr:row>
      <xdr:rowOff>95231</xdr:rowOff>
    </xdr:to>
    <xdr:sp macro="" textlink="">
      <xdr:nvSpPr>
        <xdr:cNvPr id="763" name="楕円 762"/>
        <xdr:cNvSpPr/>
      </xdr:nvSpPr>
      <xdr:spPr>
        <a:xfrm>
          <a:off x="18605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86358</xdr:rowOff>
    </xdr:from>
    <xdr:ext cx="249299" cy="259045"/>
    <xdr:sp macro="" textlink="">
      <xdr:nvSpPr>
        <xdr:cNvPr id="764" name="テキスト ボックス 763"/>
        <xdr:cNvSpPr txBox="1"/>
      </xdr:nvSpPr>
      <xdr:spPr>
        <a:xfrm>
          <a:off x="18531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78755</xdr:rowOff>
    </xdr:from>
    <xdr:to>
      <xdr:col>116</xdr:col>
      <xdr:colOff>63500</xdr:colOff>
      <xdr:row>58</xdr:row>
      <xdr:rowOff>81681</xdr:rowOff>
    </xdr:to>
    <xdr:cxnSp macro="">
      <xdr:nvCxnSpPr>
        <xdr:cNvPr id="791" name="直線コネクタ 790"/>
        <xdr:cNvCxnSpPr/>
      </xdr:nvCxnSpPr>
      <xdr:spPr>
        <a:xfrm>
          <a:off x="21323300" y="10022855"/>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65725</xdr:rowOff>
    </xdr:from>
    <xdr:to>
      <xdr:col>111</xdr:col>
      <xdr:colOff>177800</xdr:colOff>
      <xdr:row>58</xdr:row>
      <xdr:rowOff>78755</xdr:rowOff>
    </xdr:to>
    <xdr:cxnSp macro="">
      <xdr:nvCxnSpPr>
        <xdr:cNvPr id="794" name="直線コネクタ 793"/>
        <xdr:cNvCxnSpPr/>
      </xdr:nvCxnSpPr>
      <xdr:spPr>
        <a:xfrm>
          <a:off x="20434300" y="1000982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65725</xdr:rowOff>
    </xdr:from>
    <xdr:to>
      <xdr:col>107</xdr:col>
      <xdr:colOff>50800</xdr:colOff>
      <xdr:row>58</xdr:row>
      <xdr:rowOff>66891</xdr:rowOff>
    </xdr:to>
    <xdr:cxnSp macro="">
      <xdr:nvCxnSpPr>
        <xdr:cNvPr id="797" name="直線コネクタ 796"/>
        <xdr:cNvCxnSpPr/>
      </xdr:nvCxnSpPr>
      <xdr:spPr>
        <a:xfrm flipV="1">
          <a:off x="19545300" y="1000982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66891</xdr:rowOff>
    </xdr:from>
    <xdr:to>
      <xdr:col>102</xdr:col>
      <xdr:colOff>114300</xdr:colOff>
      <xdr:row>58</xdr:row>
      <xdr:rowOff>68194</xdr:rowOff>
    </xdr:to>
    <xdr:cxnSp macro="">
      <xdr:nvCxnSpPr>
        <xdr:cNvPr id="800" name="直線コネクタ 799"/>
        <xdr:cNvCxnSpPr/>
      </xdr:nvCxnSpPr>
      <xdr:spPr>
        <a:xfrm flipV="1">
          <a:off x="18656300" y="1001099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30881</xdr:rowOff>
    </xdr:from>
    <xdr:to>
      <xdr:col>116</xdr:col>
      <xdr:colOff>114300</xdr:colOff>
      <xdr:row>58</xdr:row>
      <xdr:rowOff>132481</xdr:rowOff>
    </xdr:to>
    <xdr:sp macro="" textlink="">
      <xdr:nvSpPr>
        <xdr:cNvPr id="810" name="楕円 809"/>
        <xdr:cNvSpPr/>
      </xdr:nvSpPr>
      <xdr:spPr>
        <a:xfrm>
          <a:off x="22110700" y="99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27955</xdr:rowOff>
    </xdr:from>
    <xdr:to>
      <xdr:col>112</xdr:col>
      <xdr:colOff>38100</xdr:colOff>
      <xdr:row>58</xdr:row>
      <xdr:rowOff>129555</xdr:rowOff>
    </xdr:to>
    <xdr:sp macro="" textlink="">
      <xdr:nvSpPr>
        <xdr:cNvPr id="812" name="楕円 811"/>
        <xdr:cNvSpPr/>
      </xdr:nvSpPr>
      <xdr:spPr>
        <a:xfrm>
          <a:off x="212725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120682</xdr:rowOff>
    </xdr:from>
    <xdr:ext cx="469744" cy="259045"/>
    <xdr:sp macro="" textlink="">
      <xdr:nvSpPr>
        <xdr:cNvPr id="813" name="テキスト ボックス 812"/>
        <xdr:cNvSpPr txBox="1"/>
      </xdr:nvSpPr>
      <xdr:spPr>
        <a:xfrm>
          <a:off x="21088428" y="1006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14925</xdr:rowOff>
    </xdr:from>
    <xdr:to>
      <xdr:col>107</xdr:col>
      <xdr:colOff>101600</xdr:colOff>
      <xdr:row>58</xdr:row>
      <xdr:rowOff>116525</xdr:rowOff>
    </xdr:to>
    <xdr:sp macro="" textlink="">
      <xdr:nvSpPr>
        <xdr:cNvPr id="814" name="楕円 813"/>
        <xdr:cNvSpPr/>
      </xdr:nvSpPr>
      <xdr:spPr>
        <a:xfrm>
          <a:off x="203835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107652</xdr:rowOff>
    </xdr:from>
    <xdr:ext cx="469744" cy="259045"/>
    <xdr:sp macro="" textlink="">
      <xdr:nvSpPr>
        <xdr:cNvPr id="815" name="テキスト ボックス 814"/>
        <xdr:cNvSpPr txBox="1"/>
      </xdr:nvSpPr>
      <xdr:spPr>
        <a:xfrm>
          <a:off x="20199428" y="1005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16091</xdr:rowOff>
    </xdr:from>
    <xdr:to>
      <xdr:col>102</xdr:col>
      <xdr:colOff>165100</xdr:colOff>
      <xdr:row>58</xdr:row>
      <xdr:rowOff>117691</xdr:rowOff>
    </xdr:to>
    <xdr:sp macro="" textlink="">
      <xdr:nvSpPr>
        <xdr:cNvPr id="816" name="楕円 815"/>
        <xdr:cNvSpPr/>
      </xdr:nvSpPr>
      <xdr:spPr>
        <a:xfrm>
          <a:off x="19494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108818</xdr:rowOff>
    </xdr:from>
    <xdr:ext cx="469744" cy="259045"/>
    <xdr:sp macro="" textlink="">
      <xdr:nvSpPr>
        <xdr:cNvPr id="817" name="テキスト ボックス 816"/>
        <xdr:cNvSpPr txBox="1"/>
      </xdr:nvSpPr>
      <xdr:spPr>
        <a:xfrm>
          <a:off x="19310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17394</xdr:rowOff>
    </xdr:from>
    <xdr:to>
      <xdr:col>98</xdr:col>
      <xdr:colOff>38100</xdr:colOff>
      <xdr:row>58</xdr:row>
      <xdr:rowOff>118994</xdr:rowOff>
    </xdr:to>
    <xdr:sp macro="" textlink="">
      <xdr:nvSpPr>
        <xdr:cNvPr id="818" name="楕円 817"/>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110121</xdr:rowOff>
    </xdr:from>
    <xdr:ext cx="469744" cy="259045"/>
    <xdr:sp macro="" textlink="">
      <xdr:nvSpPr>
        <xdr:cNvPr id="819" name="テキスト ボックス 818"/>
        <xdr:cNvSpPr txBox="1"/>
      </xdr:nvSpPr>
      <xdr:spPr>
        <a:xfrm>
          <a:off x="18421428"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17450</xdr:rowOff>
    </xdr:from>
    <xdr:to>
      <xdr:col>116</xdr:col>
      <xdr:colOff>63500</xdr:colOff>
      <xdr:row>76</xdr:row>
      <xdr:rowOff>28563</xdr:rowOff>
    </xdr:to>
    <xdr:cxnSp macro="">
      <xdr:nvCxnSpPr>
        <xdr:cNvPr id="849" name="直線コネクタ 848"/>
        <xdr:cNvCxnSpPr/>
      </xdr:nvCxnSpPr>
      <xdr:spPr>
        <a:xfrm>
          <a:off x="21323300" y="13047650"/>
          <a:ext cx="8382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158114</xdr:rowOff>
    </xdr:from>
    <xdr:to>
      <xdr:col>111</xdr:col>
      <xdr:colOff>177800</xdr:colOff>
      <xdr:row>76</xdr:row>
      <xdr:rowOff>17450</xdr:rowOff>
    </xdr:to>
    <xdr:cxnSp macro="">
      <xdr:nvCxnSpPr>
        <xdr:cNvPr id="852" name="直線コネクタ 851"/>
        <xdr:cNvCxnSpPr/>
      </xdr:nvCxnSpPr>
      <xdr:spPr>
        <a:xfrm>
          <a:off x="20434300" y="13016864"/>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158114</xdr:rowOff>
    </xdr:from>
    <xdr:to>
      <xdr:col>107</xdr:col>
      <xdr:colOff>50800</xdr:colOff>
      <xdr:row>76</xdr:row>
      <xdr:rowOff>13297</xdr:rowOff>
    </xdr:to>
    <xdr:cxnSp macro="">
      <xdr:nvCxnSpPr>
        <xdr:cNvPr id="855" name="直線コネクタ 854"/>
        <xdr:cNvCxnSpPr/>
      </xdr:nvCxnSpPr>
      <xdr:spPr>
        <a:xfrm flipV="1">
          <a:off x="19545300" y="13016864"/>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13297</xdr:rowOff>
    </xdr:from>
    <xdr:to>
      <xdr:col>102</xdr:col>
      <xdr:colOff>114300</xdr:colOff>
      <xdr:row>76</xdr:row>
      <xdr:rowOff>69926</xdr:rowOff>
    </xdr:to>
    <xdr:cxnSp macro="">
      <xdr:nvCxnSpPr>
        <xdr:cNvPr id="858" name="直線コネクタ 857"/>
        <xdr:cNvCxnSpPr/>
      </xdr:nvCxnSpPr>
      <xdr:spPr>
        <a:xfrm flipV="1">
          <a:off x="18656300" y="13043497"/>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130776</xdr:rowOff>
    </xdr:from>
    <xdr:ext cx="534377" cy="259045"/>
    <xdr:sp macro="" textlink="">
      <xdr:nvSpPr>
        <xdr:cNvPr id="862" name="テキスト ボックス 861"/>
        <xdr:cNvSpPr txBox="1"/>
      </xdr:nvSpPr>
      <xdr:spPr>
        <a:xfrm>
          <a:off x="18389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149213</xdr:rowOff>
    </xdr:from>
    <xdr:to>
      <xdr:col>116</xdr:col>
      <xdr:colOff>114300</xdr:colOff>
      <xdr:row>76</xdr:row>
      <xdr:rowOff>79363</xdr:rowOff>
    </xdr:to>
    <xdr:sp macro="" textlink="">
      <xdr:nvSpPr>
        <xdr:cNvPr id="868" name="楕円 867"/>
        <xdr:cNvSpPr/>
      </xdr:nvSpPr>
      <xdr:spPr>
        <a:xfrm>
          <a:off x="22110700" y="130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640</xdr:rowOff>
    </xdr:from>
    <xdr:ext cx="534377" cy="259045"/>
    <xdr:sp macro="" textlink="">
      <xdr:nvSpPr>
        <xdr:cNvPr id="869" name="繰出金該当値テキスト"/>
        <xdr:cNvSpPr txBox="1"/>
      </xdr:nvSpPr>
      <xdr:spPr>
        <a:xfrm>
          <a:off x="22212300" y="128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138100</xdr:rowOff>
    </xdr:from>
    <xdr:to>
      <xdr:col>112</xdr:col>
      <xdr:colOff>38100</xdr:colOff>
      <xdr:row>76</xdr:row>
      <xdr:rowOff>68250</xdr:rowOff>
    </xdr:to>
    <xdr:sp macro="" textlink="">
      <xdr:nvSpPr>
        <xdr:cNvPr id="870" name="楕円 869"/>
        <xdr:cNvSpPr/>
      </xdr:nvSpPr>
      <xdr:spPr>
        <a:xfrm>
          <a:off x="21272500" y="129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84777</xdr:rowOff>
    </xdr:from>
    <xdr:ext cx="534377" cy="259045"/>
    <xdr:sp macro="" textlink="">
      <xdr:nvSpPr>
        <xdr:cNvPr id="871" name="テキスト ボックス 870"/>
        <xdr:cNvSpPr txBox="1"/>
      </xdr:nvSpPr>
      <xdr:spPr>
        <a:xfrm>
          <a:off x="21056111" y="127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107315</xdr:rowOff>
    </xdr:from>
    <xdr:to>
      <xdr:col>107</xdr:col>
      <xdr:colOff>101600</xdr:colOff>
      <xdr:row>76</xdr:row>
      <xdr:rowOff>37464</xdr:rowOff>
    </xdr:to>
    <xdr:sp macro="" textlink="">
      <xdr:nvSpPr>
        <xdr:cNvPr id="872" name="楕円 871"/>
        <xdr:cNvSpPr/>
      </xdr:nvSpPr>
      <xdr:spPr>
        <a:xfrm>
          <a:off x="20383500" y="12966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53992</xdr:rowOff>
    </xdr:from>
    <xdr:ext cx="534377" cy="259045"/>
    <xdr:sp macro="" textlink="">
      <xdr:nvSpPr>
        <xdr:cNvPr id="873" name="テキスト ボックス 872"/>
        <xdr:cNvSpPr txBox="1"/>
      </xdr:nvSpPr>
      <xdr:spPr>
        <a:xfrm>
          <a:off x="20167111" y="127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133947</xdr:rowOff>
    </xdr:from>
    <xdr:to>
      <xdr:col>102</xdr:col>
      <xdr:colOff>165100</xdr:colOff>
      <xdr:row>76</xdr:row>
      <xdr:rowOff>64097</xdr:rowOff>
    </xdr:to>
    <xdr:sp macro="" textlink="">
      <xdr:nvSpPr>
        <xdr:cNvPr id="874" name="楕円 873"/>
        <xdr:cNvSpPr/>
      </xdr:nvSpPr>
      <xdr:spPr>
        <a:xfrm>
          <a:off x="19494500" y="129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80624</xdr:rowOff>
    </xdr:from>
    <xdr:ext cx="534377" cy="259045"/>
    <xdr:sp macro="" textlink="">
      <xdr:nvSpPr>
        <xdr:cNvPr id="875" name="テキスト ボックス 874"/>
        <xdr:cNvSpPr txBox="1"/>
      </xdr:nvSpPr>
      <xdr:spPr>
        <a:xfrm>
          <a:off x="19278111" y="127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19126</xdr:rowOff>
    </xdr:from>
    <xdr:to>
      <xdr:col>98</xdr:col>
      <xdr:colOff>38100</xdr:colOff>
      <xdr:row>76</xdr:row>
      <xdr:rowOff>120726</xdr:rowOff>
    </xdr:to>
    <xdr:sp macro="" textlink="">
      <xdr:nvSpPr>
        <xdr:cNvPr id="876" name="楕円 875"/>
        <xdr:cNvSpPr/>
      </xdr:nvSpPr>
      <xdr:spPr>
        <a:xfrm>
          <a:off x="18605500" y="130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137253</xdr:rowOff>
    </xdr:from>
    <xdr:ext cx="534377" cy="259045"/>
    <xdr:sp macro="" textlink="">
      <xdr:nvSpPr>
        <xdr:cNvPr id="877" name="テキスト ボックス 876"/>
        <xdr:cNvSpPr txBox="1"/>
      </xdr:nvSpPr>
      <xdr:spPr>
        <a:xfrm>
          <a:off x="18389111" y="128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歳出総額では、住民一人当たり５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円となっている。類似団体平均との比較で上位３項目は、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人件費、扶助費となっている。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ts val="14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１２６，１６２円となっており、類似団体平均と比べて１７，９１０円高くなっている。これは、小中学校施設整備（空調設備設置・トイレ改修）、老朽化した保育所の建替、雨水排水用の幹線管渠整備事業など大規模事業の実施によるもの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ts val="14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９６４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円となっており、類似団体平均と比べて１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３３３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円高くなっている。これは、旧町村単位に公共施設（出張所５・小学校５・保育園３）を設置、また養護老人ホームを設置していることから職員数が多いことが要因となっている。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ts val="14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扶助費は、住民一人当たり６４，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５８１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円となっており、類似団体平均と比べて３，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高齢化による老人福祉費、養護老人ホームを設置している老人施設費、旧町村単位に保育所を設置している児童福祉費、子育て支援の一環にとして乳幼児等医療費助成を中学３年生まで拡大していることによる福祉医療費助成が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限られた財源を有効に活用するため、第５次行政改革大綱に取り組み、経常経費の削減など行財政の効率化に努める。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128923</xdr:rowOff>
    </xdr:from>
    <xdr:to>
      <xdr:col>24</xdr:col>
      <xdr:colOff>63500</xdr:colOff>
      <xdr:row>37</xdr:row>
      <xdr:rowOff>149171</xdr:rowOff>
    </xdr:to>
    <xdr:cxnSp macro="">
      <xdr:nvCxnSpPr>
        <xdr:cNvPr id="63" name="直線コネクタ 62"/>
        <xdr:cNvCxnSpPr/>
      </xdr:nvCxnSpPr>
      <xdr:spPr>
        <a:xfrm flipV="1">
          <a:off x="3797300" y="6472573"/>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149171</xdr:rowOff>
    </xdr:from>
    <xdr:to>
      <xdr:col>19</xdr:col>
      <xdr:colOff>177800</xdr:colOff>
      <xdr:row>37</xdr:row>
      <xdr:rowOff>164356</xdr:rowOff>
    </xdr:to>
    <xdr:cxnSp macro="">
      <xdr:nvCxnSpPr>
        <xdr:cNvPr id="66" name="直線コネクタ 65"/>
        <xdr:cNvCxnSpPr/>
      </xdr:nvCxnSpPr>
      <xdr:spPr>
        <a:xfrm flipV="1">
          <a:off x="2908300" y="649282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27360</xdr:rowOff>
    </xdr:from>
    <xdr:to>
      <xdr:col>15</xdr:col>
      <xdr:colOff>50800</xdr:colOff>
      <xdr:row>37</xdr:row>
      <xdr:rowOff>164356</xdr:rowOff>
    </xdr:to>
    <xdr:cxnSp macro="">
      <xdr:nvCxnSpPr>
        <xdr:cNvPr id="69" name="直線コネクタ 68"/>
        <xdr:cNvCxnSpPr/>
      </xdr:nvCxnSpPr>
      <xdr:spPr>
        <a:xfrm>
          <a:off x="2019300" y="6371010"/>
          <a:ext cx="889000" cy="1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27360</xdr:rowOff>
    </xdr:from>
    <xdr:to>
      <xdr:col>10</xdr:col>
      <xdr:colOff>114300</xdr:colOff>
      <xdr:row>37</xdr:row>
      <xdr:rowOff>101981</xdr:rowOff>
    </xdr:to>
    <xdr:cxnSp macro="">
      <xdr:nvCxnSpPr>
        <xdr:cNvPr id="72" name="直線コネクタ 71"/>
        <xdr:cNvCxnSpPr/>
      </xdr:nvCxnSpPr>
      <xdr:spPr>
        <a:xfrm flipV="1">
          <a:off x="1130300" y="6371010"/>
          <a:ext cx="889000" cy="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78123</xdr:rowOff>
    </xdr:from>
    <xdr:to>
      <xdr:col>24</xdr:col>
      <xdr:colOff>114300</xdr:colOff>
      <xdr:row>38</xdr:row>
      <xdr:rowOff>8273</xdr:rowOff>
    </xdr:to>
    <xdr:sp macro="" textlink="">
      <xdr:nvSpPr>
        <xdr:cNvPr id="82" name="楕円 81"/>
        <xdr:cNvSpPr/>
      </xdr:nvSpPr>
      <xdr:spPr>
        <a:xfrm>
          <a:off x="45847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56550</xdr:rowOff>
    </xdr:from>
    <xdr:ext cx="469744" cy="259045"/>
    <xdr:sp macro="" textlink="">
      <xdr:nvSpPr>
        <xdr:cNvPr id="83" name="議会費該当値テキスト"/>
        <xdr:cNvSpPr txBox="1"/>
      </xdr:nvSpPr>
      <xdr:spPr>
        <a:xfrm>
          <a:off x="4686300" y="64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98371</xdr:rowOff>
    </xdr:from>
    <xdr:to>
      <xdr:col>20</xdr:col>
      <xdr:colOff>38100</xdr:colOff>
      <xdr:row>38</xdr:row>
      <xdr:rowOff>28521</xdr:rowOff>
    </xdr:to>
    <xdr:sp macro="" textlink="">
      <xdr:nvSpPr>
        <xdr:cNvPr id="84" name="楕円 83"/>
        <xdr:cNvSpPr/>
      </xdr:nvSpPr>
      <xdr:spPr>
        <a:xfrm>
          <a:off x="3746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19648</xdr:rowOff>
    </xdr:from>
    <xdr:ext cx="469744" cy="259045"/>
    <xdr:sp macro="" textlink="">
      <xdr:nvSpPr>
        <xdr:cNvPr id="85" name="テキスト ボックス 84"/>
        <xdr:cNvSpPr txBox="1"/>
      </xdr:nvSpPr>
      <xdr:spPr>
        <a:xfrm>
          <a:off x="3562428" y="6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113556</xdr:rowOff>
    </xdr:from>
    <xdr:to>
      <xdr:col>15</xdr:col>
      <xdr:colOff>101600</xdr:colOff>
      <xdr:row>38</xdr:row>
      <xdr:rowOff>43706</xdr:rowOff>
    </xdr:to>
    <xdr:sp macro="" textlink="">
      <xdr:nvSpPr>
        <xdr:cNvPr id="86" name="楕円 85"/>
        <xdr:cNvSpPr/>
      </xdr:nvSpPr>
      <xdr:spPr>
        <a:xfrm>
          <a:off x="2857500" y="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34833</xdr:rowOff>
    </xdr:from>
    <xdr:ext cx="469744" cy="259045"/>
    <xdr:sp macro="" textlink="">
      <xdr:nvSpPr>
        <xdr:cNvPr id="87" name="テキスト ボックス 86"/>
        <xdr:cNvSpPr txBox="1"/>
      </xdr:nvSpPr>
      <xdr:spPr>
        <a:xfrm>
          <a:off x="2673428" y="65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148010</xdr:rowOff>
    </xdr:from>
    <xdr:to>
      <xdr:col>10</xdr:col>
      <xdr:colOff>165100</xdr:colOff>
      <xdr:row>37</xdr:row>
      <xdr:rowOff>78160</xdr:rowOff>
    </xdr:to>
    <xdr:sp macro="" textlink="">
      <xdr:nvSpPr>
        <xdr:cNvPr id="88" name="楕円 87"/>
        <xdr:cNvSpPr/>
      </xdr:nvSpPr>
      <xdr:spPr>
        <a:xfrm>
          <a:off x="19685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69287</xdr:rowOff>
    </xdr:from>
    <xdr:ext cx="469744" cy="259045"/>
    <xdr:sp macro="" textlink="">
      <xdr:nvSpPr>
        <xdr:cNvPr id="89" name="テキスト ボックス 88"/>
        <xdr:cNvSpPr txBox="1"/>
      </xdr:nvSpPr>
      <xdr:spPr>
        <a:xfrm>
          <a:off x="1784428"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51181</xdr:rowOff>
    </xdr:from>
    <xdr:to>
      <xdr:col>6</xdr:col>
      <xdr:colOff>38100</xdr:colOff>
      <xdr:row>37</xdr:row>
      <xdr:rowOff>152781</xdr:rowOff>
    </xdr:to>
    <xdr:sp macro="" textlink="">
      <xdr:nvSpPr>
        <xdr:cNvPr id="90" name="楕円 89"/>
        <xdr:cNvSpPr/>
      </xdr:nvSpPr>
      <xdr:spPr>
        <a:xfrm>
          <a:off x="1079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143908</xdr:rowOff>
    </xdr:from>
    <xdr:ext cx="469744" cy="259045"/>
    <xdr:sp macro="" textlink="">
      <xdr:nvSpPr>
        <xdr:cNvPr id="91" name="テキスト ボックス 90"/>
        <xdr:cNvSpPr txBox="1"/>
      </xdr:nvSpPr>
      <xdr:spPr>
        <a:xfrm>
          <a:off x="895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56275</xdr:rowOff>
    </xdr:from>
    <xdr:to>
      <xdr:col>24</xdr:col>
      <xdr:colOff>63500</xdr:colOff>
      <xdr:row>57</xdr:row>
      <xdr:rowOff>99503</xdr:rowOff>
    </xdr:to>
    <xdr:cxnSp macro="">
      <xdr:nvCxnSpPr>
        <xdr:cNvPr id="118" name="直線コネクタ 117"/>
        <xdr:cNvCxnSpPr/>
      </xdr:nvCxnSpPr>
      <xdr:spPr>
        <a:xfrm>
          <a:off x="3797300" y="9828925"/>
          <a:ext cx="8382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56275</xdr:rowOff>
    </xdr:from>
    <xdr:to>
      <xdr:col>19</xdr:col>
      <xdr:colOff>177800</xdr:colOff>
      <xdr:row>57</xdr:row>
      <xdr:rowOff>78858</xdr:rowOff>
    </xdr:to>
    <xdr:cxnSp macro="">
      <xdr:nvCxnSpPr>
        <xdr:cNvPr id="121" name="直線コネクタ 120"/>
        <xdr:cNvCxnSpPr/>
      </xdr:nvCxnSpPr>
      <xdr:spPr>
        <a:xfrm flipV="1">
          <a:off x="2908300" y="9828925"/>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78858</xdr:rowOff>
    </xdr:from>
    <xdr:to>
      <xdr:col>15</xdr:col>
      <xdr:colOff>50800</xdr:colOff>
      <xdr:row>57</xdr:row>
      <xdr:rowOff>87355</xdr:rowOff>
    </xdr:to>
    <xdr:cxnSp macro="">
      <xdr:nvCxnSpPr>
        <xdr:cNvPr id="124" name="直線コネクタ 123"/>
        <xdr:cNvCxnSpPr/>
      </xdr:nvCxnSpPr>
      <xdr:spPr>
        <a:xfrm flipV="1">
          <a:off x="2019300" y="985150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87355</xdr:rowOff>
    </xdr:from>
    <xdr:to>
      <xdr:col>10</xdr:col>
      <xdr:colOff>114300</xdr:colOff>
      <xdr:row>57</xdr:row>
      <xdr:rowOff>152417</xdr:rowOff>
    </xdr:to>
    <xdr:cxnSp macro="">
      <xdr:nvCxnSpPr>
        <xdr:cNvPr id="127" name="直線コネクタ 126"/>
        <xdr:cNvCxnSpPr/>
      </xdr:nvCxnSpPr>
      <xdr:spPr>
        <a:xfrm flipV="1">
          <a:off x="1130300" y="9860005"/>
          <a:ext cx="889000" cy="6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48703</xdr:rowOff>
    </xdr:from>
    <xdr:to>
      <xdr:col>24</xdr:col>
      <xdr:colOff>114300</xdr:colOff>
      <xdr:row>57</xdr:row>
      <xdr:rowOff>150303</xdr:rowOff>
    </xdr:to>
    <xdr:sp macro="" textlink="">
      <xdr:nvSpPr>
        <xdr:cNvPr id="137" name="楕円 136"/>
        <xdr:cNvSpPr/>
      </xdr:nvSpPr>
      <xdr:spPr>
        <a:xfrm>
          <a:off x="4584700" y="98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5475</xdr:rowOff>
    </xdr:from>
    <xdr:to>
      <xdr:col>20</xdr:col>
      <xdr:colOff>38100</xdr:colOff>
      <xdr:row>57</xdr:row>
      <xdr:rowOff>107075</xdr:rowOff>
    </xdr:to>
    <xdr:sp macro="" textlink="">
      <xdr:nvSpPr>
        <xdr:cNvPr id="139" name="楕円 138"/>
        <xdr:cNvSpPr/>
      </xdr:nvSpPr>
      <xdr:spPr>
        <a:xfrm>
          <a:off x="3746500" y="9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123602</xdr:rowOff>
    </xdr:from>
    <xdr:ext cx="599010" cy="259045"/>
    <xdr:sp macro="" textlink="">
      <xdr:nvSpPr>
        <xdr:cNvPr id="140" name="テキスト ボックス 139"/>
        <xdr:cNvSpPr txBox="1"/>
      </xdr:nvSpPr>
      <xdr:spPr>
        <a:xfrm>
          <a:off x="3497795" y="95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28058</xdr:rowOff>
    </xdr:from>
    <xdr:to>
      <xdr:col>15</xdr:col>
      <xdr:colOff>101600</xdr:colOff>
      <xdr:row>57</xdr:row>
      <xdr:rowOff>129658</xdr:rowOff>
    </xdr:to>
    <xdr:sp macro="" textlink="">
      <xdr:nvSpPr>
        <xdr:cNvPr id="141" name="楕円 140"/>
        <xdr:cNvSpPr/>
      </xdr:nvSpPr>
      <xdr:spPr>
        <a:xfrm>
          <a:off x="2857500" y="98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146185</xdr:rowOff>
    </xdr:from>
    <xdr:ext cx="599010" cy="259045"/>
    <xdr:sp macro="" textlink="">
      <xdr:nvSpPr>
        <xdr:cNvPr id="142" name="テキスト ボックス 141"/>
        <xdr:cNvSpPr txBox="1"/>
      </xdr:nvSpPr>
      <xdr:spPr>
        <a:xfrm>
          <a:off x="2608795" y="95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36555</xdr:rowOff>
    </xdr:from>
    <xdr:to>
      <xdr:col>10</xdr:col>
      <xdr:colOff>165100</xdr:colOff>
      <xdr:row>57</xdr:row>
      <xdr:rowOff>138155</xdr:rowOff>
    </xdr:to>
    <xdr:sp macro="" textlink="">
      <xdr:nvSpPr>
        <xdr:cNvPr id="143" name="楕円 142"/>
        <xdr:cNvSpPr/>
      </xdr:nvSpPr>
      <xdr:spPr>
        <a:xfrm>
          <a:off x="1968500" y="98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129282</xdr:rowOff>
    </xdr:from>
    <xdr:ext cx="534377" cy="259045"/>
    <xdr:sp macro="" textlink="">
      <xdr:nvSpPr>
        <xdr:cNvPr id="144" name="テキスト ボックス 143"/>
        <xdr:cNvSpPr txBox="1"/>
      </xdr:nvSpPr>
      <xdr:spPr>
        <a:xfrm>
          <a:off x="1752111" y="99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101617</xdr:rowOff>
    </xdr:from>
    <xdr:to>
      <xdr:col>6</xdr:col>
      <xdr:colOff>38100</xdr:colOff>
      <xdr:row>58</xdr:row>
      <xdr:rowOff>31767</xdr:rowOff>
    </xdr:to>
    <xdr:sp macro="" textlink="">
      <xdr:nvSpPr>
        <xdr:cNvPr id="145" name="楕円 144"/>
        <xdr:cNvSpPr/>
      </xdr:nvSpPr>
      <xdr:spPr>
        <a:xfrm>
          <a:off x="1079500" y="98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22894</xdr:rowOff>
    </xdr:from>
    <xdr:ext cx="534377" cy="259045"/>
    <xdr:sp macro="" textlink="">
      <xdr:nvSpPr>
        <xdr:cNvPr id="146" name="テキスト ボックス 145"/>
        <xdr:cNvSpPr txBox="1"/>
      </xdr:nvSpPr>
      <xdr:spPr>
        <a:xfrm>
          <a:off x="863111" y="99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71543</xdr:rowOff>
    </xdr:from>
    <xdr:to>
      <xdr:col>24</xdr:col>
      <xdr:colOff>63500</xdr:colOff>
      <xdr:row>76</xdr:row>
      <xdr:rowOff>64719</xdr:rowOff>
    </xdr:to>
    <xdr:cxnSp macro="">
      <xdr:nvCxnSpPr>
        <xdr:cNvPr id="172" name="直線コネクタ 171"/>
        <xdr:cNvCxnSpPr/>
      </xdr:nvCxnSpPr>
      <xdr:spPr>
        <a:xfrm flipV="1">
          <a:off x="3797300" y="12930293"/>
          <a:ext cx="838200" cy="1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64719</xdr:rowOff>
    </xdr:from>
    <xdr:to>
      <xdr:col>19</xdr:col>
      <xdr:colOff>177800</xdr:colOff>
      <xdr:row>76</xdr:row>
      <xdr:rowOff>105930</xdr:rowOff>
    </xdr:to>
    <xdr:cxnSp macro="">
      <xdr:nvCxnSpPr>
        <xdr:cNvPr id="175" name="直線コネクタ 174"/>
        <xdr:cNvCxnSpPr/>
      </xdr:nvCxnSpPr>
      <xdr:spPr>
        <a:xfrm flipV="1">
          <a:off x="2908300" y="13094919"/>
          <a:ext cx="8890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105930</xdr:rowOff>
    </xdr:from>
    <xdr:to>
      <xdr:col>15</xdr:col>
      <xdr:colOff>50800</xdr:colOff>
      <xdr:row>76</xdr:row>
      <xdr:rowOff>148439</xdr:rowOff>
    </xdr:to>
    <xdr:cxnSp macro="">
      <xdr:nvCxnSpPr>
        <xdr:cNvPr id="178" name="直線コネクタ 177"/>
        <xdr:cNvCxnSpPr/>
      </xdr:nvCxnSpPr>
      <xdr:spPr>
        <a:xfrm flipV="1">
          <a:off x="2019300" y="13136130"/>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113646</xdr:rowOff>
    </xdr:from>
    <xdr:to>
      <xdr:col>10</xdr:col>
      <xdr:colOff>114300</xdr:colOff>
      <xdr:row>76</xdr:row>
      <xdr:rowOff>148439</xdr:rowOff>
    </xdr:to>
    <xdr:cxnSp macro="">
      <xdr:nvCxnSpPr>
        <xdr:cNvPr id="181" name="直線コネクタ 180"/>
        <xdr:cNvCxnSpPr/>
      </xdr:nvCxnSpPr>
      <xdr:spPr>
        <a:xfrm>
          <a:off x="1130300" y="1314384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20743</xdr:rowOff>
    </xdr:from>
    <xdr:to>
      <xdr:col>24</xdr:col>
      <xdr:colOff>114300</xdr:colOff>
      <xdr:row>75</xdr:row>
      <xdr:rowOff>122343</xdr:rowOff>
    </xdr:to>
    <xdr:sp macro="" textlink="">
      <xdr:nvSpPr>
        <xdr:cNvPr id="191" name="楕円 190"/>
        <xdr:cNvSpPr/>
      </xdr:nvSpPr>
      <xdr:spPr>
        <a:xfrm>
          <a:off x="4584700" y="128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43620</xdr:rowOff>
    </xdr:from>
    <xdr:ext cx="599010" cy="259045"/>
    <xdr:sp macro="" textlink="">
      <xdr:nvSpPr>
        <xdr:cNvPr id="192" name="民生費該当値テキスト"/>
        <xdr:cNvSpPr txBox="1"/>
      </xdr:nvSpPr>
      <xdr:spPr>
        <a:xfrm>
          <a:off x="4686300" y="127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13919</xdr:rowOff>
    </xdr:from>
    <xdr:to>
      <xdr:col>20</xdr:col>
      <xdr:colOff>38100</xdr:colOff>
      <xdr:row>76</xdr:row>
      <xdr:rowOff>115519</xdr:rowOff>
    </xdr:to>
    <xdr:sp macro="" textlink="">
      <xdr:nvSpPr>
        <xdr:cNvPr id="193" name="楕円 192"/>
        <xdr:cNvSpPr/>
      </xdr:nvSpPr>
      <xdr:spPr>
        <a:xfrm>
          <a:off x="3746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132046</xdr:rowOff>
    </xdr:from>
    <xdr:ext cx="599010" cy="259045"/>
    <xdr:sp macro="" textlink="">
      <xdr:nvSpPr>
        <xdr:cNvPr id="194" name="テキスト ボックス 193"/>
        <xdr:cNvSpPr txBox="1"/>
      </xdr:nvSpPr>
      <xdr:spPr>
        <a:xfrm>
          <a:off x="3497795" y="128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55130</xdr:rowOff>
    </xdr:from>
    <xdr:to>
      <xdr:col>15</xdr:col>
      <xdr:colOff>101600</xdr:colOff>
      <xdr:row>76</xdr:row>
      <xdr:rowOff>156730</xdr:rowOff>
    </xdr:to>
    <xdr:sp macro="" textlink="">
      <xdr:nvSpPr>
        <xdr:cNvPr id="195" name="楕円 194"/>
        <xdr:cNvSpPr/>
      </xdr:nvSpPr>
      <xdr:spPr>
        <a:xfrm>
          <a:off x="2857500" y="13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1807</xdr:rowOff>
    </xdr:from>
    <xdr:ext cx="599010" cy="259045"/>
    <xdr:sp macro="" textlink="">
      <xdr:nvSpPr>
        <xdr:cNvPr id="196" name="テキスト ボックス 195"/>
        <xdr:cNvSpPr txBox="1"/>
      </xdr:nvSpPr>
      <xdr:spPr>
        <a:xfrm>
          <a:off x="2608795" y="1286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97639</xdr:rowOff>
    </xdr:from>
    <xdr:to>
      <xdr:col>10</xdr:col>
      <xdr:colOff>165100</xdr:colOff>
      <xdr:row>77</xdr:row>
      <xdr:rowOff>27789</xdr:rowOff>
    </xdr:to>
    <xdr:sp macro="" textlink="">
      <xdr:nvSpPr>
        <xdr:cNvPr id="197" name="楕円 196"/>
        <xdr:cNvSpPr/>
      </xdr:nvSpPr>
      <xdr:spPr>
        <a:xfrm>
          <a:off x="1968500" y="131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18916</xdr:rowOff>
    </xdr:from>
    <xdr:ext cx="599010" cy="259045"/>
    <xdr:sp macro="" textlink="">
      <xdr:nvSpPr>
        <xdr:cNvPr id="198" name="テキスト ボックス 197"/>
        <xdr:cNvSpPr txBox="1"/>
      </xdr:nvSpPr>
      <xdr:spPr>
        <a:xfrm>
          <a:off x="1719795" y="132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62846</xdr:rowOff>
    </xdr:from>
    <xdr:to>
      <xdr:col>6</xdr:col>
      <xdr:colOff>38100</xdr:colOff>
      <xdr:row>76</xdr:row>
      <xdr:rowOff>164446</xdr:rowOff>
    </xdr:to>
    <xdr:sp macro="" textlink="">
      <xdr:nvSpPr>
        <xdr:cNvPr id="199" name="楕円 198"/>
        <xdr:cNvSpPr/>
      </xdr:nvSpPr>
      <xdr:spPr>
        <a:xfrm>
          <a:off x="1079500" y="13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155573</xdr:rowOff>
    </xdr:from>
    <xdr:ext cx="599010" cy="259045"/>
    <xdr:sp macro="" textlink="">
      <xdr:nvSpPr>
        <xdr:cNvPr id="200" name="テキスト ボックス 199"/>
        <xdr:cNvSpPr txBox="1"/>
      </xdr:nvSpPr>
      <xdr:spPr>
        <a:xfrm>
          <a:off x="830795" y="131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144599</xdr:rowOff>
    </xdr:from>
    <xdr:to>
      <xdr:col>24</xdr:col>
      <xdr:colOff>63500</xdr:colOff>
      <xdr:row>98</xdr:row>
      <xdr:rowOff>148991</xdr:rowOff>
    </xdr:to>
    <xdr:cxnSp macro="">
      <xdr:nvCxnSpPr>
        <xdr:cNvPr id="232" name="直線コネクタ 231"/>
        <xdr:cNvCxnSpPr/>
      </xdr:nvCxnSpPr>
      <xdr:spPr>
        <a:xfrm flipV="1">
          <a:off x="3797300" y="16946699"/>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148991</xdr:rowOff>
    </xdr:from>
    <xdr:to>
      <xdr:col>19</xdr:col>
      <xdr:colOff>177800</xdr:colOff>
      <xdr:row>98</xdr:row>
      <xdr:rowOff>154950</xdr:rowOff>
    </xdr:to>
    <xdr:cxnSp macro="">
      <xdr:nvCxnSpPr>
        <xdr:cNvPr id="235" name="直線コネクタ 234"/>
        <xdr:cNvCxnSpPr/>
      </xdr:nvCxnSpPr>
      <xdr:spPr>
        <a:xfrm flipV="1">
          <a:off x="2908300" y="1695109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145169</xdr:rowOff>
    </xdr:from>
    <xdr:to>
      <xdr:col>15</xdr:col>
      <xdr:colOff>50800</xdr:colOff>
      <xdr:row>98</xdr:row>
      <xdr:rowOff>154950</xdr:rowOff>
    </xdr:to>
    <xdr:cxnSp macro="">
      <xdr:nvCxnSpPr>
        <xdr:cNvPr id="238" name="直線コネクタ 237"/>
        <xdr:cNvCxnSpPr/>
      </xdr:nvCxnSpPr>
      <xdr:spPr>
        <a:xfrm>
          <a:off x="2019300" y="16947269"/>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138916</xdr:rowOff>
    </xdr:from>
    <xdr:to>
      <xdr:col>10</xdr:col>
      <xdr:colOff>114300</xdr:colOff>
      <xdr:row>98</xdr:row>
      <xdr:rowOff>145169</xdr:rowOff>
    </xdr:to>
    <xdr:cxnSp macro="">
      <xdr:nvCxnSpPr>
        <xdr:cNvPr id="241" name="直線コネクタ 240"/>
        <xdr:cNvCxnSpPr/>
      </xdr:nvCxnSpPr>
      <xdr:spPr>
        <a:xfrm>
          <a:off x="1130300" y="16941016"/>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93799</xdr:rowOff>
    </xdr:from>
    <xdr:to>
      <xdr:col>24</xdr:col>
      <xdr:colOff>114300</xdr:colOff>
      <xdr:row>99</xdr:row>
      <xdr:rowOff>23949</xdr:rowOff>
    </xdr:to>
    <xdr:sp macro="" textlink="">
      <xdr:nvSpPr>
        <xdr:cNvPr id="251" name="楕円 250"/>
        <xdr:cNvSpPr/>
      </xdr:nvSpPr>
      <xdr:spPr>
        <a:xfrm>
          <a:off x="4584700" y="168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8726</xdr:rowOff>
    </xdr:from>
    <xdr:ext cx="534377" cy="259045"/>
    <xdr:sp macro="" textlink="">
      <xdr:nvSpPr>
        <xdr:cNvPr id="252" name="衛生費該当値テキスト"/>
        <xdr:cNvSpPr txBox="1"/>
      </xdr:nvSpPr>
      <xdr:spPr>
        <a:xfrm>
          <a:off x="4686300" y="168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98191</xdr:rowOff>
    </xdr:from>
    <xdr:to>
      <xdr:col>20</xdr:col>
      <xdr:colOff>38100</xdr:colOff>
      <xdr:row>99</xdr:row>
      <xdr:rowOff>28341</xdr:rowOff>
    </xdr:to>
    <xdr:sp macro="" textlink="">
      <xdr:nvSpPr>
        <xdr:cNvPr id="253" name="楕円 252"/>
        <xdr:cNvSpPr/>
      </xdr:nvSpPr>
      <xdr:spPr>
        <a:xfrm>
          <a:off x="3746500" y="169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19468</xdr:rowOff>
    </xdr:from>
    <xdr:ext cx="534377" cy="259045"/>
    <xdr:sp macro="" textlink="">
      <xdr:nvSpPr>
        <xdr:cNvPr id="254" name="テキスト ボックス 253"/>
        <xdr:cNvSpPr txBox="1"/>
      </xdr:nvSpPr>
      <xdr:spPr>
        <a:xfrm>
          <a:off x="3530111" y="169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104150</xdr:rowOff>
    </xdr:from>
    <xdr:to>
      <xdr:col>15</xdr:col>
      <xdr:colOff>101600</xdr:colOff>
      <xdr:row>99</xdr:row>
      <xdr:rowOff>34300</xdr:rowOff>
    </xdr:to>
    <xdr:sp macro="" textlink="">
      <xdr:nvSpPr>
        <xdr:cNvPr id="255" name="楕円 254"/>
        <xdr:cNvSpPr/>
      </xdr:nvSpPr>
      <xdr:spPr>
        <a:xfrm>
          <a:off x="28575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25427</xdr:rowOff>
    </xdr:from>
    <xdr:ext cx="534377" cy="259045"/>
    <xdr:sp macro="" textlink="">
      <xdr:nvSpPr>
        <xdr:cNvPr id="256" name="テキスト ボックス 255"/>
        <xdr:cNvSpPr txBox="1"/>
      </xdr:nvSpPr>
      <xdr:spPr>
        <a:xfrm>
          <a:off x="2641111" y="16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94369</xdr:rowOff>
    </xdr:from>
    <xdr:to>
      <xdr:col>10</xdr:col>
      <xdr:colOff>165100</xdr:colOff>
      <xdr:row>99</xdr:row>
      <xdr:rowOff>24519</xdr:rowOff>
    </xdr:to>
    <xdr:sp macro="" textlink="">
      <xdr:nvSpPr>
        <xdr:cNvPr id="257" name="楕円 256"/>
        <xdr:cNvSpPr/>
      </xdr:nvSpPr>
      <xdr:spPr>
        <a:xfrm>
          <a:off x="1968500" y="16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15646</xdr:rowOff>
    </xdr:from>
    <xdr:ext cx="534377" cy="259045"/>
    <xdr:sp macro="" textlink="">
      <xdr:nvSpPr>
        <xdr:cNvPr id="258" name="テキスト ボックス 257"/>
        <xdr:cNvSpPr txBox="1"/>
      </xdr:nvSpPr>
      <xdr:spPr>
        <a:xfrm>
          <a:off x="1752111" y="16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88116</xdr:rowOff>
    </xdr:from>
    <xdr:to>
      <xdr:col>6</xdr:col>
      <xdr:colOff>38100</xdr:colOff>
      <xdr:row>99</xdr:row>
      <xdr:rowOff>18266</xdr:rowOff>
    </xdr:to>
    <xdr:sp macro="" textlink="">
      <xdr:nvSpPr>
        <xdr:cNvPr id="259" name="楕円 258"/>
        <xdr:cNvSpPr/>
      </xdr:nvSpPr>
      <xdr:spPr>
        <a:xfrm>
          <a:off x="10795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9393</xdr:rowOff>
    </xdr:from>
    <xdr:ext cx="534377" cy="259045"/>
    <xdr:sp macro="" textlink="">
      <xdr:nvSpPr>
        <xdr:cNvPr id="260" name="テキスト ボックス 259"/>
        <xdr:cNvSpPr txBox="1"/>
      </xdr:nvSpPr>
      <xdr:spPr>
        <a:xfrm>
          <a:off x="863111" y="169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148272</xdr:rowOff>
    </xdr:from>
    <xdr:to>
      <xdr:col>55</xdr:col>
      <xdr:colOff>0</xdr:colOff>
      <xdr:row>39</xdr:row>
      <xdr:rowOff>9969</xdr:rowOff>
    </xdr:to>
    <xdr:cxnSp macro="">
      <xdr:nvCxnSpPr>
        <xdr:cNvPr id="289" name="直線コネクタ 288"/>
        <xdr:cNvCxnSpPr/>
      </xdr:nvCxnSpPr>
      <xdr:spPr>
        <a:xfrm>
          <a:off x="9639300" y="666337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148272</xdr:rowOff>
    </xdr:from>
    <xdr:to>
      <xdr:col>50</xdr:col>
      <xdr:colOff>114300</xdr:colOff>
      <xdr:row>38</xdr:row>
      <xdr:rowOff>149225</xdr:rowOff>
    </xdr:to>
    <xdr:cxnSp macro="">
      <xdr:nvCxnSpPr>
        <xdr:cNvPr id="292" name="直線コネクタ 291"/>
        <xdr:cNvCxnSpPr/>
      </xdr:nvCxnSpPr>
      <xdr:spPr>
        <a:xfrm flipV="1">
          <a:off x="8750300" y="666337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149225</xdr:rowOff>
    </xdr:from>
    <xdr:to>
      <xdr:col>45</xdr:col>
      <xdr:colOff>177800</xdr:colOff>
      <xdr:row>38</xdr:row>
      <xdr:rowOff>150368</xdr:rowOff>
    </xdr:to>
    <xdr:cxnSp macro="">
      <xdr:nvCxnSpPr>
        <xdr:cNvPr id="295" name="直線コネクタ 294"/>
        <xdr:cNvCxnSpPr/>
      </xdr:nvCxnSpPr>
      <xdr:spPr>
        <a:xfrm flipV="1">
          <a:off x="7861300" y="66643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150368</xdr:rowOff>
    </xdr:from>
    <xdr:to>
      <xdr:col>41</xdr:col>
      <xdr:colOff>50800</xdr:colOff>
      <xdr:row>38</xdr:row>
      <xdr:rowOff>151511</xdr:rowOff>
    </xdr:to>
    <xdr:cxnSp macro="">
      <xdr:nvCxnSpPr>
        <xdr:cNvPr id="298" name="直線コネクタ 297"/>
        <xdr:cNvCxnSpPr/>
      </xdr:nvCxnSpPr>
      <xdr:spPr>
        <a:xfrm flipV="1">
          <a:off x="6972300" y="66654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130619</xdr:rowOff>
    </xdr:from>
    <xdr:to>
      <xdr:col>55</xdr:col>
      <xdr:colOff>50800</xdr:colOff>
      <xdr:row>39</xdr:row>
      <xdr:rowOff>60769</xdr:rowOff>
    </xdr:to>
    <xdr:sp macro="" textlink="">
      <xdr:nvSpPr>
        <xdr:cNvPr id="308" name="楕円 307"/>
        <xdr:cNvSpPr/>
      </xdr:nvSpPr>
      <xdr:spPr>
        <a:xfrm>
          <a:off x="104267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45546</xdr:rowOff>
    </xdr:from>
    <xdr:ext cx="378565" cy="259045"/>
    <xdr:sp macro="" textlink="">
      <xdr:nvSpPr>
        <xdr:cNvPr id="309" name="労働費該当値テキスト"/>
        <xdr:cNvSpPr txBox="1"/>
      </xdr:nvSpPr>
      <xdr:spPr>
        <a:xfrm>
          <a:off x="10528300" y="65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97472</xdr:rowOff>
    </xdr:from>
    <xdr:to>
      <xdr:col>50</xdr:col>
      <xdr:colOff>165100</xdr:colOff>
      <xdr:row>39</xdr:row>
      <xdr:rowOff>27622</xdr:rowOff>
    </xdr:to>
    <xdr:sp macro="" textlink="">
      <xdr:nvSpPr>
        <xdr:cNvPr id="310" name="楕円 309"/>
        <xdr:cNvSpPr/>
      </xdr:nvSpPr>
      <xdr:spPr>
        <a:xfrm>
          <a:off x="9588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18749</xdr:rowOff>
    </xdr:from>
    <xdr:ext cx="378565" cy="259045"/>
    <xdr:sp macro="" textlink="">
      <xdr:nvSpPr>
        <xdr:cNvPr id="311" name="テキスト ボックス 310"/>
        <xdr:cNvSpPr txBox="1"/>
      </xdr:nvSpPr>
      <xdr:spPr>
        <a:xfrm>
          <a:off x="9450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98425</xdr:rowOff>
    </xdr:from>
    <xdr:to>
      <xdr:col>46</xdr:col>
      <xdr:colOff>38100</xdr:colOff>
      <xdr:row>39</xdr:row>
      <xdr:rowOff>28575</xdr:rowOff>
    </xdr:to>
    <xdr:sp macro="" textlink="">
      <xdr:nvSpPr>
        <xdr:cNvPr id="312" name="楕円 311"/>
        <xdr:cNvSpPr/>
      </xdr:nvSpPr>
      <xdr:spPr>
        <a:xfrm>
          <a:off x="8699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19702</xdr:rowOff>
    </xdr:from>
    <xdr:ext cx="378565" cy="259045"/>
    <xdr:sp macro="" textlink="">
      <xdr:nvSpPr>
        <xdr:cNvPr id="313" name="テキスト ボックス 312"/>
        <xdr:cNvSpPr txBox="1"/>
      </xdr:nvSpPr>
      <xdr:spPr>
        <a:xfrm>
          <a:off x="8561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99568</xdr:rowOff>
    </xdr:from>
    <xdr:to>
      <xdr:col>41</xdr:col>
      <xdr:colOff>101600</xdr:colOff>
      <xdr:row>39</xdr:row>
      <xdr:rowOff>29718</xdr:rowOff>
    </xdr:to>
    <xdr:sp macro="" textlink="">
      <xdr:nvSpPr>
        <xdr:cNvPr id="314" name="楕円 313"/>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20845</xdr:rowOff>
    </xdr:from>
    <xdr:ext cx="378565" cy="259045"/>
    <xdr:sp macro="" textlink="">
      <xdr:nvSpPr>
        <xdr:cNvPr id="315" name="テキスト ボックス 314"/>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16" name="楕円 315"/>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17" name="テキスト ボックス 316"/>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93523</xdr:rowOff>
    </xdr:from>
    <xdr:to>
      <xdr:col>55</xdr:col>
      <xdr:colOff>0</xdr:colOff>
      <xdr:row>57</xdr:row>
      <xdr:rowOff>115034</xdr:rowOff>
    </xdr:to>
    <xdr:cxnSp macro="">
      <xdr:nvCxnSpPr>
        <xdr:cNvPr id="346" name="直線コネクタ 345"/>
        <xdr:cNvCxnSpPr/>
      </xdr:nvCxnSpPr>
      <xdr:spPr>
        <a:xfrm flipV="1">
          <a:off x="9639300" y="9866173"/>
          <a:ext cx="8382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112131</xdr:rowOff>
    </xdr:from>
    <xdr:to>
      <xdr:col>50</xdr:col>
      <xdr:colOff>114300</xdr:colOff>
      <xdr:row>57</xdr:row>
      <xdr:rowOff>115034</xdr:rowOff>
    </xdr:to>
    <xdr:cxnSp macro="">
      <xdr:nvCxnSpPr>
        <xdr:cNvPr id="349" name="直線コネクタ 348"/>
        <xdr:cNvCxnSpPr/>
      </xdr:nvCxnSpPr>
      <xdr:spPr>
        <a:xfrm>
          <a:off x="8750300" y="9884781"/>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112131</xdr:rowOff>
    </xdr:from>
    <xdr:to>
      <xdr:col>45</xdr:col>
      <xdr:colOff>177800</xdr:colOff>
      <xdr:row>57</xdr:row>
      <xdr:rowOff>151656</xdr:rowOff>
    </xdr:to>
    <xdr:cxnSp macro="">
      <xdr:nvCxnSpPr>
        <xdr:cNvPr id="352" name="直線コネクタ 351"/>
        <xdr:cNvCxnSpPr/>
      </xdr:nvCxnSpPr>
      <xdr:spPr>
        <a:xfrm flipV="1">
          <a:off x="7861300" y="9884781"/>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151656</xdr:rowOff>
    </xdr:from>
    <xdr:to>
      <xdr:col>41</xdr:col>
      <xdr:colOff>50800</xdr:colOff>
      <xdr:row>57</xdr:row>
      <xdr:rowOff>160617</xdr:rowOff>
    </xdr:to>
    <xdr:cxnSp macro="">
      <xdr:nvCxnSpPr>
        <xdr:cNvPr id="355" name="直線コネクタ 354"/>
        <xdr:cNvCxnSpPr/>
      </xdr:nvCxnSpPr>
      <xdr:spPr>
        <a:xfrm flipV="1">
          <a:off x="6972300" y="9924306"/>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42723</xdr:rowOff>
    </xdr:from>
    <xdr:to>
      <xdr:col>55</xdr:col>
      <xdr:colOff>50800</xdr:colOff>
      <xdr:row>57</xdr:row>
      <xdr:rowOff>144323</xdr:rowOff>
    </xdr:to>
    <xdr:sp macro="" textlink="">
      <xdr:nvSpPr>
        <xdr:cNvPr id="365" name="楕円 364"/>
        <xdr:cNvSpPr/>
      </xdr:nvSpPr>
      <xdr:spPr>
        <a:xfrm>
          <a:off x="104267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65600</xdr:rowOff>
    </xdr:from>
    <xdr:ext cx="534377" cy="259045"/>
    <xdr:sp macro="" textlink="">
      <xdr:nvSpPr>
        <xdr:cNvPr id="366" name="農林水産業費該当値テキスト"/>
        <xdr:cNvSpPr txBox="1"/>
      </xdr:nvSpPr>
      <xdr:spPr>
        <a:xfrm>
          <a:off x="10528300" y="96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64234</xdr:rowOff>
    </xdr:from>
    <xdr:to>
      <xdr:col>50</xdr:col>
      <xdr:colOff>165100</xdr:colOff>
      <xdr:row>57</xdr:row>
      <xdr:rowOff>165834</xdr:rowOff>
    </xdr:to>
    <xdr:sp macro="" textlink="">
      <xdr:nvSpPr>
        <xdr:cNvPr id="367" name="楕円 366"/>
        <xdr:cNvSpPr/>
      </xdr:nvSpPr>
      <xdr:spPr>
        <a:xfrm>
          <a:off x="9588500" y="9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10911</xdr:rowOff>
    </xdr:from>
    <xdr:ext cx="534377" cy="259045"/>
    <xdr:sp macro="" textlink="">
      <xdr:nvSpPr>
        <xdr:cNvPr id="368" name="テキスト ボックス 367"/>
        <xdr:cNvSpPr txBox="1"/>
      </xdr:nvSpPr>
      <xdr:spPr>
        <a:xfrm>
          <a:off x="9372111" y="96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61331</xdr:rowOff>
    </xdr:from>
    <xdr:to>
      <xdr:col>46</xdr:col>
      <xdr:colOff>38100</xdr:colOff>
      <xdr:row>57</xdr:row>
      <xdr:rowOff>162931</xdr:rowOff>
    </xdr:to>
    <xdr:sp macro="" textlink="">
      <xdr:nvSpPr>
        <xdr:cNvPr id="369" name="楕円 368"/>
        <xdr:cNvSpPr/>
      </xdr:nvSpPr>
      <xdr:spPr>
        <a:xfrm>
          <a:off x="8699500" y="98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8008</xdr:rowOff>
    </xdr:from>
    <xdr:ext cx="534377" cy="259045"/>
    <xdr:sp macro="" textlink="">
      <xdr:nvSpPr>
        <xdr:cNvPr id="370" name="テキスト ボックス 369"/>
        <xdr:cNvSpPr txBox="1"/>
      </xdr:nvSpPr>
      <xdr:spPr>
        <a:xfrm>
          <a:off x="8483111" y="96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100856</xdr:rowOff>
    </xdr:from>
    <xdr:to>
      <xdr:col>41</xdr:col>
      <xdr:colOff>101600</xdr:colOff>
      <xdr:row>58</xdr:row>
      <xdr:rowOff>31006</xdr:rowOff>
    </xdr:to>
    <xdr:sp macro="" textlink="">
      <xdr:nvSpPr>
        <xdr:cNvPr id="371" name="楕円 370"/>
        <xdr:cNvSpPr/>
      </xdr:nvSpPr>
      <xdr:spPr>
        <a:xfrm>
          <a:off x="7810500" y="98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22133</xdr:rowOff>
    </xdr:from>
    <xdr:ext cx="534377" cy="259045"/>
    <xdr:sp macro="" textlink="">
      <xdr:nvSpPr>
        <xdr:cNvPr id="372" name="テキスト ボックス 371"/>
        <xdr:cNvSpPr txBox="1"/>
      </xdr:nvSpPr>
      <xdr:spPr>
        <a:xfrm>
          <a:off x="7594111" y="99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109817</xdr:rowOff>
    </xdr:from>
    <xdr:to>
      <xdr:col>36</xdr:col>
      <xdr:colOff>165100</xdr:colOff>
      <xdr:row>58</xdr:row>
      <xdr:rowOff>39967</xdr:rowOff>
    </xdr:to>
    <xdr:sp macro="" textlink="">
      <xdr:nvSpPr>
        <xdr:cNvPr id="373" name="楕円 372"/>
        <xdr:cNvSpPr/>
      </xdr:nvSpPr>
      <xdr:spPr>
        <a:xfrm>
          <a:off x="69215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31094</xdr:rowOff>
    </xdr:from>
    <xdr:ext cx="534377" cy="259045"/>
    <xdr:sp macro="" textlink="">
      <xdr:nvSpPr>
        <xdr:cNvPr id="374" name="テキスト ボックス 373"/>
        <xdr:cNvSpPr txBox="1"/>
      </xdr:nvSpPr>
      <xdr:spPr>
        <a:xfrm>
          <a:off x="6705111" y="99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24532</xdr:rowOff>
    </xdr:from>
    <xdr:to>
      <xdr:col>55</xdr:col>
      <xdr:colOff>0</xdr:colOff>
      <xdr:row>77</xdr:row>
      <xdr:rowOff>54821</xdr:rowOff>
    </xdr:to>
    <xdr:cxnSp macro="">
      <xdr:nvCxnSpPr>
        <xdr:cNvPr id="401" name="直線コネクタ 400"/>
        <xdr:cNvCxnSpPr/>
      </xdr:nvCxnSpPr>
      <xdr:spPr>
        <a:xfrm>
          <a:off x="9639300" y="13226182"/>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22954</xdr:rowOff>
    </xdr:from>
    <xdr:to>
      <xdr:col>50</xdr:col>
      <xdr:colOff>114300</xdr:colOff>
      <xdr:row>77</xdr:row>
      <xdr:rowOff>24532</xdr:rowOff>
    </xdr:to>
    <xdr:cxnSp macro="">
      <xdr:nvCxnSpPr>
        <xdr:cNvPr id="404" name="直線コネクタ 403"/>
        <xdr:cNvCxnSpPr/>
      </xdr:nvCxnSpPr>
      <xdr:spPr>
        <a:xfrm>
          <a:off x="8750300" y="1322460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22954</xdr:rowOff>
    </xdr:from>
    <xdr:to>
      <xdr:col>45</xdr:col>
      <xdr:colOff>177800</xdr:colOff>
      <xdr:row>77</xdr:row>
      <xdr:rowOff>42887</xdr:rowOff>
    </xdr:to>
    <xdr:cxnSp macro="">
      <xdr:nvCxnSpPr>
        <xdr:cNvPr id="407" name="直線コネクタ 406"/>
        <xdr:cNvCxnSpPr/>
      </xdr:nvCxnSpPr>
      <xdr:spPr>
        <a:xfrm flipV="1">
          <a:off x="7861300" y="13224604"/>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42887</xdr:rowOff>
    </xdr:from>
    <xdr:to>
      <xdr:col>41</xdr:col>
      <xdr:colOff>50800</xdr:colOff>
      <xdr:row>77</xdr:row>
      <xdr:rowOff>119790</xdr:rowOff>
    </xdr:to>
    <xdr:cxnSp macro="">
      <xdr:nvCxnSpPr>
        <xdr:cNvPr id="410" name="直線コネクタ 409"/>
        <xdr:cNvCxnSpPr/>
      </xdr:nvCxnSpPr>
      <xdr:spPr>
        <a:xfrm flipV="1">
          <a:off x="6972300" y="13244537"/>
          <a:ext cx="889000" cy="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4021</xdr:rowOff>
    </xdr:from>
    <xdr:to>
      <xdr:col>55</xdr:col>
      <xdr:colOff>50800</xdr:colOff>
      <xdr:row>77</xdr:row>
      <xdr:rowOff>105621</xdr:rowOff>
    </xdr:to>
    <xdr:sp macro="" textlink="">
      <xdr:nvSpPr>
        <xdr:cNvPr id="420" name="楕円 419"/>
        <xdr:cNvSpPr/>
      </xdr:nvSpPr>
      <xdr:spPr>
        <a:xfrm>
          <a:off x="10426700" y="132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153898</xdr:rowOff>
    </xdr:from>
    <xdr:ext cx="534377" cy="259045"/>
    <xdr:sp macro="" textlink="">
      <xdr:nvSpPr>
        <xdr:cNvPr id="421" name="商工費該当値テキスト"/>
        <xdr:cNvSpPr txBox="1"/>
      </xdr:nvSpPr>
      <xdr:spPr>
        <a:xfrm>
          <a:off x="10528300" y="131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145182</xdr:rowOff>
    </xdr:from>
    <xdr:to>
      <xdr:col>50</xdr:col>
      <xdr:colOff>165100</xdr:colOff>
      <xdr:row>77</xdr:row>
      <xdr:rowOff>75332</xdr:rowOff>
    </xdr:to>
    <xdr:sp macro="" textlink="">
      <xdr:nvSpPr>
        <xdr:cNvPr id="422" name="楕円 421"/>
        <xdr:cNvSpPr/>
      </xdr:nvSpPr>
      <xdr:spPr>
        <a:xfrm>
          <a:off x="9588500" y="131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66459</xdr:rowOff>
    </xdr:from>
    <xdr:ext cx="534377" cy="259045"/>
    <xdr:sp macro="" textlink="">
      <xdr:nvSpPr>
        <xdr:cNvPr id="423" name="テキスト ボックス 422"/>
        <xdr:cNvSpPr txBox="1"/>
      </xdr:nvSpPr>
      <xdr:spPr>
        <a:xfrm>
          <a:off x="9372111" y="132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143604</xdr:rowOff>
    </xdr:from>
    <xdr:to>
      <xdr:col>46</xdr:col>
      <xdr:colOff>38100</xdr:colOff>
      <xdr:row>77</xdr:row>
      <xdr:rowOff>73754</xdr:rowOff>
    </xdr:to>
    <xdr:sp macro="" textlink="">
      <xdr:nvSpPr>
        <xdr:cNvPr id="424" name="楕円 423"/>
        <xdr:cNvSpPr/>
      </xdr:nvSpPr>
      <xdr:spPr>
        <a:xfrm>
          <a:off x="8699500" y="131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64881</xdr:rowOff>
    </xdr:from>
    <xdr:ext cx="534377" cy="259045"/>
    <xdr:sp macro="" textlink="">
      <xdr:nvSpPr>
        <xdr:cNvPr id="425" name="テキスト ボックス 424"/>
        <xdr:cNvSpPr txBox="1"/>
      </xdr:nvSpPr>
      <xdr:spPr>
        <a:xfrm>
          <a:off x="8483111" y="132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163537</xdr:rowOff>
    </xdr:from>
    <xdr:to>
      <xdr:col>41</xdr:col>
      <xdr:colOff>101600</xdr:colOff>
      <xdr:row>77</xdr:row>
      <xdr:rowOff>93687</xdr:rowOff>
    </xdr:to>
    <xdr:sp macro="" textlink="">
      <xdr:nvSpPr>
        <xdr:cNvPr id="426" name="楕円 425"/>
        <xdr:cNvSpPr/>
      </xdr:nvSpPr>
      <xdr:spPr>
        <a:xfrm>
          <a:off x="7810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84814</xdr:rowOff>
    </xdr:from>
    <xdr:ext cx="534377" cy="259045"/>
    <xdr:sp macro="" textlink="">
      <xdr:nvSpPr>
        <xdr:cNvPr id="427" name="テキスト ボックス 426"/>
        <xdr:cNvSpPr txBox="1"/>
      </xdr:nvSpPr>
      <xdr:spPr>
        <a:xfrm>
          <a:off x="7594111" y="132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68990</xdr:rowOff>
    </xdr:from>
    <xdr:to>
      <xdr:col>36</xdr:col>
      <xdr:colOff>165100</xdr:colOff>
      <xdr:row>77</xdr:row>
      <xdr:rowOff>170590</xdr:rowOff>
    </xdr:to>
    <xdr:sp macro="" textlink="">
      <xdr:nvSpPr>
        <xdr:cNvPr id="428" name="楕円 427"/>
        <xdr:cNvSpPr/>
      </xdr:nvSpPr>
      <xdr:spPr>
        <a:xfrm>
          <a:off x="6921500" y="1327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161717</xdr:rowOff>
    </xdr:from>
    <xdr:ext cx="469744" cy="259045"/>
    <xdr:sp macro="" textlink="">
      <xdr:nvSpPr>
        <xdr:cNvPr id="429" name="テキスト ボックス 428"/>
        <xdr:cNvSpPr txBox="1"/>
      </xdr:nvSpPr>
      <xdr:spPr>
        <a:xfrm>
          <a:off x="6737428" y="133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124650</xdr:rowOff>
    </xdr:from>
    <xdr:to>
      <xdr:col>55</xdr:col>
      <xdr:colOff>0</xdr:colOff>
      <xdr:row>98</xdr:row>
      <xdr:rowOff>130851</xdr:rowOff>
    </xdr:to>
    <xdr:cxnSp macro="">
      <xdr:nvCxnSpPr>
        <xdr:cNvPr id="458" name="直線コネクタ 457"/>
        <xdr:cNvCxnSpPr/>
      </xdr:nvCxnSpPr>
      <xdr:spPr>
        <a:xfrm flipV="1">
          <a:off x="9639300" y="16926750"/>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126284</xdr:rowOff>
    </xdr:from>
    <xdr:to>
      <xdr:col>50</xdr:col>
      <xdr:colOff>114300</xdr:colOff>
      <xdr:row>98</xdr:row>
      <xdr:rowOff>130851</xdr:rowOff>
    </xdr:to>
    <xdr:cxnSp macro="">
      <xdr:nvCxnSpPr>
        <xdr:cNvPr id="461" name="直線コネクタ 460"/>
        <xdr:cNvCxnSpPr/>
      </xdr:nvCxnSpPr>
      <xdr:spPr>
        <a:xfrm>
          <a:off x="8750300" y="16928384"/>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125040</xdr:rowOff>
    </xdr:from>
    <xdr:to>
      <xdr:col>45</xdr:col>
      <xdr:colOff>177800</xdr:colOff>
      <xdr:row>98</xdr:row>
      <xdr:rowOff>126284</xdr:rowOff>
    </xdr:to>
    <xdr:cxnSp macro="">
      <xdr:nvCxnSpPr>
        <xdr:cNvPr id="464" name="直線コネクタ 463"/>
        <xdr:cNvCxnSpPr/>
      </xdr:nvCxnSpPr>
      <xdr:spPr>
        <a:xfrm>
          <a:off x="7861300" y="16927140"/>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123611</xdr:rowOff>
    </xdr:from>
    <xdr:to>
      <xdr:col>41</xdr:col>
      <xdr:colOff>50800</xdr:colOff>
      <xdr:row>98</xdr:row>
      <xdr:rowOff>125040</xdr:rowOff>
    </xdr:to>
    <xdr:cxnSp macro="">
      <xdr:nvCxnSpPr>
        <xdr:cNvPr id="467" name="直線コネクタ 466"/>
        <xdr:cNvCxnSpPr/>
      </xdr:nvCxnSpPr>
      <xdr:spPr>
        <a:xfrm>
          <a:off x="6972300" y="1692571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73850</xdr:rowOff>
    </xdr:from>
    <xdr:to>
      <xdr:col>55</xdr:col>
      <xdr:colOff>50800</xdr:colOff>
      <xdr:row>99</xdr:row>
      <xdr:rowOff>4000</xdr:rowOff>
    </xdr:to>
    <xdr:sp macro="" textlink="">
      <xdr:nvSpPr>
        <xdr:cNvPr id="477" name="楕円 476"/>
        <xdr:cNvSpPr/>
      </xdr:nvSpPr>
      <xdr:spPr>
        <a:xfrm>
          <a:off x="10426700" y="168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80051</xdr:rowOff>
    </xdr:from>
    <xdr:to>
      <xdr:col>50</xdr:col>
      <xdr:colOff>165100</xdr:colOff>
      <xdr:row>99</xdr:row>
      <xdr:rowOff>10201</xdr:rowOff>
    </xdr:to>
    <xdr:sp macro="" textlink="">
      <xdr:nvSpPr>
        <xdr:cNvPr id="479" name="楕円 478"/>
        <xdr:cNvSpPr/>
      </xdr:nvSpPr>
      <xdr:spPr>
        <a:xfrm>
          <a:off x="9588500" y="168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26728</xdr:rowOff>
    </xdr:from>
    <xdr:ext cx="534377" cy="259045"/>
    <xdr:sp macro="" textlink="">
      <xdr:nvSpPr>
        <xdr:cNvPr id="480" name="テキスト ボックス 479"/>
        <xdr:cNvSpPr txBox="1"/>
      </xdr:nvSpPr>
      <xdr:spPr>
        <a:xfrm>
          <a:off x="9372111" y="16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75484</xdr:rowOff>
    </xdr:from>
    <xdr:to>
      <xdr:col>46</xdr:col>
      <xdr:colOff>38100</xdr:colOff>
      <xdr:row>99</xdr:row>
      <xdr:rowOff>5634</xdr:rowOff>
    </xdr:to>
    <xdr:sp macro="" textlink="">
      <xdr:nvSpPr>
        <xdr:cNvPr id="481" name="楕円 480"/>
        <xdr:cNvSpPr/>
      </xdr:nvSpPr>
      <xdr:spPr>
        <a:xfrm>
          <a:off x="8699500" y="16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22161</xdr:rowOff>
    </xdr:from>
    <xdr:ext cx="534377" cy="259045"/>
    <xdr:sp macro="" textlink="">
      <xdr:nvSpPr>
        <xdr:cNvPr id="482" name="テキスト ボックス 481"/>
        <xdr:cNvSpPr txBox="1"/>
      </xdr:nvSpPr>
      <xdr:spPr>
        <a:xfrm>
          <a:off x="8483111" y="166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74240</xdr:rowOff>
    </xdr:from>
    <xdr:to>
      <xdr:col>41</xdr:col>
      <xdr:colOff>101600</xdr:colOff>
      <xdr:row>99</xdr:row>
      <xdr:rowOff>4390</xdr:rowOff>
    </xdr:to>
    <xdr:sp macro="" textlink="">
      <xdr:nvSpPr>
        <xdr:cNvPr id="483" name="楕円 482"/>
        <xdr:cNvSpPr/>
      </xdr:nvSpPr>
      <xdr:spPr>
        <a:xfrm>
          <a:off x="7810500" y="168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166967</xdr:rowOff>
    </xdr:from>
    <xdr:ext cx="534377" cy="259045"/>
    <xdr:sp macro="" textlink="">
      <xdr:nvSpPr>
        <xdr:cNvPr id="484" name="テキスト ボックス 483"/>
        <xdr:cNvSpPr txBox="1"/>
      </xdr:nvSpPr>
      <xdr:spPr>
        <a:xfrm>
          <a:off x="7594111" y="169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72811</xdr:rowOff>
    </xdr:from>
    <xdr:to>
      <xdr:col>36</xdr:col>
      <xdr:colOff>165100</xdr:colOff>
      <xdr:row>99</xdr:row>
      <xdr:rowOff>2961</xdr:rowOff>
    </xdr:to>
    <xdr:sp macro="" textlink="">
      <xdr:nvSpPr>
        <xdr:cNvPr id="485" name="楕円 484"/>
        <xdr:cNvSpPr/>
      </xdr:nvSpPr>
      <xdr:spPr>
        <a:xfrm>
          <a:off x="6921500" y="168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165538</xdr:rowOff>
    </xdr:from>
    <xdr:ext cx="534377" cy="259045"/>
    <xdr:sp macro="" textlink="">
      <xdr:nvSpPr>
        <xdr:cNvPr id="486" name="テキスト ボックス 485"/>
        <xdr:cNvSpPr txBox="1"/>
      </xdr:nvSpPr>
      <xdr:spPr>
        <a:xfrm>
          <a:off x="6705111" y="169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81426</xdr:rowOff>
    </xdr:from>
    <xdr:to>
      <xdr:col>85</xdr:col>
      <xdr:colOff>127000</xdr:colOff>
      <xdr:row>36</xdr:row>
      <xdr:rowOff>133014</xdr:rowOff>
    </xdr:to>
    <xdr:cxnSp macro="">
      <xdr:nvCxnSpPr>
        <xdr:cNvPr id="515" name="直線コネクタ 514"/>
        <xdr:cNvCxnSpPr/>
      </xdr:nvCxnSpPr>
      <xdr:spPr>
        <a:xfrm flipV="1">
          <a:off x="15481300" y="6253626"/>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74625</xdr:rowOff>
    </xdr:from>
    <xdr:to>
      <xdr:col>81</xdr:col>
      <xdr:colOff>50800</xdr:colOff>
      <xdr:row>36</xdr:row>
      <xdr:rowOff>133014</xdr:rowOff>
    </xdr:to>
    <xdr:cxnSp macro="">
      <xdr:nvCxnSpPr>
        <xdr:cNvPr id="518" name="直線コネクタ 517"/>
        <xdr:cNvCxnSpPr/>
      </xdr:nvCxnSpPr>
      <xdr:spPr>
        <a:xfrm>
          <a:off x="14592300" y="6246825"/>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74625</xdr:rowOff>
    </xdr:from>
    <xdr:to>
      <xdr:col>76</xdr:col>
      <xdr:colOff>114300</xdr:colOff>
      <xdr:row>36</xdr:row>
      <xdr:rowOff>146158</xdr:rowOff>
    </xdr:to>
    <xdr:cxnSp macro="">
      <xdr:nvCxnSpPr>
        <xdr:cNvPr id="521" name="直線コネクタ 520"/>
        <xdr:cNvCxnSpPr/>
      </xdr:nvCxnSpPr>
      <xdr:spPr>
        <a:xfrm flipV="1">
          <a:off x="13703300" y="6246825"/>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146158</xdr:rowOff>
    </xdr:from>
    <xdr:to>
      <xdr:col>71</xdr:col>
      <xdr:colOff>177800</xdr:colOff>
      <xdr:row>37</xdr:row>
      <xdr:rowOff>11437</xdr:rowOff>
    </xdr:to>
    <xdr:cxnSp macro="">
      <xdr:nvCxnSpPr>
        <xdr:cNvPr id="524" name="直線コネクタ 523"/>
        <xdr:cNvCxnSpPr/>
      </xdr:nvCxnSpPr>
      <xdr:spPr>
        <a:xfrm flipV="1">
          <a:off x="12814300" y="6318358"/>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30626</xdr:rowOff>
    </xdr:from>
    <xdr:to>
      <xdr:col>85</xdr:col>
      <xdr:colOff>177800</xdr:colOff>
      <xdr:row>36</xdr:row>
      <xdr:rowOff>132226</xdr:rowOff>
    </xdr:to>
    <xdr:sp macro="" textlink="">
      <xdr:nvSpPr>
        <xdr:cNvPr id="534" name="楕円 533"/>
        <xdr:cNvSpPr/>
      </xdr:nvSpPr>
      <xdr:spPr>
        <a:xfrm>
          <a:off x="16268700" y="62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53503</xdr:rowOff>
    </xdr:from>
    <xdr:ext cx="534377" cy="259045"/>
    <xdr:sp macro="" textlink="">
      <xdr:nvSpPr>
        <xdr:cNvPr id="535" name="消防費該当値テキスト"/>
        <xdr:cNvSpPr txBox="1"/>
      </xdr:nvSpPr>
      <xdr:spPr>
        <a:xfrm>
          <a:off x="16370300" y="60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82214</xdr:rowOff>
    </xdr:from>
    <xdr:to>
      <xdr:col>81</xdr:col>
      <xdr:colOff>101600</xdr:colOff>
      <xdr:row>37</xdr:row>
      <xdr:rowOff>12364</xdr:rowOff>
    </xdr:to>
    <xdr:sp macro="" textlink="">
      <xdr:nvSpPr>
        <xdr:cNvPr id="536" name="楕円 535"/>
        <xdr:cNvSpPr/>
      </xdr:nvSpPr>
      <xdr:spPr>
        <a:xfrm>
          <a:off x="15430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xdr:rowOff>
    </xdr:from>
    <xdr:ext cx="534377" cy="259045"/>
    <xdr:sp macro="" textlink="">
      <xdr:nvSpPr>
        <xdr:cNvPr id="537" name="テキスト ボックス 536"/>
        <xdr:cNvSpPr txBox="1"/>
      </xdr:nvSpPr>
      <xdr:spPr>
        <a:xfrm>
          <a:off x="15214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23825</xdr:rowOff>
    </xdr:from>
    <xdr:to>
      <xdr:col>76</xdr:col>
      <xdr:colOff>165100</xdr:colOff>
      <xdr:row>36</xdr:row>
      <xdr:rowOff>125425</xdr:rowOff>
    </xdr:to>
    <xdr:sp macro="" textlink="">
      <xdr:nvSpPr>
        <xdr:cNvPr id="538" name="楕円 537"/>
        <xdr:cNvSpPr/>
      </xdr:nvSpPr>
      <xdr:spPr>
        <a:xfrm>
          <a:off x="14541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116552</xdr:rowOff>
    </xdr:from>
    <xdr:ext cx="534377" cy="259045"/>
    <xdr:sp macro="" textlink="">
      <xdr:nvSpPr>
        <xdr:cNvPr id="539" name="テキスト ボックス 538"/>
        <xdr:cNvSpPr txBox="1"/>
      </xdr:nvSpPr>
      <xdr:spPr>
        <a:xfrm>
          <a:off x="14325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95358</xdr:rowOff>
    </xdr:from>
    <xdr:to>
      <xdr:col>72</xdr:col>
      <xdr:colOff>38100</xdr:colOff>
      <xdr:row>37</xdr:row>
      <xdr:rowOff>25508</xdr:rowOff>
    </xdr:to>
    <xdr:sp macro="" textlink="">
      <xdr:nvSpPr>
        <xdr:cNvPr id="540" name="楕円 539"/>
        <xdr:cNvSpPr/>
      </xdr:nvSpPr>
      <xdr:spPr>
        <a:xfrm>
          <a:off x="13652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16635</xdr:rowOff>
    </xdr:from>
    <xdr:ext cx="534377" cy="259045"/>
    <xdr:sp macro="" textlink="">
      <xdr:nvSpPr>
        <xdr:cNvPr id="541" name="テキスト ボックス 540"/>
        <xdr:cNvSpPr txBox="1"/>
      </xdr:nvSpPr>
      <xdr:spPr>
        <a:xfrm>
          <a:off x="13436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132087</xdr:rowOff>
    </xdr:from>
    <xdr:to>
      <xdr:col>67</xdr:col>
      <xdr:colOff>101600</xdr:colOff>
      <xdr:row>37</xdr:row>
      <xdr:rowOff>62237</xdr:rowOff>
    </xdr:to>
    <xdr:sp macro="" textlink="">
      <xdr:nvSpPr>
        <xdr:cNvPr id="542" name="楕円 541"/>
        <xdr:cNvSpPr/>
      </xdr:nvSpPr>
      <xdr:spPr>
        <a:xfrm>
          <a:off x="12763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53364</xdr:rowOff>
    </xdr:from>
    <xdr:ext cx="534377" cy="259045"/>
    <xdr:sp macro="" textlink="">
      <xdr:nvSpPr>
        <xdr:cNvPr id="543" name="テキスト ボックス 542"/>
        <xdr:cNvSpPr txBox="1"/>
      </xdr:nvSpPr>
      <xdr:spPr>
        <a:xfrm>
          <a:off x="12547111" y="63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25235</xdr:rowOff>
    </xdr:from>
    <xdr:to>
      <xdr:col>85</xdr:col>
      <xdr:colOff>127000</xdr:colOff>
      <xdr:row>57</xdr:row>
      <xdr:rowOff>38519</xdr:rowOff>
    </xdr:to>
    <xdr:cxnSp macro="">
      <xdr:nvCxnSpPr>
        <xdr:cNvPr id="573" name="直線コネクタ 572"/>
        <xdr:cNvCxnSpPr/>
      </xdr:nvCxnSpPr>
      <xdr:spPr>
        <a:xfrm flipV="1">
          <a:off x="15481300" y="9454985"/>
          <a:ext cx="838200" cy="3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51994</xdr:rowOff>
    </xdr:from>
    <xdr:to>
      <xdr:col>81</xdr:col>
      <xdr:colOff>50800</xdr:colOff>
      <xdr:row>57</xdr:row>
      <xdr:rowOff>38519</xdr:rowOff>
    </xdr:to>
    <xdr:cxnSp macro="">
      <xdr:nvCxnSpPr>
        <xdr:cNvPr id="576" name="直線コネクタ 575"/>
        <xdr:cNvCxnSpPr/>
      </xdr:nvCxnSpPr>
      <xdr:spPr>
        <a:xfrm>
          <a:off x="14592300" y="9653194"/>
          <a:ext cx="889000" cy="1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51994</xdr:rowOff>
    </xdr:from>
    <xdr:to>
      <xdr:col>76</xdr:col>
      <xdr:colOff>114300</xdr:colOff>
      <xdr:row>56</xdr:row>
      <xdr:rowOff>158038</xdr:rowOff>
    </xdr:to>
    <xdr:cxnSp macro="">
      <xdr:nvCxnSpPr>
        <xdr:cNvPr id="579" name="直線コネクタ 578"/>
        <xdr:cNvCxnSpPr/>
      </xdr:nvCxnSpPr>
      <xdr:spPr>
        <a:xfrm flipV="1">
          <a:off x="13703300" y="9653194"/>
          <a:ext cx="889000"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8852</xdr:rowOff>
    </xdr:from>
    <xdr:to>
      <xdr:col>71</xdr:col>
      <xdr:colOff>177800</xdr:colOff>
      <xdr:row>56</xdr:row>
      <xdr:rowOff>158038</xdr:rowOff>
    </xdr:to>
    <xdr:cxnSp macro="">
      <xdr:nvCxnSpPr>
        <xdr:cNvPr id="582" name="直線コネクタ 581"/>
        <xdr:cNvCxnSpPr/>
      </xdr:nvCxnSpPr>
      <xdr:spPr>
        <a:xfrm>
          <a:off x="12814300" y="9438602"/>
          <a:ext cx="889000" cy="3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161891</xdr:rowOff>
    </xdr:from>
    <xdr:ext cx="534377" cy="259045"/>
    <xdr:sp macro="" textlink="">
      <xdr:nvSpPr>
        <xdr:cNvPr id="586" name="テキスト ボックス 585"/>
        <xdr:cNvSpPr txBox="1"/>
      </xdr:nvSpPr>
      <xdr:spPr>
        <a:xfrm>
          <a:off x="12547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145885</xdr:rowOff>
    </xdr:from>
    <xdr:to>
      <xdr:col>85</xdr:col>
      <xdr:colOff>177800</xdr:colOff>
      <xdr:row>55</xdr:row>
      <xdr:rowOff>76035</xdr:rowOff>
    </xdr:to>
    <xdr:sp macro="" textlink="">
      <xdr:nvSpPr>
        <xdr:cNvPr id="592" name="楕円 591"/>
        <xdr:cNvSpPr/>
      </xdr:nvSpPr>
      <xdr:spPr>
        <a:xfrm>
          <a:off x="16268700" y="94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168762</xdr:rowOff>
    </xdr:from>
    <xdr:ext cx="534377" cy="259045"/>
    <xdr:sp macro="" textlink="">
      <xdr:nvSpPr>
        <xdr:cNvPr id="593" name="教育費該当値テキスト"/>
        <xdr:cNvSpPr txBox="1"/>
      </xdr:nvSpPr>
      <xdr:spPr>
        <a:xfrm>
          <a:off x="16370300" y="92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159169</xdr:rowOff>
    </xdr:from>
    <xdr:to>
      <xdr:col>81</xdr:col>
      <xdr:colOff>101600</xdr:colOff>
      <xdr:row>57</xdr:row>
      <xdr:rowOff>89319</xdr:rowOff>
    </xdr:to>
    <xdr:sp macro="" textlink="">
      <xdr:nvSpPr>
        <xdr:cNvPr id="594" name="楕円 593"/>
        <xdr:cNvSpPr/>
      </xdr:nvSpPr>
      <xdr:spPr>
        <a:xfrm>
          <a:off x="15430500" y="97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105846</xdr:rowOff>
    </xdr:from>
    <xdr:ext cx="534377" cy="259045"/>
    <xdr:sp macro="" textlink="">
      <xdr:nvSpPr>
        <xdr:cNvPr id="595" name="テキスト ボックス 594"/>
        <xdr:cNvSpPr txBox="1"/>
      </xdr:nvSpPr>
      <xdr:spPr>
        <a:xfrm>
          <a:off x="15214111" y="95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1194</xdr:rowOff>
    </xdr:from>
    <xdr:to>
      <xdr:col>76</xdr:col>
      <xdr:colOff>165100</xdr:colOff>
      <xdr:row>56</xdr:row>
      <xdr:rowOff>102794</xdr:rowOff>
    </xdr:to>
    <xdr:sp macro="" textlink="">
      <xdr:nvSpPr>
        <xdr:cNvPr id="596" name="楕円 595"/>
        <xdr:cNvSpPr/>
      </xdr:nvSpPr>
      <xdr:spPr>
        <a:xfrm>
          <a:off x="14541500" y="96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119321</xdr:rowOff>
    </xdr:from>
    <xdr:ext cx="534377" cy="259045"/>
    <xdr:sp macro="" textlink="">
      <xdr:nvSpPr>
        <xdr:cNvPr id="597" name="テキスト ボックス 596"/>
        <xdr:cNvSpPr txBox="1"/>
      </xdr:nvSpPr>
      <xdr:spPr>
        <a:xfrm>
          <a:off x="14325111" y="93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107238</xdr:rowOff>
    </xdr:from>
    <xdr:to>
      <xdr:col>72</xdr:col>
      <xdr:colOff>38100</xdr:colOff>
      <xdr:row>57</xdr:row>
      <xdr:rowOff>37388</xdr:rowOff>
    </xdr:to>
    <xdr:sp macro="" textlink="">
      <xdr:nvSpPr>
        <xdr:cNvPr id="598" name="楕円 597"/>
        <xdr:cNvSpPr/>
      </xdr:nvSpPr>
      <xdr:spPr>
        <a:xfrm>
          <a:off x="13652500" y="9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28515</xdr:rowOff>
    </xdr:from>
    <xdr:ext cx="534377" cy="259045"/>
    <xdr:sp macro="" textlink="">
      <xdr:nvSpPr>
        <xdr:cNvPr id="599" name="テキスト ボックス 598"/>
        <xdr:cNvSpPr txBox="1"/>
      </xdr:nvSpPr>
      <xdr:spPr>
        <a:xfrm>
          <a:off x="13436111" y="980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129502</xdr:rowOff>
    </xdr:from>
    <xdr:to>
      <xdr:col>67</xdr:col>
      <xdr:colOff>101600</xdr:colOff>
      <xdr:row>55</xdr:row>
      <xdr:rowOff>59652</xdr:rowOff>
    </xdr:to>
    <xdr:sp macro="" textlink="">
      <xdr:nvSpPr>
        <xdr:cNvPr id="600" name="楕円 599"/>
        <xdr:cNvSpPr/>
      </xdr:nvSpPr>
      <xdr:spPr>
        <a:xfrm>
          <a:off x="12763500" y="9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76179</xdr:rowOff>
    </xdr:from>
    <xdr:ext cx="534377" cy="259045"/>
    <xdr:sp macro="" textlink="">
      <xdr:nvSpPr>
        <xdr:cNvPr id="601" name="テキスト ボックス 600"/>
        <xdr:cNvSpPr txBox="1"/>
      </xdr:nvSpPr>
      <xdr:spPr>
        <a:xfrm>
          <a:off x="12547111" y="91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87982</xdr:rowOff>
    </xdr:from>
    <xdr:to>
      <xdr:col>85</xdr:col>
      <xdr:colOff>127000</xdr:colOff>
      <xdr:row>79</xdr:row>
      <xdr:rowOff>96462</xdr:rowOff>
    </xdr:to>
    <xdr:cxnSp macro="">
      <xdr:nvCxnSpPr>
        <xdr:cNvPr id="632" name="直線コネクタ 631"/>
        <xdr:cNvCxnSpPr/>
      </xdr:nvCxnSpPr>
      <xdr:spPr>
        <a:xfrm flipV="1">
          <a:off x="15481300" y="1363253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75791</xdr:rowOff>
    </xdr:from>
    <xdr:to>
      <xdr:col>81</xdr:col>
      <xdr:colOff>50800</xdr:colOff>
      <xdr:row>79</xdr:row>
      <xdr:rowOff>96462</xdr:rowOff>
    </xdr:to>
    <xdr:cxnSp macro="">
      <xdr:nvCxnSpPr>
        <xdr:cNvPr id="635" name="直線コネクタ 634"/>
        <xdr:cNvCxnSpPr/>
      </xdr:nvCxnSpPr>
      <xdr:spPr>
        <a:xfrm>
          <a:off x="14592300" y="13620341"/>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75791</xdr:rowOff>
    </xdr:from>
    <xdr:to>
      <xdr:col>76</xdr:col>
      <xdr:colOff>114300</xdr:colOff>
      <xdr:row>79</xdr:row>
      <xdr:rowOff>91106</xdr:rowOff>
    </xdr:to>
    <xdr:cxnSp macro="">
      <xdr:nvCxnSpPr>
        <xdr:cNvPr id="638" name="直線コネクタ 637"/>
        <xdr:cNvCxnSpPr/>
      </xdr:nvCxnSpPr>
      <xdr:spPr>
        <a:xfrm flipV="1">
          <a:off x="13703300" y="13620341"/>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75050</xdr:rowOff>
    </xdr:from>
    <xdr:to>
      <xdr:col>71</xdr:col>
      <xdr:colOff>177800</xdr:colOff>
      <xdr:row>79</xdr:row>
      <xdr:rowOff>91106</xdr:rowOff>
    </xdr:to>
    <xdr:cxnSp macro="">
      <xdr:nvCxnSpPr>
        <xdr:cNvPr id="641" name="直線コネクタ 640"/>
        <xdr:cNvCxnSpPr/>
      </xdr:nvCxnSpPr>
      <xdr:spPr>
        <a:xfrm>
          <a:off x="12814300" y="1361960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37182</xdr:rowOff>
    </xdr:from>
    <xdr:to>
      <xdr:col>85</xdr:col>
      <xdr:colOff>177800</xdr:colOff>
      <xdr:row>79</xdr:row>
      <xdr:rowOff>138782</xdr:rowOff>
    </xdr:to>
    <xdr:sp macro="" textlink="">
      <xdr:nvSpPr>
        <xdr:cNvPr id="651" name="楕円 650"/>
        <xdr:cNvSpPr/>
      </xdr:nvSpPr>
      <xdr:spPr>
        <a:xfrm>
          <a:off x="16268700" y="13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123559</xdr:rowOff>
    </xdr:from>
    <xdr:ext cx="469744" cy="259045"/>
    <xdr:sp macro="" textlink="">
      <xdr:nvSpPr>
        <xdr:cNvPr id="652" name="災害復旧費該当値テキスト"/>
        <xdr:cNvSpPr txBox="1"/>
      </xdr:nvSpPr>
      <xdr:spPr>
        <a:xfrm>
          <a:off x="16370300" y="134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45662</xdr:rowOff>
    </xdr:from>
    <xdr:to>
      <xdr:col>81</xdr:col>
      <xdr:colOff>101600</xdr:colOff>
      <xdr:row>79</xdr:row>
      <xdr:rowOff>147262</xdr:rowOff>
    </xdr:to>
    <xdr:sp macro="" textlink="">
      <xdr:nvSpPr>
        <xdr:cNvPr id="653" name="楕円 652"/>
        <xdr:cNvSpPr/>
      </xdr:nvSpPr>
      <xdr:spPr>
        <a:xfrm>
          <a:off x="15430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138389</xdr:rowOff>
    </xdr:from>
    <xdr:ext cx="378565" cy="259045"/>
    <xdr:sp macro="" textlink="">
      <xdr:nvSpPr>
        <xdr:cNvPr id="654" name="テキスト ボックス 653"/>
        <xdr:cNvSpPr txBox="1"/>
      </xdr:nvSpPr>
      <xdr:spPr>
        <a:xfrm>
          <a:off x="15292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24991</xdr:rowOff>
    </xdr:from>
    <xdr:to>
      <xdr:col>76</xdr:col>
      <xdr:colOff>165100</xdr:colOff>
      <xdr:row>79</xdr:row>
      <xdr:rowOff>126591</xdr:rowOff>
    </xdr:to>
    <xdr:sp macro="" textlink="">
      <xdr:nvSpPr>
        <xdr:cNvPr id="655" name="楕円 654"/>
        <xdr:cNvSpPr/>
      </xdr:nvSpPr>
      <xdr:spPr>
        <a:xfrm>
          <a:off x="14541500" y="135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117718</xdr:rowOff>
    </xdr:from>
    <xdr:ext cx="469744" cy="259045"/>
    <xdr:sp macro="" textlink="">
      <xdr:nvSpPr>
        <xdr:cNvPr id="656" name="テキスト ボックス 655"/>
        <xdr:cNvSpPr txBox="1"/>
      </xdr:nvSpPr>
      <xdr:spPr>
        <a:xfrm>
          <a:off x="14357428" y="1366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40306</xdr:rowOff>
    </xdr:from>
    <xdr:to>
      <xdr:col>72</xdr:col>
      <xdr:colOff>38100</xdr:colOff>
      <xdr:row>79</xdr:row>
      <xdr:rowOff>141906</xdr:rowOff>
    </xdr:to>
    <xdr:sp macro="" textlink="">
      <xdr:nvSpPr>
        <xdr:cNvPr id="657" name="楕円 656"/>
        <xdr:cNvSpPr/>
      </xdr:nvSpPr>
      <xdr:spPr>
        <a:xfrm>
          <a:off x="13652500" y="135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133033</xdr:rowOff>
    </xdr:from>
    <xdr:ext cx="378565" cy="259045"/>
    <xdr:sp macro="" textlink="">
      <xdr:nvSpPr>
        <xdr:cNvPr id="658" name="テキスト ボックス 657"/>
        <xdr:cNvSpPr txBox="1"/>
      </xdr:nvSpPr>
      <xdr:spPr>
        <a:xfrm>
          <a:off x="13514017" y="1367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24250</xdr:rowOff>
    </xdr:from>
    <xdr:to>
      <xdr:col>67</xdr:col>
      <xdr:colOff>101600</xdr:colOff>
      <xdr:row>79</xdr:row>
      <xdr:rowOff>125850</xdr:rowOff>
    </xdr:to>
    <xdr:sp macro="" textlink="">
      <xdr:nvSpPr>
        <xdr:cNvPr id="659" name="楕円 658"/>
        <xdr:cNvSpPr/>
      </xdr:nvSpPr>
      <xdr:spPr>
        <a:xfrm>
          <a:off x="12763500" y="135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116977</xdr:rowOff>
    </xdr:from>
    <xdr:ext cx="469744" cy="259045"/>
    <xdr:sp macro="" textlink="">
      <xdr:nvSpPr>
        <xdr:cNvPr id="660" name="テキスト ボックス 659"/>
        <xdr:cNvSpPr txBox="1"/>
      </xdr:nvSpPr>
      <xdr:spPr>
        <a:xfrm>
          <a:off x="12579428" y="136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44748</xdr:rowOff>
    </xdr:from>
    <xdr:to>
      <xdr:col>85</xdr:col>
      <xdr:colOff>127000</xdr:colOff>
      <xdr:row>97</xdr:row>
      <xdr:rowOff>65580</xdr:rowOff>
    </xdr:to>
    <xdr:cxnSp macro="">
      <xdr:nvCxnSpPr>
        <xdr:cNvPr id="689" name="直線コネクタ 688"/>
        <xdr:cNvCxnSpPr/>
      </xdr:nvCxnSpPr>
      <xdr:spPr>
        <a:xfrm>
          <a:off x="15481300" y="16675398"/>
          <a:ext cx="8382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31770</xdr:rowOff>
    </xdr:from>
    <xdr:to>
      <xdr:col>81</xdr:col>
      <xdr:colOff>50800</xdr:colOff>
      <xdr:row>97</xdr:row>
      <xdr:rowOff>44748</xdr:rowOff>
    </xdr:to>
    <xdr:cxnSp macro="">
      <xdr:nvCxnSpPr>
        <xdr:cNvPr id="692" name="直線コネクタ 691"/>
        <xdr:cNvCxnSpPr/>
      </xdr:nvCxnSpPr>
      <xdr:spPr>
        <a:xfrm>
          <a:off x="14592300" y="16662420"/>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31770</xdr:rowOff>
    </xdr:from>
    <xdr:to>
      <xdr:col>76</xdr:col>
      <xdr:colOff>114300</xdr:colOff>
      <xdr:row>97</xdr:row>
      <xdr:rowOff>32403</xdr:rowOff>
    </xdr:to>
    <xdr:cxnSp macro="">
      <xdr:nvCxnSpPr>
        <xdr:cNvPr id="695" name="直線コネクタ 694"/>
        <xdr:cNvCxnSpPr/>
      </xdr:nvCxnSpPr>
      <xdr:spPr>
        <a:xfrm flipV="1">
          <a:off x="13703300" y="1666242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14663</xdr:rowOff>
    </xdr:from>
    <xdr:to>
      <xdr:col>71</xdr:col>
      <xdr:colOff>177800</xdr:colOff>
      <xdr:row>97</xdr:row>
      <xdr:rowOff>32403</xdr:rowOff>
    </xdr:to>
    <xdr:cxnSp macro="">
      <xdr:nvCxnSpPr>
        <xdr:cNvPr id="698" name="直線コネクタ 697"/>
        <xdr:cNvCxnSpPr/>
      </xdr:nvCxnSpPr>
      <xdr:spPr>
        <a:xfrm>
          <a:off x="12814300" y="1664531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702" name="テキスト ボックス 701"/>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14780</xdr:rowOff>
    </xdr:from>
    <xdr:to>
      <xdr:col>85</xdr:col>
      <xdr:colOff>177800</xdr:colOff>
      <xdr:row>97</xdr:row>
      <xdr:rowOff>116380</xdr:rowOff>
    </xdr:to>
    <xdr:sp macro="" textlink="">
      <xdr:nvSpPr>
        <xdr:cNvPr id="708" name="楕円 707"/>
        <xdr:cNvSpPr/>
      </xdr:nvSpPr>
      <xdr:spPr>
        <a:xfrm>
          <a:off x="16268700" y="166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164657</xdr:rowOff>
    </xdr:from>
    <xdr:ext cx="534377" cy="259045"/>
    <xdr:sp macro="" textlink="">
      <xdr:nvSpPr>
        <xdr:cNvPr id="709" name="公債費該当値テキスト"/>
        <xdr:cNvSpPr txBox="1"/>
      </xdr:nvSpPr>
      <xdr:spPr>
        <a:xfrm>
          <a:off x="16370300" y="166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165398</xdr:rowOff>
    </xdr:from>
    <xdr:to>
      <xdr:col>81</xdr:col>
      <xdr:colOff>101600</xdr:colOff>
      <xdr:row>97</xdr:row>
      <xdr:rowOff>95548</xdr:rowOff>
    </xdr:to>
    <xdr:sp macro="" textlink="">
      <xdr:nvSpPr>
        <xdr:cNvPr id="710" name="楕円 709"/>
        <xdr:cNvSpPr/>
      </xdr:nvSpPr>
      <xdr:spPr>
        <a:xfrm>
          <a:off x="15430500" y="166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86675</xdr:rowOff>
    </xdr:from>
    <xdr:ext cx="534377" cy="259045"/>
    <xdr:sp macro="" textlink="">
      <xdr:nvSpPr>
        <xdr:cNvPr id="711" name="テキスト ボックス 710"/>
        <xdr:cNvSpPr txBox="1"/>
      </xdr:nvSpPr>
      <xdr:spPr>
        <a:xfrm>
          <a:off x="15214111" y="167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152420</xdr:rowOff>
    </xdr:from>
    <xdr:to>
      <xdr:col>76</xdr:col>
      <xdr:colOff>165100</xdr:colOff>
      <xdr:row>97</xdr:row>
      <xdr:rowOff>82570</xdr:rowOff>
    </xdr:to>
    <xdr:sp macro="" textlink="">
      <xdr:nvSpPr>
        <xdr:cNvPr id="712" name="楕円 711"/>
        <xdr:cNvSpPr/>
      </xdr:nvSpPr>
      <xdr:spPr>
        <a:xfrm>
          <a:off x="14541500" y="1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73697</xdr:rowOff>
    </xdr:from>
    <xdr:ext cx="534377" cy="259045"/>
    <xdr:sp macro="" textlink="">
      <xdr:nvSpPr>
        <xdr:cNvPr id="713" name="テキスト ボックス 712"/>
        <xdr:cNvSpPr txBox="1"/>
      </xdr:nvSpPr>
      <xdr:spPr>
        <a:xfrm>
          <a:off x="14325111" y="167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153053</xdr:rowOff>
    </xdr:from>
    <xdr:to>
      <xdr:col>72</xdr:col>
      <xdr:colOff>38100</xdr:colOff>
      <xdr:row>97</xdr:row>
      <xdr:rowOff>83203</xdr:rowOff>
    </xdr:to>
    <xdr:sp macro="" textlink="">
      <xdr:nvSpPr>
        <xdr:cNvPr id="714" name="楕円 713"/>
        <xdr:cNvSpPr/>
      </xdr:nvSpPr>
      <xdr:spPr>
        <a:xfrm>
          <a:off x="13652500" y="166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74330</xdr:rowOff>
    </xdr:from>
    <xdr:ext cx="534377" cy="259045"/>
    <xdr:sp macro="" textlink="">
      <xdr:nvSpPr>
        <xdr:cNvPr id="715" name="テキスト ボックス 714"/>
        <xdr:cNvSpPr txBox="1"/>
      </xdr:nvSpPr>
      <xdr:spPr>
        <a:xfrm>
          <a:off x="13436111" y="167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135313</xdr:rowOff>
    </xdr:from>
    <xdr:to>
      <xdr:col>67</xdr:col>
      <xdr:colOff>101600</xdr:colOff>
      <xdr:row>97</xdr:row>
      <xdr:rowOff>65463</xdr:rowOff>
    </xdr:to>
    <xdr:sp macro="" textlink="">
      <xdr:nvSpPr>
        <xdr:cNvPr id="716" name="楕円 715"/>
        <xdr:cNvSpPr/>
      </xdr:nvSpPr>
      <xdr:spPr>
        <a:xfrm>
          <a:off x="12763500" y="1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81990</xdr:rowOff>
    </xdr:from>
    <xdr:ext cx="534377" cy="259045"/>
    <xdr:sp macro="" textlink="">
      <xdr:nvSpPr>
        <xdr:cNvPr id="717" name="テキスト ボックス 716"/>
        <xdr:cNvSpPr txBox="1"/>
      </xdr:nvSpPr>
      <xdr:spPr>
        <a:xfrm>
          <a:off x="12547111" y="16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歳出総額では、住民一人当たり５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円となっている。前年度に比べ増加額上位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項目は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民生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費は、住民一人当たり１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９２６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８０６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老朽化した保育所の建替え事業の増などが要因となっている。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教育費は、住民一人当たり８５，５１３円となっており、前年度より２８，０４６円増加している。これは、小中学校施設整備（空調設備設置・トイレ改修）、地区公民館解体撤去工事による大規模事業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７１，８５０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８８２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円増加している。これは、雨水排水用の幹線管渠整備事業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などが要因となっている。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半数以上の項目において、類似団体平均額を下回っているものの、限られた財源を有効に活用するため、第５次行政改革大綱に取り組み、経常経費の削減など行財政の効率化に努める。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800">
              <a:solidFill>
                <a:schemeClr val="dk1"/>
              </a:solidFill>
              <a:effectLst/>
              <a:latin typeface="+mn-lt"/>
              <a:ea typeface="+mn-ea"/>
              <a:cs typeface="+mn-cs"/>
            </a:rPr>
            <a:t>○財政調整基金残高</a:t>
          </a:r>
          <a:endParaRPr lang="ja-JP" altLang="ja-JP" sz="800">
            <a:effectLst/>
          </a:endParaRPr>
        </a:p>
        <a:p>
          <a:pPr>
            <a:lnSpc>
              <a:spcPts val="1200"/>
            </a:lnSpc>
          </a:pPr>
          <a:r>
            <a:rPr kumimoji="1" lang="ja-JP" altLang="ja-JP" sz="800">
              <a:solidFill>
                <a:schemeClr val="dk1"/>
              </a:solidFill>
              <a:effectLst/>
              <a:latin typeface="+mn-lt"/>
              <a:ea typeface="+mn-ea"/>
              <a:cs typeface="+mn-cs"/>
            </a:rPr>
            <a:t>　平成２２年度に剰余金７１百万円積み立て</a:t>
          </a:r>
          <a:r>
            <a:rPr kumimoji="1" lang="ja-JP" altLang="en-US" sz="800">
              <a:solidFill>
                <a:schemeClr val="dk1"/>
              </a:solidFill>
              <a:effectLst/>
              <a:latin typeface="+mn-lt"/>
              <a:ea typeface="+mn-ea"/>
              <a:cs typeface="+mn-cs"/>
            </a:rPr>
            <a:t>、平成２９年度に解散した土地開発公社の余剰金６３百万円を積み立てたが、それ以外は</a:t>
          </a:r>
          <a:r>
            <a:rPr kumimoji="1" lang="ja-JP" altLang="ja-JP" sz="800">
              <a:solidFill>
                <a:schemeClr val="dk1"/>
              </a:solidFill>
              <a:effectLst/>
              <a:latin typeface="+mn-lt"/>
              <a:ea typeface="+mn-ea"/>
              <a:cs typeface="+mn-cs"/>
            </a:rPr>
            <a:t>、基金の取崩しを行わず、運用利子を積み立てている</a:t>
          </a:r>
          <a:r>
            <a:rPr kumimoji="1" lang="ja-JP" altLang="en-US" sz="800">
              <a:solidFill>
                <a:schemeClr val="dk1"/>
              </a:solidFill>
              <a:effectLst/>
              <a:latin typeface="+mn-lt"/>
              <a:ea typeface="+mn-ea"/>
              <a:cs typeface="+mn-cs"/>
            </a:rPr>
            <a:t>ため、概ね前年度と同水準を維持している。</a:t>
          </a:r>
          <a:endParaRPr lang="ja-JP" altLang="ja-JP" sz="800">
            <a:effectLst/>
          </a:endParaRPr>
        </a:p>
        <a:p>
          <a:pPr>
            <a:lnSpc>
              <a:spcPts val="1200"/>
            </a:lnSpc>
          </a:pPr>
          <a:r>
            <a:rPr kumimoji="1" lang="ja-JP" altLang="ja-JP" sz="800">
              <a:solidFill>
                <a:schemeClr val="dk1"/>
              </a:solidFill>
              <a:effectLst/>
              <a:latin typeface="+mn-lt"/>
              <a:ea typeface="+mn-ea"/>
              <a:cs typeface="+mn-cs"/>
            </a:rPr>
            <a:t>○実質収支額</a:t>
          </a:r>
          <a:endParaRPr lang="ja-JP" altLang="ja-JP" sz="800">
            <a:effectLst/>
          </a:endParaRPr>
        </a:p>
        <a:p>
          <a:pPr>
            <a:lnSpc>
              <a:spcPts val="1200"/>
            </a:lnSpc>
          </a:pPr>
          <a:r>
            <a:rPr kumimoji="1" lang="ja-JP" altLang="ja-JP" sz="800">
              <a:solidFill>
                <a:schemeClr val="dk1"/>
              </a:solidFill>
              <a:effectLst/>
              <a:latin typeface="+mn-lt"/>
              <a:ea typeface="+mn-ea"/>
              <a:cs typeface="+mn-cs"/>
            </a:rPr>
            <a:t>　５年間で概ね標準財政規模比で６％～１０％台を推移して黒字を確保している。</a:t>
          </a:r>
          <a:endParaRPr lang="ja-JP" altLang="ja-JP" sz="800">
            <a:effectLst/>
          </a:endParaRPr>
        </a:p>
        <a:p>
          <a:pPr>
            <a:lnSpc>
              <a:spcPts val="1200"/>
            </a:lnSpc>
          </a:pPr>
          <a:r>
            <a:rPr kumimoji="1" lang="ja-JP" altLang="ja-JP" sz="800">
              <a:solidFill>
                <a:schemeClr val="dk1"/>
              </a:solidFill>
              <a:effectLst/>
              <a:latin typeface="+mn-lt"/>
              <a:ea typeface="+mn-ea"/>
              <a:cs typeface="+mn-cs"/>
            </a:rPr>
            <a:t>○実質単年度収支</a:t>
          </a:r>
          <a:endParaRPr lang="ja-JP" altLang="ja-JP" sz="800">
            <a:effectLst/>
          </a:endParaRPr>
        </a:p>
        <a:p>
          <a:pPr>
            <a:lnSpc>
              <a:spcPts val="1200"/>
            </a:lnSpc>
          </a:pPr>
          <a:r>
            <a:rPr kumimoji="1" lang="ja-JP" altLang="ja-JP" sz="800">
              <a:solidFill>
                <a:schemeClr val="dk1"/>
              </a:solidFill>
              <a:effectLst/>
              <a:latin typeface="+mn-lt"/>
              <a:ea typeface="+mn-ea"/>
              <a:cs typeface="+mn-cs"/>
            </a:rPr>
            <a:t>　大きくバランスを損ねることなく、概ね標準財政規模比で▲１％～１％台を推移している。</a:t>
          </a:r>
          <a:endParaRPr lang="ja-JP" altLang="ja-JP" sz="800">
            <a:effectLst/>
          </a:endParaRPr>
        </a:p>
        <a:p>
          <a:pPr>
            <a:lnSpc>
              <a:spcPts val="1200"/>
            </a:lnSpc>
          </a:pPr>
          <a:r>
            <a:rPr kumimoji="1" lang="ja-JP" altLang="ja-JP" sz="800">
              <a:solidFill>
                <a:schemeClr val="dk1"/>
              </a:solidFill>
              <a:effectLst/>
              <a:latin typeface="+mn-lt"/>
              <a:ea typeface="+mn-ea"/>
              <a:cs typeface="+mn-cs"/>
            </a:rPr>
            <a:t>○今後の対応</a:t>
          </a:r>
          <a:endParaRPr lang="ja-JP" altLang="ja-JP" sz="800">
            <a:effectLst/>
          </a:endParaRPr>
        </a:p>
        <a:p>
          <a:pPr>
            <a:lnSpc>
              <a:spcPts val="1200"/>
            </a:lnSpc>
          </a:pPr>
          <a:r>
            <a:rPr kumimoji="1" lang="ja-JP" altLang="ja-JP" sz="800">
              <a:solidFill>
                <a:schemeClr val="dk1"/>
              </a:solidFill>
              <a:effectLst/>
              <a:latin typeface="+mn-lt"/>
              <a:ea typeface="+mn-ea"/>
              <a:cs typeface="+mn-cs"/>
            </a:rPr>
            <a:t>　税収が伸び悩み一般財源の確保が難しくなると見込まれる中、歳出の削減により財政調整基金の取り崩しを極力避け、歳入歳出のバランスを考慮し健全な財政運営に努め引き続き黒字を確保していく。</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一般会計及び特別会計の全会計が、黒字であり赤字比率はない。</a:t>
          </a:r>
          <a:endParaRPr lang="ja-JP" altLang="ja-JP" sz="1400">
            <a:effectLst/>
          </a:endParaRPr>
        </a:p>
        <a:p>
          <a:r>
            <a:rPr kumimoji="1" lang="ja-JP" altLang="ja-JP" sz="1100">
              <a:solidFill>
                <a:schemeClr val="dk1"/>
              </a:solidFill>
              <a:effectLst/>
              <a:latin typeface="+mn-lt"/>
              <a:ea typeface="+mn-ea"/>
              <a:cs typeface="+mn-cs"/>
            </a:rPr>
            <a:t>　○今後の対応</a:t>
          </a:r>
          <a:endParaRPr lang="ja-JP" altLang="ja-JP" sz="1400">
            <a:effectLst/>
          </a:endParaRPr>
        </a:p>
        <a:p>
          <a:r>
            <a:rPr kumimoji="1" lang="ja-JP" altLang="ja-JP" sz="1100">
              <a:solidFill>
                <a:schemeClr val="dk1"/>
              </a:solidFill>
              <a:effectLst/>
              <a:latin typeface="+mn-lt"/>
              <a:ea typeface="+mn-ea"/>
              <a:cs typeface="+mn-cs"/>
            </a:rPr>
            <a:t>　今後、税収及び普通交付税の伸びが見込めないと予想されるので、各会計で適正な財政運営、企業経営を行っていく。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町債の新規発行を抑制しているため、減少傾向にある。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平成３１年度より法適化（</a:t>
          </a:r>
          <a:r>
            <a:rPr kumimoji="1" lang="en-US" altLang="ja-JP" sz="1100">
              <a:solidFill>
                <a:schemeClr val="dk1"/>
              </a:solidFill>
              <a:effectLst/>
              <a:latin typeface="+mn-lt"/>
              <a:ea typeface="+mn-ea"/>
              <a:cs typeface="+mn-cs"/>
            </a:rPr>
            <a:t>H31.3.31</a:t>
          </a:r>
          <a:r>
            <a:rPr kumimoji="1" lang="ja-JP" altLang="en-US" sz="1100">
              <a:solidFill>
                <a:schemeClr val="dk1"/>
              </a:solidFill>
              <a:effectLst/>
              <a:latin typeface="+mn-lt"/>
              <a:ea typeface="+mn-ea"/>
              <a:cs typeface="+mn-cs"/>
            </a:rPr>
            <a:t>付け打切り決算）となった公共下水道事業特別会計の元利償還金が、打切り決算の影響により、一部未償還となり、その分が準元利償還金に算入されなかったこと等により前年度より減少した。</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　元利償還金及び公営企業債の元利償還金に対する繰入金が減少したため、前年度より減少した。</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早期健全化基準未満であるが、今後とも町債発行の抑制を基調として、比率の更なる改善を図る。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endParaRPr kumimoji="1" lang="en-US" altLang="ja-JP"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pPr>
            <a:lnSpc>
              <a:spcPts val="15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保育所建替え事業等の大規模事業実施に伴う財源として、町債を</a:t>
          </a:r>
          <a:r>
            <a:rPr kumimoji="1" lang="ja-JP" altLang="ja-JP" sz="1100">
              <a:solidFill>
                <a:schemeClr val="dk1"/>
              </a:solidFill>
              <a:effectLst/>
              <a:latin typeface="+mn-lt"/>
              <a:ea typeface="+mn-ea"/>
              <a:cs typeface="+mn-cs"/>
            </a:rPr>
            <a:t>新規発行</a:t>
          </a:r>
          <a:r>
            <a:rPr kumimoji="1" lang="ja-JP" altLang="en-US" sz="1100">
              <a:solidFill>
                <a:schemeClr val="dk1"/>
              </a:solidFill>
              <a:effectLst/>
              <a:latin typeface="+mn-lt"/>
              <a:ea typeface="+mn-ea"/>
              <a:cs typeface="+mn-cs"/>
            </a:rPr>
            <a:t>したため、前年度より増加したが、今後は大規模事業の計画がないため、新規発行は抑制される予定</a:t>
          </a:r>
          <a:r>
            <a:rPr kumimoji="1" lang="ja-JP" altLang="ja-JP" sz="1100">
              <a:solidFill>
                <a:schemeClr val="dk1"/>
              </a:solidFill>
              <a:effectLst/>
              <a:latin typeface="+mn-lt"/>
              <a:ea typeface="+mn-ea"/>
              <a:cs typeface="+mn-cs"/>
            </a:rPr>
            <a:t>。</a:t>
          </a:r>
          <a:endParaRPr lang="ja-JP" altLang="ja-JP" sz="1400">
            <a:effectLst/>
          </a:endParaRPr>
        </a:p>
        <a:p>
          <a:pPr>
            <a:lnSpc>
              <a:spcPts val="1500"/>
            </a:lnSpc>
          </a:pPr>
          <a:r>
            <a:rPr kumimoji="1" lang="ja-JP" altLang="ja-JP" sz="1100">
              <a:solidFill>
                <a:schemeClr val="dk1"/>
              </a:solidFill>
              <a:effectLst/>
              <a:latin typeface="+mn-lt"/>
              <a:ea typeface="+mn-ea"/>
              <a:cs typeface="+mn-cs"/>
            </a:rPr>
            <a:t>○公営企業債等繰入見込額</a:t>
          </a:r>
          <a:endParaRPr lang="ja-JP" altLang="ja-JP" sz="1400">
            <a:effectLst/>
          </a:endParaRPr>
        </a:p>
        <a:p>
          <a:pPr>
            <a:lnSpc>
              <a:spcPts val="1500"/>
            </a:lnSpc>
          </a:pPr>
          <a:r>
            <a:rPr kumimoji="1" lang="ja-JP" altLang="ja-JP" sz="1100">
              <a:solidFill>
                <a:schemeClr val="dk1"/>
              </a:solidFill>
              <a:effectLst/>
              <a:latin typeface="+mn-lt"/>
              <a:ea typeface="+mn-ea"/>
              <a:cs typeface="+mn-cs"/>
            </a:rPr>
            <a:t>　下水道事業等の起債残高は減少傾向にあり、これに伴い償還に対する繰入も減少している。</a:t>
          </a:r>
          <a:endParaRPr kumimoji="1" lang="en-US" altLang="ja-JP" sz="1100">
            <a:solidFill>
              <a:schemeClr val="dk1"/>
            </a:solidFill>
            <a:effectLst/>
            <a:latin typeface="+mn-lt"/>
            <a:ea typeface="+mn-ea"/>
            <a:cs typeface="+mn-cs"/>
          </a:endParaRPr>
        </a:p>
        <a:p>
          <a:pPr>
            <a:lnSpc>
              <a:spcPts val="1500"/>
            </a:lnSpc>
          </a:pPr>
          <a:r>
            <a:rPr kumimoji="1" lang="ja-JP" altLang="en-US" sz="1100">
              <a:solidFill>
                <a:schemeClr val="dk1"/>
              </a:solidFill>
              <a:effectLst/>
              <a:latin typeface="+mn-lt"/>
              <a:ea typeface="+mn-ea"/>
              <a:cs typeface="+mn-cs"/>
            </a:rPr>
            <a:t>〇組合等負担等見込額</a:t>
          </a:r>
          <a:endParaRPr kumimoji="1" lang="en-US" altLang="ja-JP" sz="1100">
            <a:solidFill>
              <a:schemeClr val="dk1"/>
            </a:solidFill>
            <a:effectLst/>
            <a:latin typeface="+mn-lt"/>
            <a:ea typeface="+mn-ea"/>
            <a:cs typeface="+mn-cs"/>
          </a:endParaRPr>
        </a:p>
        <a:p>
          <a:pPr>
            <a:lnSpc>
              <a:spcPts val="1500"/>
            </a:lnSpc>
          </a:pPr>
          <a:r>
            <a:rPr kumimoji="1" lang="ja-JP" altLang="en-US" sz="1100">
              <a:solidFill>
                <a:schemeClr val="dk1"/>
              </a:solidFill>
              <a:effectLst/>
              <a:latin typeface="+mn-lt"/>
              <a:ea typeface="+mn-ea"/>
              <a:cs typeface="+mn-cs"/>
            </a:rPr>
            <a:t>　可茂衛生施設利用組合が老朽化した火葬場の建替え事業のために、新たに地方債を発行したため、前年度より大幅な増加となった。</a:t>
          </a:r>
          <a:endParaRPr lang="ja-JP" altLang="ja-JP" sz="1400">
            <a:effectLst/>
          </a:endParaRPr>
        </a:p>
        <a:p>
          <a:pPr>
            <a:lnSpc>
              <a:spcPts val="1500"/>
            </a:lnSpc>
          </a:pPr>
          <a:r>
            <a:rPr kumimoji="1" lang="ja-JP" altLang="ja-JP" sz="1100">
              <a:solidFill>
                <a:schemeClr val="dk1"/>
              </a:solidFill>
              <a:effectLst/>
              <a:latin typeface="+mn-lt"/>
              <a:ea typeface="+mn-ea"/>
              <a:cs typeface="+mn-cs"/>
            </a:rPr>
            <a:t>○将来負担比率の分子</a:t>
          </a:r>
          <a:endParaRPr lang="ja-JP" altLang="ja-JP" sz="1400">
            <a:effectLst/>
          </a:endParaRPr>
        </a:p>
        <a:p>
          <a:pPr>
            <a:lnSpc>
              <a:spcPts val="1500"/>
            </a:lnSpc>
          </a:pPr>
          <a:r>
            <a:rPr kumimoji="1" lang="ja-JP" altLang="ja-JP" sz="1100">
              <a:solidFill>
                <a:schemeClr val="dk1"/>
              </a:solidFill>
              <a:effectLst/>
              <a:latin typeface="+mn-lt"/>
              <a:ea typeface="+mn-ea"/>
              <a:cs typeface="+mn-cs"/>
            </a:rPr>
            <a:t>　一般会計等に係る地方債の現在高</a:t>
          </a:r>
          <a:r>
            <a:rPr kumimoji="1" lang="ja-JP" altLang="en-US" sz="1100">
              <a:solidFill>
                <a:schemeClr val="dk1"/>
              </a:solidFill>
              <a:effectLst/>
              <a:latin typeface="+mn-lt"/>
              <a:ea typeface="+mn-ea"/>
              <a:cs typeface="+mn-cs"/>
            </a:rPr>
            <a:t>と組合等負担等見込額は増加したが</a:t>
          </a:r>
          <a:r>
            <a:rPr kumimoji="1" lang="ja-JP" altLang="ja-JP" sz="1100">
              <a:solidFill>
                <a:schemeClr val="dk1"/>
              </a:solidFill>
              <a:effectLst/>
              <a:latin typeface="+mn-lt"/>
              <a:ea typeface="+mn-ea"/>
              <a:cs typeface="+mn-cs"/>
            </a:rPr>
            <a:t>、公営企業債等繰入見込額、退職手当負担見込額</a:t>
          </a:r>
          <a:r>
            <a:rPr kumimoji="1" lang="ja-JP" altLang="en-US" sz="1100">
              <a:solidFill>
                <a:schemeClr val="dk1"/>
              </a:solidFill>
              <a:effectLst/>
              <a:latin typeface="+mn-lt"/>
              <a:ea typeface="+mn-ea"/>
              <a:cs typeface="+mn-cs"/>
            </a:rPr>
            <a:t>は減少し、</a:t>
          </a:r>
          <a:r>
            <a:rPr kumimoji="1" lang="ja-JP" altLang="ja-JP" sz="1100">
              <a:solidFill>
                <a:schemeClr val="dk1"/>
              </a:solidFill>
              <a:effectLst/>
              <a:latin typeface="+mn-lt"/>
              <a:ea typeface="+mn-ea"/>
              <a:cs typeface="+mn-cs"/>
            </a:rPr>
            <a:t>充当可能財源等を下回</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、将来負担額が負数となった。</a:t>
          </a:r>
          <a:endParaRPr lang="ja-JP" altLang="ja-JP" sz="1400">
            <a:effectLst/>
          </a:endParaRPr>
        </a:p>
        <a:p>
          <a:pPr>
            <a:lnSpc>
              <a:spcPts val="1500"/>
            </a:lnSpc>
          </a:pPr>
          <a:r>
            <a:rPr kumimoji="1" lang="ja-JP" altLang="ja-JP" sz="1100">
              <a:solidFill>
                <a:schemeClr val="dk1"/>
              </a:solidFill>
              <a:effectLst/>
              <a:latin typeface="+mn-lt"/>
              <a:ea typeface="+mn-ea"/>
              <a:cs typeface="+mn-cs"/>
            </a:rPr>
            <a:t>○今後の対応</a:t>
          </a:r>
          <a:endParaRPr lang="ja-JP" altLang="ja-JP" sz="1400">
            <a:effectLst/>
          </a:endParaRPr>
        </a:p>
        <a:p>
          <a:pPr>
            <a:lnSpc>
              <a:spcPts val="1500"/>
            </a:lnSpc>
          </a:pPr>
          <a:r>
            <a:rPr kumimoji="1" lang="ja-JP" altLang="ja-JP" sz="1100">
              <a:solidFill>
                <a:schemeClr val="dk1"/>
              </a:solidFill>
              <a:effectLst/>
              <a:latin typeface="+mn-lt"/>
              <a:ea typeface="+mn-ea"/>
              <a:cs typeface="+mn-cs"/>
            </a:rPr>
            <a:t>　早期健全化基準未満であるが、今後とも町債発行の抑制を基調として、比率の維持を図る。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基金全体では２４３百万円を積み立て、２７２百万円を取り崩した結果、平成３０年度末残高は前年度末残高から２９百万円減少し、１，９７０百万円となった。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財政調整基金及び減債基金は運用益の積み立てのみであり、増減はほとんどない。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その他の主な内訳は下記の通り。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・明日のまちづくり基金：ふるさと納税制度での運用の中で、６４百万円を積み立てた一方、施設改修等のために１１６百万円を取り崩した。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・八百津地区排水路整備事業基金：５０百万円を積み立てた一方、１１９百万円を取り崩し、当該事業に充当した。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・佐藤金五奨学基金：町出身者からの寄付金を原資として、新たに１００百万円を積み立てた。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今後、老朽化した公共施設の改修に要する資金に充てるために、特定目的基金を取り崩して事業を実施することが予想され、中長期的には基金残高は減少傾向となることが予想されるため、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基金の適切な管理運営に努めていく。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・明日のまちづくり基金：学校施設整備・社会教育施設整備・体育施設整備・観光施設整備・防災対策等、まちづくりの推進に要する資金にあてるために設置された基金。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・地域福祉基金：福祉施設整備・各種福祉計画策定等、地域福祉の増進に要する資金に充てるために設置された基金。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・庁舎建設基金：将来の庁舎建替（時期未定）に要する資金に充てるために設置された基金。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・明日のまちづくり基金：ふるさと納税制度での運用の中で、６４百万円を積み立てた一方、施設改修等のために１１６百万円を取り崩した。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・八百津地区排水路整備事業基金：５０百万円を積み立てた一方、１１９百万円を取り崩し、当該事業に充当した。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金五奨学基金：町出身者からの寄付金を原資として、新たに１００百万円を積み立てた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・庁舎建設基金：将来の庁舎建替（時期未定）に備えるため、毎年の財政状況により、年５０百万円程度を積み立てる予定。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今後、老朽化した公共施設の改修に要する資金に充てるために、特定目的基金を取り崩して事業を実施することが予想され、中長期的には基金残高は減少傾向となることが予想されるため、基金の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適切な管理運営に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運用益の積み立てのみであり、増減はほとんどない。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年度間の財源調整や不測の事態における財源であることから、財政調整基金に依存しない財政運営に努めていく。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運用益の積み立てのみであり、増減はほとんどない。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町債の適正な管理にあたり、計画的な返済を行うための基金として、適切な運用に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全国平均、県内平均を上回っており、資産の老朽化が進行している。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資産の更新だけで改善をすることは、財源的にも無理があり、</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公共施設総合管理計画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に基づき、施設の計画的な更新や統廃合・複合化・多機能化を基本として、適切な施設管理に努める必要がある。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5" name="直線コネクタ 74"/>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6"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7" name="直線コネクタ 76"/>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8"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9" name="直線コネクタ 78"/>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80"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フローチャート: 判断 80"/>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3" name="フローチャート: 判断 82"/>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90" name="楕円 89"/>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91" name="有形固定資産減価償却率該当値テキスト"/>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92" name="楕円 91"/>
        <xdr:cNvSpPr/>
      </xdr:nvSpPr>
      <xdr:spPr>
        <a:xfrm>
          <a:off x="4000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57603</xdr:rowOff>
    </xdr:to>
    <xdr:cxnSp macro="">
      <xdr:nvCxnSpPr>
        <xdr:cNvPr id="93" name="直線コネクタ 92"/>
        <xdr:cNvCxnSpPr/>
      </xdr:nvCxnSpPr>
      <xdr:spPr>
        <a:xfrm flipV="1">
          <a:off x="4051300" y="576416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94" name="楕円 93"/>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29</xdr:row>
      <xdr:rowOff>106952</xdr:rowOff>
    </xdr:to>
    <xdr:cxnSp macro="">
      <xdr:nvCxnSpPr>
        <xdr:cNvPr id="95" name="直線コネクタ 94"/>
        <xdr:cNvCxnSpPr/>
      </xdr:nvCxnSpPr>
      <xdr:spPr>
        <a:xfrm flipV="1">
          <a:off x="3289300" y="580117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96" name="楕円 95"/>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153217</xdr:rowOff>
    </xdr:to>
    <xdr:cxnSp macro="">
      <xdr:nvCxnSpPr>
        <xdr:cNvPr id="97" name="直線コネクタ 96"/>
        <xdr:cNvCxnSpPr/>
      </xdr:nvCxnSpPr>
      <xdr:spPr>
        <a:xfrm flipV="1">
          <a:off x="2527300" y="58505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8"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9"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0"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101" name="n_1mainValue有形固定資産減価償却率"/>
        <xdr:cNvSpPr txBox="1"/>
      </xdr:nvSpPr>
      <xdr:spPr>
        <a:xfrm>
          <a:off x="38360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2" name="n_2main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103" name="n_3mainValue有形固定資産減価償却率"/>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が、保育園整備等による借入の増加に伴い、昨年と比べ数値は悪化している。数値の変動に注視しつつ、計画的に地方債の借入を行い、引き続き財政健全化を図る。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2" name="直線コネクタ 131"/>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5"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6" name="直線コネクタ 135"/>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7"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8" name="フローチャート: 判断 137"/>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9" name="フローチャート: 判断 138"/>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52472</xdr:rowOff>
    </xdr:from>
    <xdr:to>
      <xdr:col>76</xdr:col>
      <xdr:colOff>73025</xdr:colOff>
      <xdr:row>31</xdr:row>
      <xdr:rowOff>154072</xdr:rowOff>
    </xdr:to>
    <xdr:sp macro="" textlink="">
      <xdr:nvSpPr>
        <xdr:cNvPr id="145" name="楕円 144"/>
        <xdr:cNvSpPr/>
      </xdr:nvSpPr>
      <xdr:spPr>
        <a:xfrm>
          <a:off x="147447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30899</xdr:rowOff>
    </xdr:from>
    <xdr:ext cx="469744" cy="259045"/>
    <xdr:sp macro="" textlink="">
      <xdr:nvSpPr>
        <xdr:cNvPr id="146" name="債務償還比率該当値テキスト"/>
        <xdr:cNvSpPr txBox="1"/>
      </xdr:nvSpPr>
      <xdr:spPr>
        <a:xfrm>
          <a:off x="14846300" y="61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145909</xdr:rowOff>
    </xdr:from>
    <xdr:to>
      <xdr:col>72</xdr:col>
      <xdr:colOff>123825</xdr:colOff>
      <xdr:row>32</xdr:row>
      <xdr:rowOff>76059</xdr:rowOff>
    </xdr:to>
    <xdr:sp macro="" textlink="">
      <xdr:nvSpPr>
        <xdr:cNvPr id="147" name="楕円 146"/>
        <xdr:cNvSpPr/>
      </xdr:nvSpPr>
      <xdr:spPr>
        <a:xfrm>
          <a:off x="14033500" y="62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103272</xdr:rowOff>
    </xdr:from>
    <xdr:to>
      <xdr:col>76</xdr:col>
      <xdr:colOff>22225</xdr:colOff>
      <xdr:row>32</xdr:row>
      <xdr:rowOff>25259</xdr:rowOff>
    </xdr:to>
    <xdr:cxnSp macro="">
      <xdr:nvCxnSpPr>
        <xdr:cNvPr id="148" name="直線コネクタ 147"/>
        <xdr:cNvCxnSpPr/>
      </xdr:nvCxnSpPr>
      <xdr:spPr>
        <a:xfrm flipV="1">
          <a:off x="14084300" y="6189747"/>
          <a:ext cx="711200" cy="9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9"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67186</xdr:rowOff>
    </xdr:from>
    <xdr:ext cx="469744" cy="259045"/>
    <xdr:sp macro="" textlink="">
      <xdr:nvSpPr>
        <xdr:cNvPr id="150" name="n_1mainValue債務償還比率"/>
        <xdr:cNvSpPr txBox="1"/>
      </xdr:nvSpPr>
      <xdr:spPr>
        <a:xfrm>
          <a:off x="13836727" y="632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1" name="楕円 70"/>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2" name="【道路】&#10;有形固定資産減価償却率該当値テキスト"/>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3" name="楕円 72"/>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118110</xdr:rowOff>
    </xdr:to>
    <xdr:cxnSp macro="">
      <xdr:nvCxnSpPr>
        <xdr:cNvPr id="74" name="直線コネクタ 73"/>
        <xdr:cNvCxnSpPr/>
      </xdr:nvCxnSpPr>
      <xdr:spPr>
        <a:xfrm>
          <a:off x="3797300" y="6461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5" name="楕円 74"/>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150495</xdr:rowOff>
    </xdr:to>
    <xdr:cxnSp macro="">
      <xdr:nvCxnSpPr>
        <xdr:cNvPr id="76" name="直線コネクタ 75"/>
        <xdr:cNvCxnSpPr/>
      </xdr:nvCxnSpPr>
      <xdr:spPr>
        <a:xfrm flipV="1">
          <a:off x="2908300" y="646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7" name="楕円 76"/>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13335</xdr:rowOff>
    </xdr:to>
    <xdr:cxnSp macro="">
      <xdr:nvCxnSpPr>
        <xdr:cNvPr id="78" name="直線コネクタ 77"/>
        <xdr:cNvCxnSpPr/>
      </xdr:nvCxnSpPr>
      <xdr:spPr>
        <a:xfrm flipV="1">
          <a:off x="2019300" y="649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2"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3"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4" name="n_3main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18066</xdr:rowOff>
    </xdr:from>
    <xdr:to>
      <xdr:col>55</xdr:col>
      <xdr:colOff>50800</xdr:colOff>
      <xdr:row>37</xdr:row>
      <xdr:rowOff>119666</xdr:rowOff>
    </xdr:to>
    <xdr:sp macro="" textlink="">
      <xdr:nvSpPr>
        <xdr:cNvPr id="123" name="楕円 122"/>
        <xdr:cNvSpPr/>
      </xdr:nvSpPr>
      <xdr:spPr>
        <a:xfrm>
          <a:off x="10426700" y="6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40943</xdr:rowOff>
    </xdr:from>
    <xdr:ext cx="534377" cy="259045"/>
    <xdr:sp macro="" textlink="">
      <xdr:nvSpPr>
        <xdr:cNvPr id="124" name="【道路】&#10;一人当たり延長該当値テキスト"/>
        <xdr:cNvSpPr txBox="1"/>
      </xdr:nvSpPr>
      <xdr:spPr>
        <a:xfrm>
          <a:off x="10515600" y="62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35363</xdr:rowOff>
    </xdr:from>
    <xdr:to>
      <xdr:col>50</xdr:col>
      <xdr:colOff>165100</xdr:colOff>
      <xdr:row>37</xdr:row>
      <xdr:rowOff>136963</xdr:rowOff>
    </xdr:to>
    <xdr:sp macro="" textlink="">
      <xdr:nvSpPr>
        <xdr:cNvPr id="125" name="楕円 124"/>
        <xdr:cNvSpPr/>
      </xdr:nvSpPr>
      <xdr:spPr>
        <a:xfrm>
          <a:off x="9588500" y="63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68866</xdr:rowOff>
    </xdr:from>
    <xdr:to>
      <xdr:col>55</xdr:col>
      <xdr:colOff>0</xdr:colOff>
      <xdr:row>37</xdr:row>
      <xdr:rowOff>86163</xdr:rowOff>
    </xdr:to>
    <xdr:cxnSp macro="">
      <xdr:nvCxnSpPr>
        <xdr:cNvPr id="126" name="直線コネクタ 125"/>
        <xdr:cNvCxnSpPr/>
      </xdr:nvCxnSpPr>
      <xdr:spPr>
        <a:xfrm flipV="1">
          <a:off x="9639300" y="6412516"/>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52432</xdr:rowOff>
    </xdr:from>
    <xdr:to>
      <xdr:col>46</xdr:col>
      <xdr:colOff>38100</xdr:colOff>
      <xdr:row>37</xdr:row>
      <xdr:rowOff>154032</xdr:rowOff>
    </xdr:to>
    <xdr:sp macro="" textlink="">
      <xdr:nvSpPr>
        <xdr:cNvPr id="127" name="楕円 126"/>
        <xdr:cNvSpPr/>
      </xdr:nvSpPr>
      <xdr:spPr>
        <a:xfrm>
          <a:off x="8699500" y="63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86163</xdr:rowOff>
    </xdr:from>
    <xdr:to>
      <xdr:col>50</xdr:col>
      <xdr:colOff>114300</xdr:colOff>
      <xdr:row>37</xdr:row>
      <xdr:rowOff>103232</xdr:rowOff>
    </xdr:to>
    <xdr:cxnSp macro="">
      <xdr:nvCxnSpPr>
        <xdr:cNvPr id="128" name="直線コネクタ 127"/>
        <xdr:cNvCxnSpPr/>
      </xdr:nvCxnSpPr>
      <xdr:spPr>
        <a:xfrm flipV="1">
          <a:off x="8750300" y="642981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70625</xdr:rowOff>
    </xdr:from>
    <xdr:to>
      <xdr:col>41</xdr:col>
      <xdr:colOff>101600</xdr:colOff>
      <xdr:row>38</xdr:row>
      <xdr:rowOff>775</xdr:rowOff>
    </xdr:to>
    <xdr:sp macro="" textlink="">
      <xdr:nvSpPr>
        <xdr:cNvPr id="129" name="楕円 128"/>
        <xdr:cNvSpPr/>
      </xdr:nvSpPr>
      <xdr:spPr>
        <a:xfrm>
          <a:off x="7810500" y="64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103232</xdr:rowOff>
    </xdr:from>
    <xdr:to>
      <xdr:col>45</xdr:col>
      <xdr:colOff>177800</xdr:colOff>
      <xdr:row>37</xdr:row>
      <xdr:rowOff>121425</xdr:rowOff>
    </xdr:to>
    <xdr:cxnSp macro="">
      <xdr:nvCxnSpPr>
        <xdr:cNvPr id="130" name="直線コネクタ 129"/>
        <xdr:cNvCxnSpPr/>
      </xdr:nvCxnSpPr>
      <xdr:spPr>
        <a:xfrm flipV="1">
          <a:off x="7861300" y="6446882"/>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153490</xdr:rowOff>
    </xdr:from>
    <xdr:ext cx="534377" cy="259045"/>
    <xdr:sp macro="" textlink="">
      <xdr:nvSpPr>
        <xdr:cNvPr id="134" name="n_1mainValue【道路】&#10;一人当たり延長"/>
        <xdr:cNvSpPr txBox="1"/>
      </xdr:nvSpPr>
      <xdr:spPr>
        <a:xfrm>
          <a:off x="9359411" y="61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170559</xdr:rowOff>
    </xdr:from>
    <xdr:ext cx="534377" cy="259045"/>
    <xdr:sp macro="" textlink="">
      <xdr:nvSpPr>
        <xdr:cNvPr id="135" name="n_2mainValue【道路】&#10;一人当たり延長"/>
        <xdr:cNvSpPr txBox="1"/>
      </xdr:nvSpPr>
      <xdr:spPr>
        <a:xfrm>
          <a:off x="8483111" y="61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17302</xdr:rowOff>
    </xdr:from>
    <xdr:ext cx="534377" cy="259045"/>
    <xdr:sp macro="" textlink="">
      <xdr:nvSpPr>
        <xdr:cNvPr id="136" name="n_3mainValue【道路】&#10;一人当たり延長"/>
        <xdr:cNvSpPr txBox="1"/>
      </xdr:nvSpPr>
      <xdr:spPr>
        <a:xfrm>
          <a:off x="7594111" y="61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159838</xdr:rowOff>
    </xdr:from>
    <xdr:to>
      <xdr:col>24</xdr:col>
      <xdr:colOff>114300</xdr:colOff>
      <xdr:row>58</xdr:row>
      <xdr:rowOff>89988</xdr:rowOff>
    </xdr:to>
    <xdr:sp macro="" textlink="">
      <xdr:nvSpPr>
        <xdr:cNvPr id="177" name="楕円 176"/>
        <xdr:cNvSpPr/>
      </xdr:nvSpPr>
      <xdr:spPr>
        <a:xfrm>
          <a:off x="4584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11265</xdr:rowOff>
    </xdr:from>
    <xdr:ext cx="405111" cy="259045"/>
    <xdr:sp macro="" textlink="">
      <xdr:nvSpPr>
        <xdr:cNvPr id="178" name="【橋りょう・トンネル】&#10;有形固定資産減価償却率該当値テキスト"/>
        <xdr:cNvSpPr txBox="1"/>
      </xdr:nvSpPr>
      <xdr:spPr>
        <a:xfrm>
          <a:off x="4673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79" name="楕円 178"/>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39188</xdr:rowOff>
    </xdr:from>
    <xdr:to>
      <xdr:col>24</xdr:col>
      <xdr:colOff>63500</xdr:colOff>
      <xdr:row>58</xdr:row>
      <xdr:rowOff>68580</xdr:rowOff>
    </xdr:to>
    <xdr:cxnSp macro="">
      <xdr:nvCxnSpPr>
        <xdr:cNvPr id="180" name="直線コネクタ 179"/>
        <xdr:cNvCxnSpPr/>
      </xdr:nvCxnSpPr>
      <xdr:spPr>
        <a:xfrm flipV="1">
          <a:off x="3797300" y="99832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81" name="楕円 180"/>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97972</xdr:rowOff>
    </xdr:to>
    <xdr:cxnSp macro="">
      <xdr:nvCxnSpPr>
        <xdr:cNvPr id="182" name="直線コネクタ 181"/>
        <xdr:cNvCxnSpPr/>
      </xdr:nvCxnSpPr>
      <xdr:spPr>
        <a:xfrm flipV="1">
          <a:off x="2908300" y="100126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83" name="楕円 182"/>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58</xdr:row>
      <xdr:rowOff>127363</xdr:rowOff>
    </xdr:to>
    <xdr:cxnSp macro="">
      <xdr:nvCxnSpPr>
        <xdr:cNvPr id="184" name="直線コネクタ 183"/>
        <xdr:cNvCxnSpPr/>
      </xdr:nvCxnSpPr>
      <xdr:spPr>
        <a:xfrm flipV="1">
          <a:off x="2019300" y="100420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88"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89" name="n_2mainValue【橋りょう・トンネ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90" name="n_3main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85234</xdr:rowOff>
    </xdr:from>
    <xdr:to>
      <xdr:col>55</xdr:col>
      <xdr:colOff>50800</xdr:colOff>
      <xdr:row>63</xdr:row>
      <xdr:rowOff>15384</xdr:rowOff>
    </xdr:to>
    <xdr:sp macro="" textlink="">
      <xdr:nvSpPr>
        <xdr:cNvPr id="229" name="楕円 228"/>
        <xdr:cNvSpPr/>
      </xdr:nvSpPr>
      <xdr:spPr>
        <a:xfrm>
          <a:off x="10426700" y="107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108111</xdr:rowOff>
    </xdr:from>
    <xdr:ext cx="599010" cy="259045"/>
    <xdr:sp macro="" textlink="">
      <xdr:nvSpPr>
        <xdr:cNvPr id="230" name="【橋りょう・トンネル】&#10;一人当たり有形固定資産（償却資産）額該当値テキスト"/>
        <xdr:cNvSpPr txBox="1"/>
      </xdr:nvSpPr>
      <xdr:spPr>
        <a:xfrm>
          <a:off x="10515600" y="1056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92019</xdr:rowOff>
    </xdr:from>
    <xdr:to>
      <xdr:col>50</xdr:col>
      <xdr:colOff>165100</xdr:colOff>
      <xdr:row>63</xdr:row>
      <xdr:rowOff>22169</xdr:rowOff>
    </xdr:to>
    <xdr:sp macro="" textlink="">
      <xdr:nvSpPr>
        <xdr:cNvPr id="231" name="楕円 230"/>
        <xdr:cNvSpPr/>
      </xdr:nvSpPr>
      <xdr:spPr>
        <a:xfrm>
          <a:off x="9588500" y="10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136034</xdr:rowOff>
    </xdr:from>
    <xdr:to>
      <xdr:col>55</xdr:col>
      <xdr:colOff>0</xdr:colOff>
      <xdr:row>62</xdr:row>
      <xdr:rowOff>142819</xdr:rowOff>
    </xdr:to>
    <xdr:cxnSp macro="">
      <xdr:nvCxnSpPr>
        <xdr:cNvPr id="232" name="直線コネクタ 231"/>
        <xdr:cNvCxnSpPr/>
      </xdr:nvCxnSpPr>
      <xdr:spPr>
        <a:xfrm flipV="1">
          <a:off x="9639300" y="10765934"/>
          <a:ext cx="8382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96441</xdr:rowOff>
    </xdr:from>
    <xdr:to>
      <xdr:col>46</xdr:col>
      <xdr:colOff>38100</xdr:colOff>
      <xdr:row>63</xdr:row>
      <xdr:rowOff>26591</xdr:rowOff>
    </xdr:to>
    <xdr:sp macro="" textlink="">
      <xdr:nvSpPr>
        <xdr:cNvPr id="233" name="楕円 232"/>
        <xdr:cNvSpPr/>
      </xdr:nvSpPr>
      <xdr:spPr>
        <a:xfrm>
          <a:off x="8699500" y="107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142819</xdr:rowOff>
    </xdr:from>
    <xdr:to>
      <xdr:col>50</xdr:col>
      <xdr:colOff>114300</xdr:colOff>
      <xdr:row>62</xdr:row>
      <xdr:rowOff>147241</xdr:rowOff>
    </xdr:to>
    <xdr:cxnSp macro="">
      <xdr:nvCxnSpPr>
        <xdr:cNvPr id="234" name="直線コネクタ 233"/>
        <xdr:cNvCxnSpPr/>
      </xdr:nvCxnSpPr>
      <xdr:spPr>
        <a:xfrm flipV="1">
          <a:off x="8750300" y="10772719"/>
          <a:ext cx="8890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100723</xdr:rowOff>
    </xdr:from>
    <xdr:to>
      <xdr:col>41</xdr:col>
      <xdr:colOff>101600</xdr:colOff>
      <xdr:row>63</xdr:row>
      <xdr:rowOff>30873</xdr:rowOff>
    </xdr:to>
    <xdr:sp macro="" textlink="">
      <xdr:nvSpPr>
        <xdr:cNvPr id="235" name="楕円 234"/>
        <xdr:cNvSpPr/>
      </xdr:nvSpPr>
      <xdr:spPr>
        <a:xfrm>
          <a:off x="7810500" y="107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147241</xdr:rowOff>
    </xdr:from>
    <xdr:to>
      <xdr:col>45</xdr:col>
      <xdr:colOff>177800</xdr:colOff>
      <xdr:row>62</xdr:row>
      <xdr:rowOff>151523</xdr:rowOff>
    </xdr:to>
    <xdr:cxnSp macro="">
      <xdr:nvCxnSpPr>
        <xdr:cNvPr id="236" name="直線コネクタ 235"/>
        <xdr:cNvCxnSpPr/>
      </xdr:nvCxnSpPr>
      <xdr:spPr>
        <a:xfrm flipV="1">
          <a:off x="7861300" y="10777141"/>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13296</xdr:rowOff>
    </xdr:from>
    <xdr:ext cx="599010" cy="259045"/>
    <xdr:sp macro="" textlink="">
      <xdr:nvSpPr>
        <xdr:cNvPr id="240" name="n_1mainValue【橋りょう・トンネル】&#10;一人当たり有形固定資産（償却資産）額"/>
        <xdr:cNvSpPr txBox="1"/>
      </xdr:nvSpPr>
      <xdr:spPr>
        <a:xfrm>
          <a:off x="9327095" y="108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17718</xdr:rowOff>
    </xdr:from>
    <xdr:ext cx="599010" cy="259045"/>
    <xdr:sp macro="" textlink="">
      <xdr:nvSpPr>
        <xdr:cNvPr id="241" name="n_2mainValue【橋りょう・トンネル】&#10;一人当たり有形固定資産（償却資産）額"/>
        <xdr:cNvSpPr txBox="1"/>
      </xdr:nvSpPr>
      <xdr:spPr>
        <a:xfrm>
          <a:off x="8450795" y="108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47400</xdr:rowOff>
    </xdr:from>
    <xdr:ext cx="599010" cy="259045"/>
    <xdr:sp macro="" textlink="">
      <xdr:nvSpPr>
        <xdr:cNvPr id="242" name="n_3mainValue【橋りょう・トンネル】&#10;一人当たり有形固定資産（償却資産）額"/>
        <xdr:cNvSpPr txBox="1"/>
      </xdr:nvSpPr>
      <xdr:spPr>
        <a:xfrm>
          <a:off x="7561795" y="1050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82" name="楕円 281"/>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83" name="【公営住宅】&#10;有形固定資産減価償却率該当値テキスト"/>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84" name="楕円 283"/>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57150</xdr:rowOff>
    </xdr:to>
    <xdr:cxnSp macro="">
      <xdr:nvCxnSpPr>
        <xdr:cNvPr id="285" name="直線コネクタ 284"/>
        <xdr:cNvCxnSpPr/>
      </xdr:nvCxnSpPr>
      <xdr:spPr>
        <a:xfrm flipV="1">
          <a:off x="3797300" y="13910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86" name="楕円 285"/>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89536</xdr:rowOff>
    </xdr:to>
    <xdr:cxnSp macro="">
      <xdr:nvCxnSpPr>
        <xdr:cNvPr id="287" name="直線コネクタ 286"/>
        <xdr:cNvCxnSpPr/>
      </xdr:nvCxnSpPr>
      <xdr:spPr>
        <a:xfrm flipV="1">
          <a:off x="2908300" y="13944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288" name="楕円 287"/>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116205</xdr:rowOff>
    </xdr:to>
    <xdr:cxnSp macro="">
      <xdr:nvCxnSpPr>
        <xdr:cNvPr id="289" name="直線コネクタ 288"/>
        <xdr:cNvCxnSpPr/>
      </xdr:nvCxnSpPr>
      <xdr:spPr>
        <a:xfrm flipV="1">
          <a:off x="2019300" y="13976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93" name="n_1mainValue【公営住宅】&#10;有形固定資産減価償却率"/>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94" name="n_2mainValue【公営住宅】&#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295" name="n_3mainValue【公営住宅】&#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34" name="楕円 333"/>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139716</xdr:rowOff>
    </xdr:from>
    <xdr:ext cx="469744" cy="259045"/>
    <xdr:sp macro="" textlink="">
      <xdr:nvSpPr>
        <xdr:cNvPr id="335" name="【公営住宅】&#10;一人当たり面積該当値テキスト"/>
        <xdr:cNvSpPr txBox="1"/>
      </xdr:nvSpPr>
      <xdr:spPr>
        <a:xfrm>
          <a:off x="10515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125985</xdr:rowOff>
    </xdr:from>
    <xdr:to>
      <xdr:col>50</xdr:col>
      <xdr:colOff>165100</xdr:colOff>
      <xdr:row>84</xdr:row>
      <xdr:rowOff>56135</xdr:rowOff>
    </xdr:to>
    <xdr:sp macro="" textlink="">
      <xdr:nvSpPr>
        <xdr:cNvPr id="336" name="楕円 335"/>
        <xdr:cNvSpPr/>
      </xdr:nvSpPr>
      <xdr:spPr>
        <a:xfrm>
          <a:off x="95885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84</xdr:row>
      <xdr:rowOff>5335</xdr:rowOff>
    </xdr:to>
    <xdr:cxnSp macro="">
      <xdr:nvCxnSpPr>
        <xdr:cNvPr id="337" name="直線コネクタ 336"/>
        <xdr:cNvCxnSpPr/>
      </xdr:nvCxnSpPr>
      <xdr:spPr>
        <a:xfrm flipV="1">
          <a:off x="9639300" y="1439798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129032</xdr:rowOff>
    </xdr:from>
    <xdr:to>
      <xdr:col>46</xdr:col>
      <xdr:colOff>38100</xdr:colOff>
      <xdr:row>84</xdr:row>
      <xdr:rowOff>59182</xdr:rowOff>
    </xdr:to>
    <xdr:sp macro="" textlink="">
      <xdr:nvSpPr>
        <xdr:cNvPr id="338" name="楕円 337"/>
        <xdr:cNvSpPr/>
      </xdr:nvSpPr>
      <xdr:spPr>
        <a:xfrm>
          <a:off x="8699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5335</xdr:rowOff>
    </xdr:from>
    <xdr:to>
      <xdr:col>50</xdr:col>
      <xdr:colOff>114300</xdr:colOff>
      <xdr:row>84</xdr:row>
      <xdr:rowOff>8382</xdr:rowOff>
    </xdr:to>
    <xdr:cxnSp macro="">
      <xdr:nvCxnSpPr>
        <xdr:cNvPr id="339" name="直線コネクタ 338"/>
        <xdr:cNvCxnSpPr/>
      </xdr:nvCxnSpPr>
      <xdr:spPr>
        <a:xfrm flipV="1">
          <a:off x="8750300" y="144071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138557</xdr:rowOff>
    </xdr:from>
    <xdr:to>
      <xdr:col>41</xdr:col>
      <xdr:colOff>101600</xdr:colOff>
      <xdr:row>84</xdr:row>
      <xdr:rowOff>68707</xdr:rowOff>
    </xdr:to>
    <xdr:sp macro="" textlink="">
      <xdr:nvSpPr>
        <xdr:cNvPr id="340" name="楕円 339"/>
        <xdr:cNvSpPr/>
      </xdr:nvSpPr>
      <xdr:spPr>
        <a:xfrm>
          <a:off x="7810500" y="143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xdr:rowOff>
    </xdr:from>
    <xdr:to>
      <xdr:col>45</xdr:col>
      <xdr:colOff>177800</xdr:colOff>
      <xdr:row>84</xdr:row>
      <xdr:rowOff>17907</xdr:rowOff>
    </xdr:to>
    <xdr:cxnSp macro="">
      <xdr:nvCxnSpPr>
        <xdr:cNvPr id="341" name="直線コネクタ 340"/>
        <xdr:cNvCxnSpPr/>
      </xdr:nvCxnSpPr>
      <xdr:spPr>
        <a:xfrm flipV="1">
          <a:off x="7861300" y="14410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72662</xdr:rowOff>
    </xdr:from>
    <xdr:ext cx="469744" cy="259045"/>
    <xdr:sp macro="" textlink="">
      <xdr:nvSpPr>
        <xdr:cNvPr id="345" name="n_1mainValue【公営住宅】&#10;一人当たり面積"/>
        <xdr:cNvSpPr txBox="1"/>
      </xdr:nvSpPr>
      <xdr:spPr>
        <a:xfrm>
          <a:off x="9391727"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75709</xdr:rowOff>
    </xdr:from>
    <xdr:ext cx="469744" cy="259045"/>
    <xdr:sp macro="" textlink="">
      <xdr:nvSpPr>
        <xdr:cNvPr id="346" name="n_2mainValue【公営住宅】&#10;一人当たり面積"/>
        <xdr:cNvSpPr txBox="1"/>
      </xdr:nvSpPr>
      <xdr:spPr>
        <a:xfrm>
          <a:off x="8515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85234</xdr:rowOff>
    </xdr:from>
    <xdr:ext cx="469744" cy="259045"/>
    <xdr:sp macro="" textlink="">
      <xdr:nvSpPr>
        <xdr:cNvPr id="347" name="n_3mainValue【公営住宅】&#10;一人当たり面積"/>
        <xdr:cNvSpPr txBox="1"/>
      </xdr:nvSpPr>
      <xdr:spPr>
        <a:xfrm>
          <a:off x="7626427" y="141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04" name="楕円 403"/>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05" name="【認定こども園・幼稚園・保育所】&#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131536</xdr:rowOff>
    </xdr:from>
    <xdr:to>
      <xdr:col>81</xdr:col>
      <xdr:colOff>101600</xdr:colOff>
      <xdr:row>34</xdr:row>
      <xdr:rowOff>61686</xdr:rowOff>
    </xdr:to>
    <xdr:sp macro="" textlink="">
      <xdr:nvSpPr>
        <xdr:cNvPr id="406" name="楕円 405"/>
        <xdr:cNvSpPr/>
      </xdr:nvSpPr>
      <xdr:spPr>
        <a:xfrm>
          <a:off x="15430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10886</xdr:rowOff>
    </xdr:from>
    <xdr:to>
      <xdr:col>85</xdr:col>
      <xdr:colOff>127000</xdr:colOff>
      <xdr:row>39</xdr:row>
      <xdr:rowOff>53340</xdr:rowOff>
    </xdr:to>
    <xdr:cxnSp macro="">
      <xdr:nvCxnSpPr>
        <xdr:cNvPr id="407" name="直線コネクタ 406"/>
        <xdr:cNvCxnSpPr/>
      </xdr:nvCxnSpPr>
      <xdr:spPr>
        <a:xfrm>
          <a:off x="15481300" y="5840186"/>
          <a:ext cx="838200" cy="8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157661</xdr:rowOff>
    </xdr:from>
    <xdr:to>
      <xdr:col>76</xdr:col>
      <xdr:colOff>165100</xdr:colOff>
      <xdr:row>34</xdr:row>
      <xdr:rowOff>87811</xdr:rowOff>
    </xdr:to>
    <xdr:sp macro="" textlink="">
      <xdr:nvSpPr>
        <xdr:cNvPr id="408" name="楕円 407"/>
        <xdr:cNvSpPr/>
      </xdr:nvSpPr>
      <xdr:spPr>
        <a:xfrm>
          <a:off x="14541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10886</xdr:rowOff>
    </xdr:from>
    <xdr:to>
      <xdr:col>81</xdr:col>
      <xdr:colOff>50800</xdr:colOff>
      <xdr:row>34</xdr:row>
      <xdr:rowOff>37011</xdr:rowOff>
    </xdr:to>
    <xdr:cxnSp macro="">
      <xdr:nvCxnSpPr>
        <xdr:cNvPr id="409" name="直線コネクタ 408"/>
        <xdr:cNvCxnSpPr/>
      </xdr:nvCxnSpPr>
      <xdr:spPr>
        <a:xfrm flipV="1">
          <a:off x="14592300" y="58401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169092</xdr:rowOff>
    </xdr:from>
    <xdr:to>
      <xdr:col>72</xdr:col>
      <xdr:colOff>38100</xdr:colOff>
      <xdr:row>34</xdr:row>
      <xdr:rowOff>99242</xdr:rowOff>
    </xdr:to>
    <xdr:sp macro="" textlink="">
      <xdr:nvSpPr>
        <xdr:cNvPr id="410" name="楕円 409"/>
        <xdr:cNvSpPr/>
      </xdr:nvSpPr>
      <xdr:spPr>
        <a:xfrm>
          <a:off x="13652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37011</xdr:rowOff>
    </xdr:from>
    <xdr:to>
      <xdr:col>76</xdr:col>
      <xdr:colOff>114300</xdr:colOff>
      <xdr:row>34</xdr:row>
      <xdr:rowOff>48442</xdr:rowOff>
    </xdr:to>
    <xdr:cxnSp macro="">
      <xdr:nvCxnSpPr>
        <xdr:cNvPr id="411" name="直線コネクタ 410"/>
        <xdr:cNvCxnSpPr/>
      </xdr:nvCxnSpPr>
      <xdr:spPr>
        <a:xfrm flipV="1">
          <a:off x="13703300" y="586631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78213</xdr:rowOff>
    </xdr:from>
    <xdr:ext cx="405111" cy="259045"/>
    <xdr:sp macro="" textlink="">
      <xdr:nvSpPr>
        <xdr:cNvPr id="415" name="n_1mainValue【認定こども園・幼稚園・保育所】&#10;有形固定資産減価償却率"/>
        <xdr:cNvSpPr txBox="1"/>
      </xdr:nvSpPr>
      <xdr:spPr>
        <a:xfrm>
          <a:off x="152660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104338</xdr:rowOff>
    </xdr:from>
    <xdr:ext cx="405111" cy="259045"/>
    <xdr:sp macro="" textlink="">
      <xdr:nvSpPr>
        <xdr:cNvPr id="416" name="n_2mainValue【認定こども園・幼稚園・保育所】&#10;有形固定資産減価償却率"/>
        <xdr:cNvSpPr txBox="1"/>
      </xdr:nvSpPr>
      <xdr:spPr>
        <a:xfrm>
          <a:off x="14389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115769</xdr:rowOff>
    </xdr:from>
    <xdr:ext cx="405111" cy="259045"/>
    <xdr:sp macro="" textlink="">
      <xdr:nvSpPr>
        <xdr:cNvPr id="417" name="n_3mainValue【認定こども園・幼稚園・保育所】&#10;有形固定資産減価償却率"/>
        <xdr:cNvSpPr txBox="1"/>
      </xdr:nvSpPr>
      <xdr:spPr>
        <a:xfrm>
          <a:off x="13500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66548</xdr:rowOff>
    </xdr:from>
    <xdr:to>
      <xdr:col>116</xdr:col>
      <xdr:colOff>114300</xdr:colOff>
      <xdr:row>36</xdr:row>
      <xdr:rowOff>168148</xdr:rowOff>
    </xdr:to>
    <xdr:sp macro="" textlink="">
      <xdr:nvSpPr>
        <xdr:cNvPr id="454" name="楕円 453"/>
        <xdr:cNvSpPr/>
      </xdr:nvSpPr>
      <xdr:spPr>
        <a:xfrm>
          <a:off x="22110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89425</xdr:rowOff>
    </xdr:from>
    <xdr:ext cx="469744" cy="259045"/>
    <xdr:sp macro="" textlink="">
      <xdr:nvSpPr>
        <xdr:cNvPr id="455" name="【認定こども園・幼稚園・保育所】&#10;一人当たり面積該当値テキスト"/>
        <xdr:cNvSpPr txBox="1"/>
      </xdr:nvSpPr>
      <xdr:spPr>
        <a:xfrm>
          <a:off x="22199600"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456" name="楕円 455"/>
        <xdr:cNvSpPr/>
      </xdr:nvSpPr>
      <xdr:spPr>
        <a:xfrm>
          <a:off x="2127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117348</xdr:rowOff>
    </xdr:from>
    <xdr:to>
      <xdr:col>116</xdr:col>
      <xdr:colOff>63500</xdr:colOff>
      <xdr:row>38</xdr:row>
      <xdr:rowOff>137922</xdr:rowOff>
    </xdr:to>
    <xdr:cxnSp macro="">
      <xdr:nvCxnSpPr>
        <xdr:cNvPr id="457" name="直線コネクタ 456"/>
        <xdr:cNvCxnSpPr/>
      </xdr:nvCxnSpPr>
      <xdr:spPr>
        <a:xfrm flipV="1">
          <a:off x="21323300" y="6289548"/>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58" name="楕円 457"/>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38</xdr:row>
      <xdr:rowOff>144780</xdr:rowOff>
    </xdr:to>
    <xdr:cxnSp macro="">
      <xdr:nvCxnSpPr>
        <xdr:cNvPr id="459" name="直線コネクタ 458"/>
        <xdr:cNvCxnSpPr/>
      </xdr:nvCxnSpPr>
      <xdr:spPr>
        <a:xfrm flipV="1">
          <a:off x="20434300" y="66530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60" name="楕円 459"/>
        <xdr:cNvSpPr/>
      </xdr:nvSpPr>
      <xdr:spPr>
        <a:xfrm>
          <a:off x="19494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153924</xdr:rowOff>
    </xdr:to>
    <xdr:cxnSp macro="">
      <xdr:nvCxnSpPr>
        <xdr:cNvPr id="461" name="直線コネクタ 460"/>
        <xdr:cNvCxnSpPr/>
      </xdr:nvCxnSpPr>
      <xdr:spPr>
        <a:xfrm flipV="1">
          <a:off x="19545300" y="665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8399</xdr:rowOff>
    </xdr:from>
    <xdr:ext cx="469744" cy="259045"/>
    <xdr:sp macro="" textlink="">
      <xdr:nvSpPr>
        <xdr:cNvPr id="465" name="n_1mainValue【認定こども園・幼稚園・保育所】&#10;一人当たり面積"/>
        <xdr:cNvSpPr txBox="1"/>
      </xdr:nvSpPr>
      <xdr:spPr>
        <a:xfrm>
          <a:off x="210757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66" name="n_2main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67" name="n_3mainValue【認定こども園・幼稚園・保育所】&#10;一人当たり面積"/>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84727</xdr:rowOff>
    </xdr:from>
    <xdr:to>
      <xdr:col>85</xdr:col>
      <xdr:colOff>177800</xdr:colOff>
      <xdr:row>58</xdr:row>
      <xdr:rowOff>14877</xdr:rowOff>
    </xdr:to>
    <xdr:sp macro="" textlink="">
      <xdr:nvSpPr>
        <xdr:cNvPr id="508" name="楕円 507"/>
        <xdr:cNvSpPr/>
      </xdr:nvSpPr>
      <xdr:spPr>
        <a:xfrm>
          <a:off x="16268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107604</xdr:rowOff>
    </xdr:from>
    <xdr:ext cx="405111" cy="259045"/>
    <xdr:sp macro="" textlink="">
      <xdr:nvSpPr>
        <xdr:cNvPr id="509" name="【学校施設】&#10;有形固定資産減価償却率該当値テキスト"/>
        <xdr:cNvSpPr txBox="1"/>
      </xdr:nvSpPr>
      <xdr:spPr>
        <a:xfrm>
          <a:off x="16357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73297</xdr:rowOff>
    </xdr:from>
    <xdr:to>
      <xdr:col>81</xdr:col>
      <xdr:colOff>101600</xdr:colOff>
      <xdr:row>58</xdr:row>
      <xdr:rowOff>3447</xdr:rowOff>
    </xdr:to>
    <xdr:sp macro="" textlink="">
      <xdr:nvSpPr>
        <xdr:cNvPr id="510" name="楕円 509"/>
        <xdr:cNvSpPr/>
      </xdr:nvSpPr>
      <xdr:spPr>
        <a:xfrm>
          <a:off x="15430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124097</xdr:rowOff>
    </xdr:from>
    <xdr:to>
      <xdr:col>85</xdr:col>
      <xdr:colOff>127000</xdr:colOff>
      <xdr:row>57</xdr:row>
      <xdr:rowOff>135527</xdr:rowOff>
    </xdr:to>
    <xdr:cxnSp macro="">
      <xdr:nvCxnSpPr>
        <xdr:cNvPr id="511" name="直線コネクタ 510"/>
        <xdr:cNvCxnSpPr/>
      </xdr:nvCxnSpPr>
      <xdr:spPr>
        <a:xfrm>
          <a:off x="15481300" y="98967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96157</xdr:rowOff>
    </xdr:from>
    <xdr:to>
      <xdr:col>76</xdr:col>
      <xdr:colOff>165100</xdr:colOff>
      <xdr:row>58</xdr:row>
      <xdr:rowOff>26307</xdr:rowOff>
    </xdr:to>
    <xdr:sp macro="" textlink="">
      <xdr:nvSpPr>
        <xdr:cNvPr id="512" name="楕円 511"/>
        <xdr:cNvSpPr/>
      </xdr:nvSpPr>
      <xdr:spPr>
        <a:xfrm>
          <a:off x="14541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124097</xdr:rowOff>
    </xdr:from>
    <xdr:to>
      <xdr:col>81</xdr:col>
      <xdr:colOff>50800</xdr:colOff>
      <xdr:row>57</xdr:row>
      <xdr:rowOff>146957</xdr:rowOff>
    </xdr:to>
    <xdr:cxnSp macro="">
      <xdr:nvCxnSpPr>
        <xdr:cNvPr id="513" name="直線コネクタ 512"/>
        <xdr:cNvCxnSpPr/>
      </xdr:nvCxnSpPr>
      <xdr:spPr>
        <a:xfrm flipV="1">
          <a:off x="14592300" y="98967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14" name="楕円 513"/>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146957</xdr:rowOff>
    </xdr:from>
    <xdr:to>
      <xdr:col>76</xdr:col>
      <xdr:colOff>114300</xdr:colOff>
      <xdr:row>57</xdr:row>
      <xdr:rowOff>148590</xdr:rowOff>
    </xdr:to>
    <xdr:cxnSp macro="">
      <xdr:nvCxnSpPr>
        <xdr:cNvPr id="515" name="直線コネクタ 514"/>
        <xdr:cNvCxnSpPr/>
      </xdr:nvCxnSpPr>
      <xdr:spPr>
        <a:xfrm flipV="1">
          <a:off x="13703300" y="99196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19974</xdr:rowOff>
    </xdr:from>
    <xdr:ext cx="405111" cy="259045"/>
    <xdr:sp macro="" textlink="">
      <xdr:nvSpPr>
        <xdr:cNvPr id="519" name="n_1mainValue【学校施設】&#10;有形固定資産減価償却率"/>
        <xdr:cNvSpPr txBox="1"/>
      </xdr:nvSpPr>
      <xdr:spPr>
        <a:xfrm>
          <a:off x="15266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42834</xdr:rowOff>
    </xdr:from>
    <xdr:ext cx="405111" cy="259045"/>
    <xdr:sp macro="" textlink="">
      <xdr:nvSpPr>
        <xdr:cNvPr id="520" name="n_2mainValue【学校施設】&#10;有形固定資産減価償却率"/>
        <xdr:cNvSpPr txBox="1"/>
      </xdr:nvSpPr>
      <xdr:spPr>
        <a:xfrm>
          <a:off x="14389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21" name="n_3mainValue【学校施設】&#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50546</xdr:rowOff>
    </xdr:from>
    <xdr:to>
      <xdr:col>116</xdr:col>
      <xdr:colOff>114300</xdr:colOff>
      <xdr:row>60</xdr:row>
      <xdr:rowOff>152146</xdr:rowOff>
    </xdr:to>
    <xdr:sp macro="" textlink="">
      <xdr:nvSpPr>
        <xdr:cNvPr id="561" name="楕円 560"/>
        <xdr:cNvSpPr/>
      </xdr:nvSpPr>
      <xdr:spPr>
        <a:xfrm>
          <a:off x="22110700" y="103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73423</xdr:rowOff>
    </xdr:from>
    <xdr:ext cx="469744" cy="259045"/>
    <xdr:sp macro="" textlink="">
      <xdr:nvSpPr>
        <xdr:cNvPr id="562" name="【学校施設】&#10;一人当たり面積該当値テキスト"/>
        <xdr:cNvSpPr txBox="1"/>
      </xdr:nvSpPr>
      <xdr:spPr>
        <a:xfrm>
          <a:off x="22199600"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563" name="楕円 562"/>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101346</xdr:rowOff>
    </xdr:from>
    <xdr:to>
      <xdr:col>116</xdr:col>
      <xdr:colOff>63500</xdr:colOff>
      <xdr:row>60</xdr:row>
      <xdr:rowOff>121158</xdr:rowOff>
    </xdr:to>
    <xdr:cxnSp macro="">
      <xdr:nvCxnSpPr>
        <xdr:cNvPr id="564" name="直線コネクタ 563"/>
        <xdr:cNvCxnSpPr/>
      </xdr:nvCxnSpPr>
      <xdr:spPr>
        <a:xfrm flipV="1">
          <a:off x="21323300" y="1038834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86741</xdr:rowOff>
    </xdr:from>
    <xdr:to>
      <xdr:col>107</xdr:col>
      <xdr:colOff>101600</xdr:colOff>
      <xdr:row>61</xdr:row>
      <xdr:rowOff>16891</xdr:rowOff>
    </xdr:to>
    <xdr:sp macro="" textlink="">
      <xdr:nvSpPr>
        <xdr:cNvPr id="565" name="楕円 564"/>
        <xdr:cNvSpPr/>
      </xdr:nvSpPr>
      <xdr:spPr>
        <a:xfrm>
          <a:off x="20383500" y="103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137541</xdr:rowOff>
    </xdr:to>
    <xdr:cxnSp macro="">
      <xdr:nvCxnSpPr>
        <xdr:cNvPr id="566" name="直線コネクタ 565"/>
        <xdr:cNvCxnSpPr/>
      </xdr:nvCxnSpPr>
      <xdr:spPr>
        <a:xfrm flipV="1">
          <a:off x="20434300" y="1040815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102362</xdr:rowOff>
    </xdr:from>
    <xdr:to>
      <xdr:col>102</xdr:col>
      <xdr:colOff>165100</xdr:colOff>
      <xdr:row>61</xdr:row>
      <xdr:rowOff>32512</xdr:rowOff>
    </xdr:to>
    <xdr:sp macro="" textlink="">
      <xdr:nvSpPr>
        <xdr:cNvPr id="567" name="楕円 566"/>
        <xdr:cNvSpPr/>
      </xdr:nvSpPr>
      <xdr:spPr>
        <a:xfrm>
          <a:off x="19494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137541</xdr:rowOff>
    </xdr:from>
    <xdr:to>
      <xdr:col>107</xdr:col>
      <xdr:colOff>50800</xdr:colOff>
      <xdr:row>60</xdr:row>
      <xdr:rowOff>153162</xdr:rowOff>
    </xdr:to>
    <xdr:cxnSp macro="">
      <xdr:nvCxnSpPr>
        <xdr:cNvPr id="568" name="直線コネクタ 567"/>
        <xdr:cNvCxnSpPr/>
      </xdr:nvCxnSpPr>
      <xdr:spPr>
        <a:xfrm flipV="1">
          <a:off x="19545300" y="104245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572" name="n_1mainValue【学校施設】&#10;一人当たり面積"/>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33418</xdr:rowOff>
    </xdr:from>
    <xdr:ext cx="469744" cy="259045"/>
    <xdr:sp macro="" textlink="">
      <xdr:nvSpPr>
        <xdr:cNvPr id="573" name="n_2mainValue【学校施設】&#10;一人当たり面積"/>
        <xdr:cNvSpPr txBox="1"/>
      </xdr:nvSpPr>
      <xdr:spPr>
        <a:xfrm>
          <a:off x="20199427"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49039</xdr:rowOff>
    </xdr:from>
    <xdr:ext cx="469744" cy="259045"/>
    <xdr:sp macro="" textlink="">
      <xdr:nvSpPr>
        <xdr:cNvPr id="574" name="n_3mainValue【学校施設】&#10;一人当たり面積"/>
        <xdr:cNvSpPr txBox="1"/>
      </xdr:nvSpPr>
      <xdr:spPr>
        <a:xfrm>
          <a:off x="19310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21"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631" name="楕円 630"/>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149151</xdr:rowOff>
    </xdr:from>
    <xdr:ext cx="405111" cy="259045"/>
    <xdr:sp macro="" textlink="">
      <xdr:nvSpPr>
        <xdr:cNvPr id="632" name="【公民館】&#10;有形固定資産減価償却率該当値テキスト"/>
        <xdr:cNvSpPr txBox="1"/>
      </xdr:nvSpPr>
      <xdr:spPr>
        <a:xfrm>
          <a:off x="16357600"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633" name="楕円 632"/>
        <xdr:cNvSpPr/>
      </xdr:nvSpPr>
      <xdr:spPr>
        <a:xfrm>
          <a:off x="15430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104</xdr:row>
      <xdr:rowOff>50074</xdr:rowOff>
    </xdr:to>
    <xdr:cxnSp macro="">
      <xdr:nvCxnSpPr>
        <xdr:cNvPr id="634" name="直線コネクタ 633"/>
        <xdr:cNvCxnSpPr/>
      </xdr:nvCxnSpPr>
      <xdr:spPr>
        <a:xfrm>
          <a:off x="15481300" y="1778780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635" name="楕円 634"/>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154577</xdr:rowOff>
    </xdr:to>
    <xdr:cxnSp macro="">
      <xdr:nvCxnSpPr>
        <xdr:cNvPr id="636" name="直線コネクタ 635"/>
        <xdr:cNvCxnSpPr/>
      </xdr:nvCxnSpPr>
      <xdr:spPr>
        <a:xfrm flipV="1">
          <a:off x="14592300" y="1778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637" name="楕円 636"/>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15784</xdr:rowOff>
    </xdr:to>
    <xdr:cxnSp macro="">
      <xdr:nvCxnSpPr>
        <xdr:cNvPr id="638" name="直線コネクタ 637"/>
        <xdr:cNvCxnSpPr/>
      </xdr:nvCxnSpPr>
      <xdr:spPr>
        <a:xfrm flipV="1">
          <a:off x="13703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39"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1"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170378</xdr:rowOff>
    </xdr:from>
    <xdr:ext cx="405111" cy="259045"/>
    <xdr:sp macro="" textlink="">
      <xdr:nvSpPr>
        <xdr:cNvPr id="642" name="n_1mainValue【公民館】&#10;有形固定資産減価償却率"/>
        <xdr:cNvSpPr txBox="1"/>
      </xdr:nvSpPr>
      <xdr:spPr>
        <a:xfrm>
          <a:off x="152660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25054</xdr:rowOff>
    </xdr:from>
    <xdr:ext cx="405111" cy="259045"/>
    <xdr:sp macro="" textlink="">
      <xdr:nvSpPr>
        <xdr:cNvPr id="643" name="n_2mainValue【公民館】&#10;有形固定資産減価償却率"/>
        <xdr:cNvSpPr txBox="1"/>
      </xdr:nvSpPr>
      <xdr:spPr>
        <a:xfrm>
          <a:off x="14389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57711</xdr:rowOff>
    </xdr:from>
    <xdr:ext cx="405111" cy="259045"/>
    <xdr:sp macro="" textlink="">
      <xdr:nvSpPr>
        <xdr:cNvPr id="644" name="n_3mainValue【公民館】&#10;有形固定資産減価償却率"/>
        <xdr:cNvSpPr txBox="1"/>
      </xdr:nvSpPr>
      <xdr:spPr>
        <a:xfrm>
          <a:off x="135007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75"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22134</xdr:rowOff>
    </xdr:from>
    <xdr:to>
      <xdr:col>116</xdr:col>
      <xdr:colOff>114300</xdr:colOff>
      <xdr:row>103</xdr:row>
      <xdr:rowOff>123734</xdr:rowOff>
    </xdr:to>
    <xdr:sp macro="" textlink="">
      <xdr:nvSpPr>
        <xdr:cNvPr id="685" name="楕円 684"/>
        <xdr:cNvSpPr/>
      </xdr:nvSpPr>
      <xdr:spPr>
        <a:xfrm>
          <a:off x="22110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45011</xdr:rowOff>
    </xdr:from>
    <xdr:ext cx="469744" cy="259045"/>
    <xdr:sp macro="" textlink="">
      <xdr:nvSpPr>
        <xdr:cNvPr id="686" name="【公民館】&#10;一人当たり面積該当値テキスト"/>
        <xdr:cNvSpPr txBox="1"/>
      </xdr:nvSpPr>
      <xdr:spPr>
        <a:xfrm>
          <a:off x="22199600" y="17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64588</xdr:rowOff>
    </xdr:from>
    <xdr:to>
      <xdr:col>112</xdr:col>
      <xdr:colOff>38100</xdr:colOff>
      <xdr:row>102</xdr:row>
      <xdr:rowOff>166188</xdr:rowOff>
    </xdr:to>
    <xdr:sp macro="" textlink="">
      <xdr:nvSpPr>
        <xdr:cNvPr id="687" name="楕円 686"/>
        <xdr:cNvSpPr/>
      </xdr:nvSpPr>
      <xdr:spPr>
        <a:xfrm>
          <a:off x="2127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115388</xdr:rowOff>
    </xdr:from>
    <xdr:to>
      <xdr:col>116</xdr:col>
      <xdr:colOff>63500</xdr:colOff>
      <xdr:row>103</xdr:row>
      <xdr:rowOff>72934</xdr:rowOff>
    </xdr:to>
    <xdr:cxnSp macro="">
      <xdr:nvCxnSpPr>
        <xdr:cNvPr id="688" name="直線コネクタ 687"/>
        <xdr:cNvCxnSpPr/>
      </xdr:nvCxnSpPr>
      <xdr:spPr>
        <a:xfrm>
          <a:off x="21323300" y="17603288"/>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82550</xdr:rowOff>
    </xdr:from>
    <xdr:to>
      <xdr:col>107</xdr:col>
      <xdr:colOff>101600</xdr:colOff>
      <xdr:row>103</xdr:row>
      <xdr:rowOff>12700</xdr:rowOff>
    </xdr:to>
    <xdr:sp macro="" textlink="">
      <xdr:nvSpPr>
        <xdr:cNvPr id="689" name="楕円 688"/>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115388</xdr:rowOff>
    </xdr:from>
    <xdr:to>
      <xdr:col>111</xdr:col>
      <xdr:colOff>177800</xdr:colOff>
      <xdr:row>102</xdr:row>
      <xdr:rowOff>133350</xdr:rowOff>
    </xdr:to>
    <xdr:cxnSp macro="">
      <xdr:nvCxnSpPr>
        <xdr:cNvPr id="690" name="直線コネクタ 689"/>
        <xdr:cNvCxnSpPr/>
      </xdr:nvCxnSpPr>
      <xdr:spPr>
        <a:xfrm flipV="1">
          <a:off x="20434300" y="176032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100512</xdr:rowOff>
    </xdr:from>
    <xdr:to>
      <xdr:col>102</xdr:col>
      <xdr:colOff>165100</xdr:colOff>
      <xdr:row>103</xdr:row>
      <xdr:rowOff>30662</xdr:rowOff>
    </xdr:to>
    <xdr:sp macro="" textlink="">
      <xdr:nvSpPr>
        <xdr:cNvPr id="691" name="楕円 690"/>
        <xdr:cNvSpPr/>
      </xdr:nvSpPr>
      <xdr:spPr>
        <a:xfrm>
          <a:off x="19494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102</xdr:row>
      <xdr:rowOff>151312</xdr:rowOff>
    </xdr:to>
    <xdr:cxnSp macro="">
      <xdr:nvCxnSpPr>
        <xdr:cNvPr id="692" name="直線コネクタ 691"/>
        <xdr:cNvCxnSpPr/>
      </xdr:nvCxnSpPr>
      <xdr:spPr>
        <a:xfrm flipV="1">
          <a:off x="19545300" y="176212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693"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94"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11265</xdr:rowOff>
    </xdr:from>
    <xdr:ext cx="469744" cy="259045"/>
    <xdr:sp macro="" textlink="">
      <xdr:nvSpPr>
        <xdr:cNvPr id="696" name="n_1mainValue【公民館】&#10;一人当たり面積"/>
        <xdr:cNvSpPr txBox="1"/>
      </xdr:nvSpPr>
      <xdr:spPr>
        <a:xfrm>
          <a:off x="2107572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97" name="n_2mainValue【公民館】&#10;一人当たり面積"/>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47189</xdr:rowOff>
    </xdr:from>
    <xdr:ext cx="469744" cy="259045"/>
    <xdr:sp macro="" textlink="">
      <xdr:nvSpPr>
        <xdr:cNvPr id="698" name="n_3mainValue【公民館】&#10;一人当たり面積"/>
        <xdr:cNvSpPr txBox="1"/>
      </xdr:nvSpPr>
      <xdr:spPr>
        <a:xfrm>
          <a:off x="19310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平成</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年度着工の保育園が完成したことにより、保育所の数値が大きく改善した。また、老朽化している公民館を解体したことにより公民館の数値が改善した。ただし、その他の項目では全国平均を上回っており、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公共施設総合管理計画に基づき、施設の計画的な更新や統廃合・複合化・多機能化を基本として、適切な施設管理に努める必要がある。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11,034
10,907
128.79
6,798,924
6,440,876
245,123
3,806,837
3,505,251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36830</xdr:rowOff>
    </xdr:from>
    <xdr:to>
      <xdr:col>24</xdr:col>
      <xdr:colOff>114300</xdr:colOff>
      <xdr:row>57</xdr:row>
      <xdr:rowOff>138430</xdr:rowOff>
    </xdr:to>
    <xdr:sp macro="" textlink="">
      <xdr:nvSpPr>
        <xdr:cNvPr id="90" name="楕円 89"/>
        <xdr:cNvSpPr/>
      </xdr:nvSpPr>
      <xdr:spPr>
        <a:xfrm>
          <a:off x="4584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59707</xdr:rowOff>
    </xdr:from>
    <xdr:ext cx="405111" cy="259045"/>
    <xdr:sp macro="" textlink="">
      <xdr:nvSpPr>
        <xdr:cNvPr id="91" name="【体育館・プール】&#10;有形固定資産減価償却率該当値テキスト"/>
        <xdr:cNvSpPr txBox="1"/>
      </xdr:nvSpPr>
      <xdr:spPr>
        <a:xfrm>
          <a:off x="4673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92" name="楕円 91"/>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57</xdr:row>
      <xdr:rowOff>118110</xdr:rowOff>
    </xdr:to>
    <xdr:cxnSp macro="">
      <xdr:nvCxnSpPr>
        <xdr:cNvPr id="93" name="直線コネクタ 92"/>
        <xdr:cNvCxnSpPr/>
      </xdr:nvCxnSpPr>
      <xdr:spPr>
        <a:xfrm flipV="1">
          <a:off x="3797300" y="9860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94" name="楕円 93"/>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150495</xdr:rowOff>
    </xdr:to>
    <xdr:cxnSp macro="">
      <xdr:nvCxnSpPr>
        <xdr:cNvPr id="95" name="直線コネクタ 94"/>
        <xdr:cNvCxnSpPr/>
      </xdr:nvCxnSpPr>
      <xdr:spPr>
        <a:xfrm flipV="1">
          <a:off x="2908300" y="9890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96" name="楕円 95"/>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150495</xdr:rowOff>
    </xdr:from>
    <xdr:to>
      <xdr:col>15</xdr:col>
      <xdr:colOff>50800</xdr:colOff>
      <xdr:row>58</xdr:row>
      <xdr:rowOff>9525</xdr:rowOff>
    </xdr:to>
    <xdr:cxnSp macro="">
      <xdr:nvCxnSpPr>
        <xdr:cNvPr id="97" name="直線コネクタ 96"/>
        <xdr:cNvCxnSpPr/>
      </xdr:nvCxnSpPr>
      <xdr:spPr>
        <a:xfrm flipV="1">
          <a:off x="2019300" y="9923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13987</xdr:rowOff>
    </xdr:from>
    <xdr:ext cx="405111" cy="259045"/>
    <xdr:sp macro="" textlink="">
      <xdr:nvSpPr>
        <xdr:cNvPr id="98" name="n_1mainValue【体育館・プール】&#10;有形固定資産減価償却率"/>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99" name="n_2mainValue【体育館・プー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00" name="n_3mainValue【体育館・プール】&#10;有形固定資産減価償却率"/>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24312</xdr:rowOff>
    </xdr:from>
    <xdr:to>
      <xdr:col>55</xdr:col>
      <xdr:colOff>50800</xdr:colOff>
      <xdr:row>62</xdr:row>
      <xdr:rowOff>125912</xdr:rowOff>
    </xdr:to>
    <xdr:sp macro="" textlink="">
      <xdr:nvSpPr>
        <xdr:cNvPr id="144" name="楕円 143"/>
        <xdr:cNvSpPr/>
      </xdr:nvSpPr>
      <xdr:spPr>
        <a:xfrm>
          <a:off x="10426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2739</xdr:rowOff>
    </xdr:from>
    <xdr:ext cx="469744" cy="259045"/>
    <xdr:sp macro="" textlink="">
      <xdr:nvSpPr>
        <xdr:cNvPr id="145" name="【体育館・プール】&#10;一人当たり面積該当値テキスト"/>
        <xdr:cNvSpPr txBox="1"/>
      </xdr:nvSpPr>
      <xdr:spPr>
        <a:xfrm>
          <a:off x="10515600"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31931</xdr:rowOff>
    </xdr:from>
    <xdr:to>
      <xdr:col>50</xdr:col>
      <xdr:colOff>165100</xdr:colOff>
      <xdr:row>62</xdr:row>
      <xdr:rowOff>133531</xdr:rowOff>
    </xdr:to>
    <xdr:sp macro="" textlink="">
      <xdr:nvSpPr>
        <xdr:cNvPr id="146" name="楕円 145"/>
        <xdr:cNvSpPr/>
      </xdr:nvSpPr>
      <xdr:spPr>
        <a:xfrm>
          <a:off x="9588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75112</xdr:rowOff>
    </xdr:from>
    <xdr:to>
      <xdr:col>55</xdr:col>
      <xdr:colOff>0</xdr:colOff>
      <xdr:row>62</xdr:row>
      <xdr:rowOff>82731</xdr:rowOff>
    </xdr:to>
    <xdr:cxnSp macro="">
      <xdr:nvCxnSpPr>
        <xdr:cNvPr id="147" name="直線コネクタ 146"/>
        <xdr:cNvCxnSpPr/>
      </xdr:nvCxnSpPr>
      <xdr:spPr>
        <a:xfrm flipV="1">
          <a:off x="9639300" y="1070501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38463</xdr:rowOff>
    </xdr:from>
    <xdr:to>
      <xdr:col>46</xdr:col>
      <xdr:colOff>38100</xdr:colOff>
      <xdr:row>62</xdr:row>
      <xdr:rowOff>140063</xdr:rowOff>
    </xdr:to>
    <xdr:sp macro="" textlink="">
      <xdr:nvSpPr>
        <xdr:cNvPr id="148" name="楕円 147"/>
        <xdr:cNvSpPr/>
      </xdr:nvSpPr>
      <xdr:spPr>
        <a:xfrm>
          <a:off x="86995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82731</xdr:rowOff>
    </xdr:from>
    <xdr:to>
      <xdr:col>50</xdr:col>
      <xdr:colOff>114300</xdr:colOff>
      <xdr:row>62</xdr:row>
      <xdr:rowOff>89263</xdr:rowOff>
    </xdr:to>
    <xdr:cxnSp macro="">
      <xdr:nvCxnSpPr>
        <xdr:cNvPr id="149" name="直線コネクタ 148"/>
        <xdr:cNvCxnSpPr/>
      </xdr:nvCxnSpPr>
      <xdr:spPr>
        <a:xfrm flipV="1">
          <a:off x="8750300" y="10712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43906</xdr:rowOff>
    </xdr:from>
    <xdr:to>
      <xdr:col>41</xdr:col>
      <xdr:colOff>101600</xdr:colOff>
      <xdr:row>62</xdr:row>
      <xdr:rowOff>145506</xdr:rowOff>
    </xdr:to>
    <xdr:sp macro="" textlink="">
      <xdr:nvSpPr>
        <xdr:cNvPr id="150" name="楕円 149"/>
        <xdr:cNvSpPr/>
      </xdr:nvSpPr>
      <xdr:spPr>
        <a:xfrm>
          <a:off x="7810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89263</xdr:rowOff>
    </xdr:from>
    <xdr:to>
      <xdr:col>45</xdr:col>
      <xdr:colOff>177800</xdr:colOff>
      <xdr:row>62</xdr:row>
      <xdr:rowOff>94706</xdr:rowOff>
    </xdr:to>
    <xdr:cxnSp macro="">
      <xdr:nvCxnSpPr>
        <xdr:cNvPr id="151" name="直線コネクタ 150"/>
        <xdr:cNvCxnSpPr/>
      </xdr:nvCxnSpPr>
      <xdr:spPr>
        <a:xfrm flipV="1">
          <a:off x="7861300" y="107191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124658</xdr:rowOff>
    </xdr:from>
    <xdr:ext cx="469744" cy="259045"/>
    <xdr:sp macro="" textlink="">
      <xdr:nvSpPr>
        <xdr:cNvPr id="152" name="n_1mainValue【体育館・プール】&#10;一人当たり面積"/>
        <xdr:cNvSpPr txBox="1"/>
      </xdr:nvSpPr>
      <xdr:spPr>
        <a:xfrm>
          <a:off x="93917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131190</xdr:rowOff>
    </xdr:from>
    <xdr:ext cx="469744" cy="259045"/>
    <xdr:sp macro="" textlink="">
      <xdr:nvSpPr>
        <xdr:cNvPr id="153" name="n_2mainValue【体育館・プール】&#10;一人当たり面積"/>
        <xdr:cNvSpPr txBox="1"/>
      </xdr:nvSpPr>
      <xdr:spPr>
        <a:xfrm>
          <a:off x="851542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136633</xdr:rowOff>
    </xdr:from>
    <xdr:ext cx="469744" cy="259045"/>
    <xdr:sp macro="" textlink="">
      <xdr:nvSpPr>
        <xdr:cNvPr id="154" name="n_3mainValue【体育館・プール】&#10;一人当たり面積"/>
        <xdr:cNvSpPr txBox="1"/>
      </xdr:nvSpPr>
      <xdr:spPr>
        <a:xfrm>
          <a:off x="76264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198" name="楕円 197"/>
        <xdr:cNvSpPr/>
      </xdr:nvSpPr>
      <xdr:spPr>
        <a:xfrm>
          <a:off x="4584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11809</xdr:rowOff>
    </xdr:from>
    <xdr:ext cx="405111" cy="259045"/>
    <xdr:sp macro="" textlink="">
      <xdr:nvSpPr>
        <xdr:cNvPr id="199" name="【福祉施設】&#10;有形固定資産減価償却率該当値テキスト"/>
        <xdr:cNvSpPr txBox="1"/>
      </xdr:nvSpPr>
      <xdr:spPr>
        <a:xfrm>
          <a:off x="4673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23223</xdr:rowOff>
    </xdr:from>
    <xdr:to>
      <xdr:col>20</xdr:col>
      <xdr:colOff>38100</xdr:colOff>
      <xdr:row>81</xdr:row>
      <xdr:rowOff>124823</xdr:rowOff>
    </xdr:to>
    <xdr:sp macro="" textlink="">
      <xdr:nvSpPr>
        <xdr:cNvPr id="200" name="楕円 199"/>
        <xdr:cNvSpPr/>
      </xdr:nvSpPr>
      <xdr:spPr>
        <a:xfrm>
          <a:off x="3746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39732</xdr:rowOff>
    </xdr:from>
    <xdr:to>
      <xdr:col>24</xdr:col>
      <xdr:colOff>63500</xdr:colOff>
      <xdr:row>81</xdr:row>
      <xdr:rowOff>74023</xdr:rowOff>
    </xdr:to>
    <xdr:cxnSp macro="">
      <xdr:nvCxnSpPr>
        <xdr:cNvPr id="201" name="直線コネクタ 200"/>
        <xdr:cNvCxnSpPr/>
      </xdr:nvCxnSpPr>
      <xdr:spPr>
        <a:xfrm flipV="1">
          <a:off x="3797300" y="139271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202" name="楕円 201"/>
        <xdr:cNvSpPr/>
      </xdr:nvSpPr>
      <xdr:spPr>
        <a:xfrm>
          <a:off x="2857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108313</xdr:rowOff>
    </xdr:to>
    <xdr:cxnSp macro="">
      <xdr:nvCxnSpPr>
        <xdr:cNvPr id="203" name="直線コネクタ 202"/>
        <xdr:cNvCxnSpPr/>
      </xdr:nvCxnSpPr>
      <xdr:spPr>
        <a:xfrm flipV="1">
          <a:off x="2908300" y="139614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91802</xdr:rowOff>
    </xdr:from>
    <xdr:to>
      <xdr:col>10</xdr:col>
      <xdr:colOff>165100</xdr:colOff>
      <xdr:row>82</xdr:row>
      <xdr:rowOff>21952</xdr:rowOff>
    </xdr:to>
    <xdr:sp macro="" textlink="">
      <xdr:nvSpPr>
        <xdr:cNvPr id="204" name="楕円 203"/>
        <xdr:cNvSpPr/>
      </xdr:nvSpPr>
      <xdr:spPr>
        <a:xfrm>
          <a:off x="1968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142602</xdr:rowOff>
    </xdr:to>
    <xdr:cxnSp macro="">
      <xdr:nvCxnSpPr>
        <xdr:cNvPr id="205" name="直線コネクタ 204"/>
        <xdr:cNvCxnSpPr/>
      </xdr:nvCxnSpPr>
      <xdr:spPr>
        <a:xfrm flipV="1">
          <a:off x="2019300" y="13995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141350</xdr:rowOff>
    </xdr:from>
    <xdr:ext cx="405111" cy="259045"/>
    <xdr:sp macro="" textlink="">
      <xdr:nvSpPr>
        <xdr:cNvPr id="206" name="n_1mainValue【福祉施設】&#10;有形固定資産減価償却率"/>
        <xdr:cNvSpPr txBox="1"/>
      </xdr:nvSpPr>
      <xdr:spPr>
        <a:xfrm>
          <a:off x="3582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207" name="n_2mainValue【福祉施設】&#10;有形固定資産減価償却率"/>
        <xdr:cNvSpPr txBox="1"/>
      </xdr:nvSpPr>
      <xdr:spPr>
        <a:xfrm>
          <a:off x="2705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38479</xdr:rowOff>
    </xdr:from>
    <xdr:ext cx="405111" cy="259045"/>
    <xdr:sp macro="" textlink="">
      <xdr:nvSpPr>
        <xdr:cNvPr id="208" name="n_3mainValue【福祉施設】&#10;有形固定資産減価償却率"/>
        <xdr:cNvSpPr txBox="1"/>
      </xdr:nvSpPr>
      <xdr:spPr>
        <a:xfrm>
          <a:off x="1816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37"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40022</xdr:rowOff>
    </xdr:from>
    <xdr:ext cx="469744" cy="259045"/>
    <xdr:sp macro="" textlink="">
      <xdr:nvSpPr>
        <xdr:cNvPr id="240" name="n_1aveValue【福祉施設】&#10;一人当たり面積"/>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112413</xdr:rowOff>
    </xdr:from>
    <xdr:ext cx="469744" cy="259045"/>
    <xdr:sp macro="" textlink="">
      <xdr:nvSpPr>
        <xdr:cNvPr id="244" name="n_3aveValue【福祉施設】&#10;一人当たり面積"/>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50" name="楕円 249"/>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251" name="【福祉施設】&#10;一人当たり面積該当値テキスト"/>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88264</xdr:rowOff>
    </xdr:from>
    <xdr:to>
      <xdr:col>50</xdr:col>
      <xdr:colOff>165100</xdr:colOff>
      <xdr:row>84</xdr:row>
      <xdr:rowOff>18414</xdr:rowOff>
    </xdr:to>
    <xdr:sp macro="" textlink="">
      <xdr:nvSpPr>
        <xdr:cNvPr id="252" name="楕円 251"/>
        <xdr:cNvSpPr/>
      </xdr:nvSpPr>
      <xdr:spPr>
        <a:xfrm>
          <a:off x="9588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139064</xdr:rowOff>
    </xdr:to>
    <xdr:cxnSp macro="">
      <xdr:nvCxnSpPr>
        <xdr:cNvPr id="253" name="直線コネクタ 252"/>
        <xdr:cNvCxnSpPr/>
      </xdr:nvCxnSpPr>
      <xdr:spPr>
        <a:xfrm flipV="1">
          <a:off x="9639300" y="143598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254" name="楕円 253"/>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139064</xdr:rowOff>
    </xdr:from>
    <xdr:to>
      <xdr:col>50</xdr:col>
      <xdr:colOff>114300</xdr:colOff>
      <xdr:row>83</xdr:row>
      <xdr:rowOff>148589</xdr:rowOff>
    </xdr:to>
    <xdr:cxnSp macro="">
      <xdr:nvCxnSpPr>
        <xdr:cNvPr id="255" name="直線コネクタ 254"/>
        <xdr:cNvCxnSpPr/>
      </xdr:nvCxnSpPr>
      <xdr:spPr>
        <a:xfrm flipV="1">
          <a:off x="8750300" y="14369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256" name="楕円 255"/>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156211</xdr:rowOff>
    </xdr:to>
    <xdr:cxnSp macro="">
      <xdr:nvCxnSpPr>
        <xdr:cNvPr id="257" name="直線コネクタ 256"/>
        <xdr:cNvCxnSpPr/>
      </xdr:nvCxnSpPr>
      <xdr:spPr>
        <a:xfrm flipV="1">
          <a:off x="7861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34941</xdr:rowOff>
    </xdr:from>
    <xdr:ext cx="469744" cy="259045"/>
    <xdr:sp macro="" textlink="">
      <xdr:nvSpPr>
        <xdr:cNvPr id="258" name="n_1mainValue【福祉施設】&#10;一人当たり面積"/>
        <xdr:cNvSpPr txBox="1"/>
      </xdr:nvSpPr>
      <xdr:spPr>
        <a:xfrm>
          <a:off x="9391727" y="1409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19066</xdr:rowOff>
    </xdr:from>
    <xdr:ext cx="469744" cy="259045"/>
    <xdr:sp macro="" textlink="">
      <xdr:nvSpPr>
        <xdr:cNvPr id="259" name="n_2mainValue【福祉施設】&#10;一人当たり面積"/>
        <xdr:cNvSpPr txBox="1"/>
      </xdr:nvSpPr>
      <xdr:spPr>
        <a:xfrm>
          <a:off x="8515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260" name="n_3mainValue【福祉施設】&#10;一人当たり面積"/>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307"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310"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312"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14"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0" name="楕円 319"/>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160581</xdr:rowOff>
    </xdr:from>
    <xdr:ext cx="405111" cy="259045"/>
    <xdr:sp macro="" textlink="">
      <xdr:nvSpPr>
        <xdr:cNvPr id="321" name="【一般廃棄物処理施設】&#10;有形固定資産減価償却率該当値テキスト"/>
        <xdr:cNvSpPr txBox="1"/>
      </xdr:nvSpPr>
      <xdr:spPr>
        <a:xfrm>
          <a:off x="16357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322" name="楕円 321"/>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38</xdr:row>
      <xdr:rowOff>61504</xdr:rowOff>
    </xdr:to>
    <xdr:cxnSp macro="">
      <xdr:nvCxnSpPr>
        <xdr:cNvPr id="323" name="直線コネクタ 322"/>
        <xdr:cNvCxnSpPr/>
      </xdr:nvCxnSpPr>
      <xdr:spPr>
        <a:xfrm>
          <a:off x="15481300" y="6333308"/>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324" name="楕円 323"/>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22316</xdr:rowOff>
    </xdr:to>
    <xdr:cxnSp macro="">
      <xdr:nvCxnSpPr>
        <xdr:cNvPr id="325" name="直線コネクタ 324"/>
        <xdr:cNvCxnSpPr/>
      </xdr:nvCxnSpPr>
      <xdr:spPr>
        <a:xfrm flipV="1">
          <a:off x="14592300" y="633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31585</xdr:rowOff>
    </xdr:from>
    <xdr:ext cx="405111" cy="259045"/>
    <xdr:sp macro="" textlink="">
      <xdr:nvSpPr>
        <xdr:cNvPr id="326" name="n_1mainValue【一般廃棄物処理施設】&#10;有形固定資産減価償却率"/>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64243</xdr:rowOff>
    </xdr:from>
    <xdr:ext cx="405111" cy="259045"/>
    <xdr:sp macro="" textlink="">
      <xdr:nvSpPr>
        <xdr:cNvPr id="327" name="n_2mainValue【一般廃棄物処理施設】&#10;有形固定資産減価償却率"/>
        <xdr:cNvSpPr txBox="1"/>
      </xdr:nvSpPr>
      <xdr:spPr>
        <a:xfrm>
          <a:off x="14389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49" name="直線コネクタ 348"/>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0"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1" name="直線コネクタ 350"/>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2"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3" name="直線コネクタ 352"/>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54"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5" name="フローチャート: 判断 354"/>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6" name="フローチャート: 判断 355"/>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57"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58" name="フローチャート: 判断 357"/>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59"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0" name="フローチャート: 判断 359"/>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61"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88242</xdr:rowOff>
    </xdr:from>
    <xdr:to>
      <xdr:col>116</xdr:col>
      <xdr:colOff>114300</xdr:colOff>
      <xdr:row>41</xdr:row>
      <xdr:rowOff>18392</xdr:rowOff>
    </xdr:to>
    <xdr:sp macro="" textlink="">
      <xdr:nvSpPr>
        <xdr:cNvPr id="367" name="楕円 366"/>
        <xdr:cNvSpPr/>
      </xdr:nvSpPr>
      <xdr:spPr>
        <a:xfrm>
          <a:off x="22110700" y="69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3169</xdr:rowOff>
    </xdr:from>
    <xdr:ext cx="534377" cy="259045"/>
    <xdr:sp macro="" textlink="">
      <xdr:nvSpPr>
        <xdr:cNvPr id="368" name="【一般廃棄物処理施設】&#10;一人当たり有形固定資産（償却資産）額該当値テキスト"/>
        <xdr:cNvSpPr txBox="1"/>
      </xdr:nvSpPr>
      <xdr:spPr>
        <a:xfrm>
          <a:off x="22199600" y="68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150851</xdr:rowOff>
    </xdr:from>
    <xdr:to>
      <xdr:col>112</xdr:col>
      <xdr:colOff>38100</xdr:colOff>
      <xdr:row>41</xdr:row>
      <xdr:rowOff>81001</xdr:rowOff>
    </xdr:to>
    <xdr:sp macro="" textlink="">
      <xdr:nvSpPr>
        <xdr:cNvPr id="369" name="楕円 368"/>
        <xdr:cNvSpPr/>
      </xdr:nvSpPr>
      <xdr:spPr>
        <a:xfrm>
          <a:off x="21272500" y="70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139042</xdr:rowOff>
    </xdr:from>
    <xdr:to>
      <xdr:col>116</xdr:col>
      <xdr:colOff>63500</xdr:colOff>
      <xdr:row>41</xdr:row>
      <xdr:rowOff>30201</xdr:rowOff>
    </xdr:to>
    <xdr:cxnSp macro="">
      <xdr:nvCxnSpPr>
        <xdr:cNvPr id="370" name="直線コネクタ 369"/>
        <xdr:cNvCxnSpPr/>
      </xdr:nvCxnSpPr>
      <xdr:spPr>
        <a:xfrm flipV="1">
          <a:off x="21323300" y="6997042"/>
          <a:ext cx="8382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149649</xdr:rowOff>
    </xdr:from>
    <xdr:to>
      <xdr:col>107</xdr:col>
      <xdr:colOff>101600</xdr:colOff>
      <xdr:row>41</xdr:row>
      <xdr:rowOff>79799</xdr:rowOff>
    </xdr:to>
    <xdr:sp macro="" textlink="">
      <xdr:nvSpPr>
        <xdr:cNvPr id="371" name="楕円 370"/>
        <xdr:cNvSpPr/>
      </xdr:nvSpPr>
      <xdr:spPr>
        <a:xfrm>
          <a:off x="20383500" y="70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28999</xdr:rowOff>
    </xdr:from>
    <xdr:to>
      <xdr:col>111</xdr:col>
      <xdr:colOff>177800</xdr:colOff>
      <xdr:row>41</xdr:row>
      <xdr:rowOff>30201</xdr:rowOff>
    </xdr:to>
    <xdr:cxnSp macro="">
      <xdr:nvCxnSpPr>
        <xdr:cNvPr id="372" name="直線コネクタ 371"/>
        <xdr:cNvCxnSpPr/>
      </xdr:nvCxnSpPr>
      <xdr:spPr>
        <a:xfrm>
          <a:off x="20434300" y="7058449"/>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72128</xdr:rowOff>
    </xdr:from>
    <xdr:ext cx="534377" cy="259045"/>
    <xdr:sp macro="" textlink="">
      <xdr:nvSpPr>
        <xdr:cNvPr id="373" name="n_1mainValue【一般廃棄物処理施設】&#10;一人当たり有形固定資産（償却資産）額"/>
        <xdr:cNvSpPr txBox="1"/>
      </xdr:nvSpPr>
      <xdr:spPr>
        <a:xfrm>
          <a:off x="21043411" y="7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70926</xdr:rowOff>
    </xdr:from>
    <xdr:ext cx="534377" cy="259045"/>
    <xdr:sp macro="" textlink="">
      <xdr:nvSpPr>
        <xdr:cNvPr id="374" name="n_2mainValue【一般廃棄物処理施設】&#10;一人当たり有形固定資産（償却資産）額"/>
        <xdr:cNvSpPr txBox="1"/>
      </xdr:nvSpPr>
      <xdr:spPr>
        <a:xfrm>
          <a:off x="20167111" y="71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5" name="テキスト ボックス 3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6" name="直線コネクタ 3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7" name="テキスト ボックス 3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8" name="直線コネクタ 3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9" name="テキスト ボックス 3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0" name="直線コネクタ 3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1" name="テキスト ボックス 3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2" name="直線コネクタ 3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3" name="テキスト ボックス 3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4" name="直線コネクタ 3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5" name="テキスト ボックス 39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99" name="直線コネクタ 398"/>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0"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1" name="直線コネクタ 400"/>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3" name="直線コネクタ 40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04"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05" name="フローチャート: 判断 404"/>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06" name="フローチャート: 判断 405"/>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07"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08" name="フローチャート: 判断 407"/>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09"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0" name="フローチャート: 判断 409"/>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411"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417" name="楕円 416"/>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418" name="【保健センター・保健所】&#10;有形固定資産減価償却率該当値テキスト"/>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419" name="楕円 418"/>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158115</xdr:rowOff>
    </xdr:to>
    <xdr:cxnSp macro="">
      <xdr:nvCxnSpPr>
        <xdr:cNvPr id="420" name="直線コネクタ 419"/>
        <xdr:cNvCxnSpPr/>
      </xdr:nvCxnSpPr>
      <xdr:spPr>
        <a:xfrm flipV="1">
          <a:off x="15481300" y="100736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421" name="楕円 420"/>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58</xdr:row>
      <xdr:rowOff>161925</xdr:rowOff>
    </xdr:to>
    <xdr:cxnSp macro="">
      <xdr:nvCxnSpPr>
        <xdr:cNvPr id="422" name="直線コネクタ 421"/>
        <xdr:cNvCxnSpPr/>
      </xdr:nvCxnSpPr>
      <xdr:spPr>
        <a:xfrm flipV="1">
          <a:off x="14592300" y="10102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423" name="楕円 422"/>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15240</xdr:rowOff>
    </xdr:to>
    <xdr:cxnSp macro="">
      <xdr:nvCxnSpPr>
        <xdr:cNvPr id="424" name="直線コネクタ 423"/>
        <xdr:cNvCxnSpPr/>
      </xdr:nvCxnSpPr>
      <xdr:spPr>
        <a:xfrm flipV="1">
          <a:off x="13703300" y="10106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53992</xdr:rowOff>
    </xdr:from>
    <xdr:ext cx="405111" cy="259045"/>
    <xdr:sp macro="" textlink="">
      <xdr:nvSpPr>
        <xdr:cNvPr id="425" name="n_1mainValue【保健センター・保健所】&#10;有形固定資産減価償却率"/>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426" name="n_2mainValue【保健センター・保健所】&#10;有形固定資産減価償却率"/>
        <xdr:cNvSpPr txBox="1"/>
      </xdr:nvSpPr>
      <xdr:spPr>
        <a:xfrm>
          <a:off x="14389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427" name="n_3mainValue【保健センター・保健所】&#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49" name="直線コネクタ 448"/>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1" name="直線コネクタ 45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2"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3" name="直線コネクタ 452"/>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54"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55" name="フローチャート: 判断 454"/>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56" name="フローチャート: 判断 45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57"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58" name="フローチャート: 判断 457"/>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59"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0" name="フローチャート: 判断 459"/>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61"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467" name="楕円 466"/>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468" name="【保健センター・保健所】&#10;一人当たり面積該当値テキスト"/>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69" name="楕円 468"/>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470" name="直線コネクタ 469"/>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71" name="楕円 470"/>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72" name="直線コネクタ 471"/>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473" name="楕円 472"/>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137160</xdr:rowOff>
    </xdr:to>
    <xdr:cxnSp macro="">
      <xdr:nvCxnSpPr>
        <xdr:cNvPr id="474" name="直線コネクタ 473"/>
        <xdr:cNvCxnSpPr/>
      </xdr:nvCxnSpPr>
      <xdr:spPr>
        <a:xfrm flipV="1">
          <a:off x="19545300" y="1076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475"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76"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477" name="n_3main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3" name="直線コネクタ 502"/>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04"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05" name="直線コネクタ 504"/>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06"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07" name="直線コネクタ 506"/>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0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09" name="フローチャート: 判断 50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0" name="フローチャート: 判断 50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1"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12" name="フローチャート: 判断 511"/>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513"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14" name="フローチャート: 判断 51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15"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21" name="楕円 520"/>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522" name="【消防施設】&#10;有形固定資産減価償却率該当値テキスト"/>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523" name="楕円 522"/>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157299</xdr:rowOff>
    </xdr:to>
    <xdr:cxnSp macro="">
      <xdr:nvCxnSpPr>
        <xdr:cNvPr id="524" name="直線コネクタ 523"/>
        <xdr:cNvCxnSpPr/>
      </xdr:nvCxnSpPr>
      <xdr:spPr>
        <a:xfrm flipV="1">
          <a:off x="15481300" y="140153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25" name="楕円 524"/>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81</xdr:row>
      <xdr:rowOff>170362</xdr:rowOff>
    </xdr:to>
    <xdr:cxnSp macro="">
      <xdr:nvCxnSpPr>
        <xdr:cNvPr id="526" name="直線コネクタ 525"/>
        <xdr:cNvCxnSpPr/>
      </xdr:nvCxnSpPr>
      <xdr:spPr>
        <a:xfrm flipV="1">
          <a:off x="14592300" y="1404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527" name="楕円 526"/>
        <xdr:cNvSpPr/>
      </xdr:nvSpPr>
      <xdr:spPr>
        <a:xfrm>
          <a:off x="1365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160564</xdr:rowOff>
    </xdr:from>
    <xdr:to>
      <xdr:col>76</xdr:col>
      <xdr:colOff>114300</xdr:colOff>
      <xdr:row>81</xdr:row>
      <xdr:rowOff>170362</xdr:rowOff>
    </xdr:to>
    <xdr:cxnSp macro="">
      <xdr:nvCxnSpPr>
        <xdr:cNvPr id="528" name="直線コネクタ 527"/>
        <xdr:cNvCxnSpPr/>
      </xdr:nvCxnSpPr>
      <xdr:spPr>
        <a:xfrm>
          <a:off x="13703300" y="140480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29"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30" name="n_2main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31041</xdr:rowOff>
    </xdr:from>
    <xdr:ext cx="405111" cy="259045"/>
    <xdr:sp macro="" textlink="">
      <xdr:nvSpPr>
        <xdr:cNvPr id="531" name="n_3mainValue【消防施設】&#10;有形固定資産減価償却率"/>
        <xdr:cNvSpPr txBox="1"/>
      </xdr:nvSpPr>
      <xdr:spPr>
        <a:xfrm>
          <a:off x="13500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3" name="直線コネクタ 552"/>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5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55" name="直線コネクタ 55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56"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57" name="直線コネクタ 55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558"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59" name="フローチャート: 判断 558"/>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0" name="フローチャート: 判断 55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561"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2" name="フローチャート: 判断 56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563"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64" name="フローチャート: 判断 563"/>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27449</xdr:rowOff>
    </xdr:from>
    <xdr:ext cx="469744" cy="259045"/>
    <xdr:sp macro="" textlink="">
      <xdr:nvSpPr>
        <xdr:cNvPr id="565" name="n_3ave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71" name="楕円 570"/>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572" name="【消防施設】&#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573" name="楕円 572"/>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86106</xdr:rowOff>
    </xdr:to>
    <xdr:cxnSp macro="">
      <xdr:nvCxnSpPr>
        <xdr:cNvPr id="574" name="直線コネクタ 573"/>
        <xdr:cNvCxnSpPr/>
      </xdr:nvCxnSpPr>
      <xdr:spPr>
        <a:xfrm flipV="1">
          <a:off x="21323300" y="143027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575" name="楕円 574"/>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86106</xdr:rowOff>
    </xdr:to>
    <xdr:cxnSp macro="">
      <xdr:nvCxnSpPr>
        <xdr:cNvPr id="576" name="直線コネクタ 575"/>
        <xdr:cNvCxnSpPr/>
      </xdr:nvCxnSpPr>
      <xdr:spPr>
        <a:xfrm>
          <a:off x="20434300" y="1426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19304</xdr:rowOff>
    </xdr:from>
    <xdr:to>
      <xdr:col>102</xdr:col>
      <xdr:colOff>165100</xdr:colOff>
      <xdr:row>83</xdr:row>
      <xdr:rowOff>120904</xdr:rowOff>
    </xdr:to>
    <xdr:sp macro="" textlink="">
      <xdr:nvSpPr>
        <xdr:cNvPr id="577" name="楕円 576"/>
        <xdr:cNvSpPr/>
      </xdr:nvSpPr>
      <xdr:spPr>
        <a:xfrm>
          <a:off x="19494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70104</xdr:rowOff>
    </xdr:to>
    <xdr:cxnSp macro="">
      <xdr:nvCxnSpPr>
        <xdr:cNvPr id="578" name="直線コネクタ 577"/>
        <xdr:cNvCxnSpPr/>
      </xdr:nvCxnSpPr>
      <xdr:spPr>
        <a:xfrm flipV="1">
          <a:off x="19545300" y="142661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579" name="n_1main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580"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137431</xdr:rowOff>
    </xdr:from>
    <xdr:ext cx="469744" cy="259045"/>
    <xdr:sp macro="" textlink="">
      <xdr:nvSpPr>
        <xdr:cNvPr id="581" name="n_3mainValue【消防施設】&#10;一人当たり面積"/>
        <xdr:cNvSpPr txBox="1"/>
      </xdr:nvSpPr>
      <xdr:spPr>
        <a:xfrm>
          <a:off x="19310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07" name="直線コネクタ 606"/>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08"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09" name="直線コネクタ 60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1" name="直線コネクタ 6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12"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3" name="フローチャート: 判断 612"/>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4" name="フローチャート: 判断 61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1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16" name="フローチャート: 判断 615"/>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17"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18" name="フローチャート: 判断 617"/>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19"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23768</xdr:rowOff>
    </xdr:from>
    <xdr:to>
      <xdr:col>85</xdr:col>
      <xdr:colOff>177800</xdr:colOff>
      <xdr:row>101</xdr:row>
      <xdr:rowOff>125368</xdr:rowOff>
    </xdr:to>
    <xdr:sp macro="" textlink="">
      <xdr:nvSpPr>
        <xdr:cNvPr id="625" name="楕円 624"/>
        <xdr:cNvSpPr/>
      </xdr:nvSpPr>
      <xdr:spPr>
        <a:xfrm>
          <a:off x="16268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46645</xdr:rowOff>
    </xdr:from>
    <xdr:ext cx="405111" cy="259045"/>
    <xdr:sp macro="" textlink="">
      <xdr:nvSpPr>
        <xdr:cNvPr id="626" name="【庁舎】&#10;有形固定資産減価償却率該当値テキスト"/>
        <xdr:cNvSpPr txBox="1"/>
      </xdr:nvSpPr>
      <xdr:spPr>
        <a:xfrm>
          <a:off x="16357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627" name="楕円 626"/>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74568</xdr:rowOff>
    </xdr:from>
    <xdr:to>
      <xdr:col>85</xdr:col>
      <xdr:colOff>127000</xdr:colOff>
      <xdr:row>101</xdr:row>
      <xdr:rowOff>89263</xdr:rowOff>
    </xdr:to>
    <xdr:cxnSp macro="">
      <xdr:nvCxnSpPr>
        <xdr:cNvPr id="628" name="直線コネクタ 627"/>
        <xdr:cNvCxnSpPr/>
      </xdr:nvCxnSpPr>
      <xdr:spPr>
        <a:xfrm flipV="1">
          <a:off x="15481300" y="173910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629" name="楕円 628"/>
        <xdr:cNvSpPr/>
      </xdr:nvSpPr>
      <xdr:spPr>
        <a:xfrm>
          <a:off x="14541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103958</xdr:rowOff>
    </xdr:to>
    <xdr:cxnSp macro="">
      <xdr:nvCxnSpPr>
        <xdr:cNvPr id="630" name="直線コネクタ 629"/>
        <xdr:cNvCxnSpPr/>
      </xdr:nvCxnSpPr>
      <xdr:spPr>
        <a:xfrm flipV="1">
          <a:off x="14592300" y="174057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136434</xdr:rowOff>
    </xdr:from>
    <xdr:to>
      <xdr:col>72</xdr:col>
      <xdr:colOff>38100</xdr:colOff>
      <xdr:row>101</xdr:row>
      <xdr:rowOff>66584</xdr:rowOff>
    </xdr:to>
    <xdr:sp macro="" textlink="">
      <xdr:nvSpPr>
        <xdr:cNvPr id="631" name="楕円 630"/>
        <xdr:cNvSpPr/>
      </xdr:nvSpPr>
      <xdr:spPr>
        <a:xfrm>
          <a:off x="1365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xdr:rowOff>
    </xdr:from>
    <xdr:to>
      <xdr:col>76</xdr:col>
      <xdr:colOff>114300</xdr:colOff>
      <xdr:row>101</xdr:row>
      <xdr:rowOff>103958</xdr:rowOff>
    </xdr:to>
    <xdr:cxnSp macro="">
      <xdr:nvCxnSpPr>
        <xdr:cNvPr id="632" name="直線コネクタ 631"/>
        <xdr:cNvCxnSpPr/>
      </xdr:nvCxnSpPr>
      <xdr:spPr>
        <a:xfrm>
          <a:off x="13703300" y="1733223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156590</xdr:rowOff>
    </xdr:from>
    <xdr:ext cx="405111" cy="259045"/>
    <xdr:sp macro="" textlink="">
      <xdr:nvSpPr>
        <xdr:cNvPr id="633" name="n_1mainValue【庁舎】&#10;有形固定資産減価償却率"/>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634" name="n_2mainValue【庁舎】&#10;有形固定資産減価償却率"/>
        <xdr:cNvSpPr txBox="1"/>
      </xdr:nvSpPr>
      <xdr:spPr>
        <a:xfrm>
          <a:off x="14389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83111</xdr:rowOff>
    </xdr:from>
    <xdr:ext cx="405111" cy="259045"/>
    <xdr:sp macro="" textlink="">
      <xdr:nvSpPr>
        <xdr:cNvPr id="635" name="n_3mainValue【庁舎】&#10;有形固定資産減価償却率"/>
        <xdr:cNvSpPr txBox="1"/>
      </xdr:nvSpPr>
      <xdr:spPr>
        <a:xfrm>
          <a:off x="13500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59" name="直線コネクタ 658"/>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0"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1" name="直線コネクタ 660"/>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2"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3" name="直線コネクタ 66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64"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65" name="フローチャート: 判断 664"/>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66" name="フローチャート: 判断 665"/>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67"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68" name="フローチャート: 判断 667"/>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69"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0" name="フローチャート: 判断 669"/>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71"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77" name="楕円 676"/>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678"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88900</xdr:rowOff>
    </xdr:from>
    <xdr:to>
      <xdr:col>112</xdr:col>
      <xdr:colOff>38100</xdr:colOff>
      <xdr:row>107</xdr:row>
      <xdr:rowOff>19050</xdr:rowOff>
    </xdr:to>
    <xdr:sp macro="" textlink="">
      <xdr:nvSpPr>
        <xdr:cNvPr id="679" name="楕円 678"/>
        <xdr:cNvSpPr/>
      </xdr:nvSpPr>
      <xdr:spPr>
        <a:xfrm>
          <a:off x="21272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139700</xdr:rowOff>
    </xdr:to>
    <xdr:cxnSp macro="">
      <xdr:nvCxnSpPr>
        <xdr:cNvPr id="680" name="直線コネクタ 679"/>
        <xdr:cNvCxnSpPr/>
      </xdr:nvCxnSpPr>
      <xdr:spPr>
        <a:xfrm flipV="1">
          <a:off x="21323300" y="183070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95250</xdr:rowOff>
    </xdr:from>
    <xdr:to>
      <xdr:col>107</xdr:col>
      <xdr:colOff>101600</xdr:colOff>
      <xdr:row>107</xdr:row>
      <xdr:rowOff>25400</xdr:rowOff>
    </xdr:to>
    <xdr:sp macro="" textlink="">
      <xdr:nvSpPr>
        <xdr:cNvPr id="681" name="楕円 680"/>
        <xdr:cNvSpPr/>
      </xdr:nvSpPr>
      <xdr:spPr>
        <a:xfrm>
          <a:off x="20383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139700</xdr:rowOff>
    </xdr:from>
    <xdr:to>
      <xdr:col>111</xdr:col>
      <xdr:colOff>177800</xdr:colOff>
      <xdr:row>106</xdr:row>
      <xdr:rowOff>146050</xdr:rowOff>
    </xdr:to>
    <xdr:cxnSp macro="">
      <xdr:nvCxnSpPr>
        <xdr:cNvPr id="682" name="直線コネクタ 681"/>
        <xdr:cNvCxnSpPr/>
      </xdr:nvCxnSpPr>
      <xdr:spPr>
        <a:xfrm flipV="1">
          <a:off x="20434300" y="183134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100330</xdr:rowOff>
    </xdr:from>
    <xdr:to>
      <xdr:col>102</xdr:col>
      <xdr:colOff>165100</xdr:colOff>
      <xdr:row>107</xdr:row>
      <xdr:rowOff>30480</xdr:rowOff>
    </xdr:to>
    <xdr:sp macro="" textlink="">
      <xdr:nvSpPr>
        <xdr:cNvPr id="683" name="楕円 682"/>
        <xdr:cNvSpPr/>
      </xdr:nvSpPr>
      <xdr:spPr>
        <a:xfrm>
          <a:off x="19494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146050</xdr:rowOff>
    </xdr:from>
    <xdr:to>
      <xdr:col>107</xdr:col>
      <xdr:colOff>50800</xdr:colOff>
      <xdr:row>106</xdr:row>
      <xdr:rowOff>151130</xdr:rowOff>
    </xdr:to>
    <xdr:cxnSp macro="">
      <xdr:nvCxnSpPr>
        <xdr:cNvPr id="684" name="直線コネクタ 683"/>
        <xdr:cNvCxnSpPr/>
      </xdr:nvCxnSpPr>
      <xdr:spPr>
        <a:xfrm flipV="1">
          <a:off x="19545300" y="18319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10177</xdr:rowOff>
    </xdr:from>
    <xdr:ext cx="469744" cy="259045"/>
    <xdr:sp macro="" textlink="">
      <xdr:nvSpPr>
        <xdr:cNvPr id="685" name="n_1mainValue【庁舎】&#10;一人当たり面積"/>
        <xdr:cNvSpPr txBox="1"/>
      </xdr:nvSpPr>
      <xdr:spPr>
        <a:xfrm>
          <a:off x="210757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16527</xdr:rowOff>
    </xdr:from>
    <xdr:ext cx="469744" cy="259045"/>
    <xdr:sp macro="" textlink="">
      <xdr:nvSpPr>
        <xdr:cNvPr id="686" name="n_2mainValue【庁舎】&#10;一人当たり面積"/>
        <xdr:cNvSpPr txBox="1"/>
      </xdr:nvSpPr>
      <xdr:spPr>
        <a:xfrm>
          <a:off x="20199427"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21607</xdr:rowOff>
    </xdr:from>
    <xdr:ext cx="469744" cy="259045"/>
    <xdr:sp macro="" textlink="">
      <xdr:nvSpPr>
        <xdr:cNvPr id="687" name="n_3mainValue【庁舎】&#10;一人当たり面積"/>
        <xdr:cNvSpPr txBox="1"/>
      </xdr:nvSpPr>
      <xdr:spPr>
        <a:xfrm>
          <a:off x="19310427" y="183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年度着工の火葬場が完成したことにより、一般廃棄物処理施設の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が大きく改善した。しかし、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体育館・プール、保健センター及び庁舎について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類似団体を大きく上回っている。これは、多くの建物で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が経過し、大規模改修の検討が必要となっているためである。引き続き、公共施設総合管理計画に基づき、施設の計画的な更新や統廃合・複合化・多機能化を基本として、適切な施設管理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2"/>
      <c r="DK3" s="182"/>
      <c r="DL3" s="182"/>
      <c r="DM3" s="182"/>
      <c r="DN3" s="182"/>
      <c r="DO3" s="182"/>
    </row>
    <row r="4" spans="1:119" ht="18.75" customHeight="1" x14ac:dyDescent="0.15">
      <c r="A4" s="183"/>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6798924</v>
      </c>
      <c r="BO4" s="461"/>
      <c r="BP4" s="461"/>
      <c r="BQ4" s="461"/>
      <c r="BR4" s="461"/>
      <c r="BS4" s="461"/>
      <c r="BT4" s="461"/>
      <c r="BU4" s="462"/>
      <c r="BV4" s="460">
        <v>6398905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7</v>
      </c>
      <c r="DC4" s="642"/>
      <c r="DD4" s="642"/>
      <c r="DE4" s="642"/>
      <c r="DF4" s="642"/>
      <c r="DG4" s="642"/>
      <c r="DH4" s="642"/>
      <c r="DI4" s="643"/>
      <c r="DJ4" s="182"/>
      <c r="DK4" s="182"/>
      <c r="DL4" s="182"/>
      <c r="DM4" s="182"/>
      <c r="DN4" s="182"/>
      <c r="DO4" s="182"/>
    </row>
    <row r="5" spans="1:119" ht="18.75" customHeight="1" x14ac:dyDescent="0.15">
      <c r="A5" s="183"/>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6440876</v>
      </c>
      <c r="BO5" s="466"/>
      <c r="BP5" s="466"/>
      <c r="BQ5" s="466"/>
      <c r="BR5" s="466"/>
      <c r="BS5" s="466"/>
      <c r="BT5" s="466"/>
      <c r="BU5" s="467"/>
      <c r="BV5" s="465">
        <v>6058472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89.3</v>
      </c>
      <c r="DC5" s="436"/>
      <c r="DD5" s="436"/>
      <c r="DE5" s="436"/>
      <c r="DF5" s="436"/>
      <c r="DG5" s="436"/>
      <c r="DH5" s="436"/>
      <c r="DI5" s="437"/>
      <c r="DJ5" s="182"/>
      <c r="DK5" s="182"/>
      <c r="DL5" s="182"/>
      <c r="DM5" s="182"/>
      <c r="DN5" s="182"/>
      <c r="DO5" s="182"/>
    </row>
    <row r="6" spans="1:119" ht="18.75" customHeight="1" x14ac:dyDescent="0.15">
      <c r="A6" s="183"/>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358048</v>
      </c>
      <c r="BO6" s="466"/>
      <c r="BP6" s="466"/>
      <c r="BQ6" s="466"/>
      <c r="BR6" s="466"/>
      <c r="BS6" s="466"/>
      <c r="BT6" s="466"/>
      <c r="BU6" s="467"/>
      <c r="BV6" s="465">
        <v>340433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94.3</v>
      </c>
      <c r="CU6" s="616"/>
      <c r="CV6" s="616"/>
      <c r="CW6" s="616"/>
      <c r="CX6" s="616"/>
      <c r="CY6" s="616"/>
      <c r="CZ6" s="616"/>
      <c r="DA6" s="617"/>
      <c r="DB6" s="615">
        <v>94.2</v>
      </c>
      <c r="DC6" s="616"/>
      <c r="DD6" s="616"/>
      <c r="DE6" s="616"/>
      <c r="DF6" s="616"/>
      <c r="DG6" s="616"/>
      <c r="DH6" s="616"/>
      <c r="DI6" s="617"/>
      <c r="DJ6" s="182"/>
      <c r="DK6" s="182"/>
      <c r="DL6" s="182"/>
      <c r="DM6" s="182"/>
      <c r="DN6" s="182"/>
      <c r="DO6" s="182"/>
    </row>
    <row r="7" spans="1:119" ht="18.75" customHeight="1" x14ac:dyDescent="0.15">
      <c r="A7" s="183"/>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112925</v>
      </c>
      <c r="BO7" s="466"/>
      <c r="BP7" s="466"/>
      <c r="BQ7" s="466"/>
      <c r="BR7" s="466"/>
      <c r="BS7" s="466"/>
      <c r="BT7" s="466"/>
      <c r="BU7" s="467"/>
      <c r="BV7" s="465">
        <v>76323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3806837</v>
      </c>
      <c r="CU7" s="466"/>
      <c r="CV7" s="466"/>
      <c r="CW7" s="466"/>
      <c r="CX7" s="466"/>
      <c r="CY7" s="466"/>
      <c r="CZ7" s="466"/>
      <c r="DA7" s="467"/>
      <c r="DB7" s="465">
        <v>3771480</v>
      </c>
      <c r="DC7" s="466"/>
      <c r="DD7" s="466"/>
      <c r="DE7" s="466"/>
      <c r="DF7" s="466"/>
      <c r="DG7" s="466"/>
      <c r="DH7" s="466"/>
      <c r="DI7" s="467"/>
      <c r="DJ7" s="182"/>
      <c r="DK7" s="182"/>
      <c r="DL7" s="182"/>
      <c r="DM7" s="182"/>
      <c r="DN7" s="182"/>
      <c r="DO7" s="182"/>
    </row>
    <row r="8" spans="1:119" ht="18.75" customHeight="1" thickBot="1" x14ac:dyDescent="0.2">
      <c r="A8" s="183"/>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245123</v>
      </c>
      <c r="BO8" s="466"/>
      <c r="BP8" s="466"/>
      <c r="BQ8" s="466"/>
      <c r="BR8" s="466"/>
      <c r="BS8" s="466"/>
      <c r="BT8" s="466"/>
      <c r="BU8" s="467"/>
      <c r="BV8" s="465">
        <v>264110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0.41</v>
      </c>
      <c r="CU8" s="579"/>
      <c r="CV8" s="579"/>
      <c r="CW8" s="579"/>
      <c r="CX8" s="579"/>
      <c r="CY8" s="579"/>
      <c r="CZ8" s="579"/>
      <c r="DA8" s="580"/>
      <c r="DB8" s="578">
        <v>0.4</v>
      </c>
      <c r="DC8" s="579"/>
      <c r="DD8" s="579"/>
      <c r="DE8" s="579"/>
      <c r="DF8" s="579"/>
      <c r="DG8" s="579"/>
      <c r="DH8" s="579"/>
      <c r="DI8" s="580"/>
      <c r="DJ8" s="182"/>
      <c r="DK8" s="182"/>
      <c r="DL8" s="182"/>
      <c r="DM8" s="182"/>
      <c r="DN8" s="182"/>
      <c r="DO8" s="182"/>
    </row>
    <row r="9" spans="1:119" ht="18.75" customHeight="1" thickBot="1" x14ac:dyDescent="0.2">
      <c r="A9" s="183"/>
      <c r="B9" s="604" t="s">
        <v>111</v>
      </c>
      <c r="C9" s="605"/>
      <c r="D9" s="605"/>
      <c r="E9" s="605"/>
      <c r="F9" s="605"/>
      <c r="G9" s="605"/>
      <c r="H9" s="605"/>
      <c r="I9" s="605"/>
      <c r="J9" s="605"/>
      <c r="K9" s="528"/>
      <c r="L9" s="606" t="s">
        <v>112</v>
      </c>
      <c r="M9" s="607"/>
      <c r="N9" s="607"/>
      <c r="O9" s="607"/>
      <c r="P9" s="607"/>
      <c r="Q9" s="608"/>
      <c r="R9" s="609">
        <v>11027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-18987</v>
      </c>
      <c r="BO9" s="466"/>
      <c r="BP9" s="466"/>
      <c r="BQ9" s="466"/>
      <c r="BR9" s="466"/>
      <c r="BS9" s="466"/>
      <c r="BT9" s="466"/>
      <c r="BU9" s="467"/>
      <c r="BV9" s="465">
        <v>2910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9.4</v>
      </c>
      <c r="CU9" s="436"/>
      <c r="CV9" s="436"/>
      <c r="CW9" s="436"/>
      <c r="CX9" s="436"/>
      <c r="CY9" s="436"/>
      <c r="CZ9" s="436"/>
      <c r="DA9" s="437"/>
      <c r="DB9" s="435">
        <v>9.8000000000000007</v>
      </c>
      <c r="DC9" s="436"/>
      <c r="DD9" s="436"/>
      <c r="DE9" s="436"/>
      <c r="DF9" s="436"/>
      <c r="DG9" s="436"/>
      <c r="DH9" s="436"/>
      <c r="DI9" s="437"/>
      <c r="DJ9" s="182"/>
      <c r="DK9" s="182"/>
      <c r="DL9" s="182"/>
      <c r="DM9" s="182"/>
      <c r="DN9" s="182"/>
      <c r="DO9" s="182"/>
    </row>
    <row r="10" spans="1:119" ht="18.75" customHeight="1" thickBot="1" x14ac:dyDescent="0.2">
      <c r="A10" s="183"/>
      <c r="B10" s="604"/>
      <c r="C10" s="605"/>
      <c r="D10" s="605"/>
      <c r="E10" s="605"/>
      <c r="F10" s="605"/>
      <c r="G10" s="605"/>
      <c r="H10" s="605"/>
      <c r="I10" s="605"/>
      <c r="J10" s="605"/>
      <c r="K10" s="528"/>
      <c r="L10" s="438" t="s">
        <v>118</v>
      </c>
      <c r="M10" s="439"/>
      <c r="N10" s="439"/>
      <c r="O10" s="439"/>
      <c r="P10" s="439"/>
      <c r="Q10" s="440"/>
      <c r="R10" s="441">
        <v>12045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115</v>
      </c>
      <c r="AV10" s="523"/>
      <c r="AW10" s="523"/>
      <c r="AX10" s="523"/>
      <c r="AY10" s="445" t="s">
        <v>120</v>
      </c>
      <c r="AZ10" s="446"/>
      <c r="BA10" s="446"/>
      <c r="BB10" s="446"/>
      <c r="BC10" s="446"/>
      <c r="BD10" s="446"/>
      <c r="BE10" s="446"/>
      <c r="BF10" s="446"/>
      <c r="BG10" s="446"/>
      <c r="BH10" s="446"/>
      <c r="BI10" s="446"/>
      <c r="BJ10" s="446"/>
      <c r="BK10" s="446"/>
      <c r="BL10" s="446"/>
      <c r="BM10" s="447"/>
      <c r="BN10" s="465">
        <v>830</v>
      </c>
      <c r="BO10" s="466"/>
      <c r="BP10" s="466"/>
      <c r="BQ10" s="466"/>
      <c r="BR10" s="466"/>
      <c r="BS10" s="466"/>
      <c r="BT10" s="466"/>
      <c r="BU10" s="467"/>
      <c r="BV10" s="465">
        <v>63185</v>
      </c>
      <c r="BW10" s="466"/>
      <c r="BX10" s="466"/>
      <c r="BY10" s="466"/>
      <c r="BZ10" s="466"/>
      <c r="CA10" s="466"/>
      <c r="CB10" s="466"/>
      <c r="CC10" s="467"/>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2"/>
      <c r="DK11" s="182"/>
      <c r="DL11" s="182"/>
      <c r="DM11" s="182"/>
      <c r="DN11" s="182"/>
      <c r="DO11" s="182"/>
    </row>
    <row r="12" spans="1:119" ht="18.75" customHeight="1" x14ac:dyDescent="0.15">
      <c r="A12" s="183"/>
      <c r="B12" s="581" t="s">
        <v>130</v>
      </c>
      <c r="C12" s="582"/>
      <c r="D12" s="582"/>
      <c r="E12" s="582"/>
      <c r="F12" s="582"/>
      <c r="G12" s="582"/>
      <c r="H12" s="582"/>
      <c r="I12" s="582"/>
      <c r="J12" s="582"/>
      <c r="K12" s="583"/>
      <c r="L12" s="590" t="s">
        <v>131</v>
      </c>
      <c r="M12" s="591"/>
      <c r="N12" s="591"/>
      <c r="O12" s="591"/>
      <c r="P12" s="591"/>
      <c r="Q12" s="592"/>
      <c r="R12" s="593">
        <v>11034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2"/>
      <c r="DK12" s="182"/>
      <c r="DL12" s="182"/>
      <c r="DM12" s="182"/>
      <c r="DN12" s="182"/>
      <c r="DO12" s="182"/>
    </row>
    <row r="13" spans="1:119" ht="18.75" customHeight="1" x14ac:dyDescent="0.15">
      <c r="A13" s="183"/>
      <c r="B13" s="584"/>
      <c r="C13" s="585"/>
      <c r="D13" s="585"/>
      <c r="E13" s="585"/>
      <c r="F13" s="585"/>
      <c r="G13" s="585"/>
      <c r="H13" s="585"/>
      <c r="I13" s="585"/>
      <c r="J13" s="585"/>
      <c r="K13" s="586"/>
      <c r="L13" s="193"/>
      <c r="M13" s="565" t="s">
        <v>138</v>
      </c>
      <c r="N13" s="566"/>
      <c r="O13" s="566"/>
      <c r="P13" s="566"/>
      <c r="Q13" s="567"/>
      <c r="R13" s="568">
        <v>10907</v>
      </c>
      <c r="S13" s="569"/>
      <c r="T13" s="569"/>
      <c r="U13" s="569"/>
      <c r="V13" s="570"/>
      <c r="W13" s="556" t="s">
        <v>139</v>
      </c>
      <c r="X13" s="478"/>
      <c r="Y13" s="478"/>
      <c r="Z13" s="478"/>
      <c r="AA13" s="478"/>
      <c r="AB13" s="479"/>
      <c r="AC13" s="441">
        <v>177</v>
      </c>
      <c r="AD13" s="442"/>
      <c r="AE13" s="442"/>
      <c r="AF13" s="442"/>
      <c r="AG13" s="443"/>
      <c r="AH13" s="441">
        <v>182</v>
      </c>
      <c r="AI13" s="442"/>
      <c r="AJ13" s="442"/>
      <c r="AK13" s="442"/>
      <c r="AL13" s="444"/>
      <c r="AM13" s="534" t="s">
        <v>140</v>
      </c>
      <c r="AN13" s="439"/>
      <c r="AO13" s="439"/>
      <c r="AP13" s="439"/>
      <c r="AQ13" s="439"/>
      <c r="AR13" s="439"/>
      <c r="AS13" s="439"/>
      <c r="AT13" s="440"/>
      <c r="AU13" s="522" t="s">
        <v>115</v>
      </c>
      <c r="AV13" s="523"/>
      <c r="AW13" s="523"/>
      <c r="AX13" s="523"/>
      <c r="AY13" s="445" t="s">
        <v>141</v>
      </c>
      <c r="AZ13" s="446"/>
      <c r="BA13" s="446"/>
      <c r="BB13" s="446"/>
      <c r="BC13" s="446"/>
      <c r="BD13" s="446"/>
      <c r="BE13" s="446"/>
      <c r="BF13" s="446"/>
      <c r="BG13" s="446"/>
      <c r="BH13" s="446"/>
      <c r="BI13" s="446"/>
      <c r="BJ13" s="446"/>
      <c r="BK13" s="446"/>
      <c r="BL13" s="446"/>
      <c r="BM13" s="447"/>
      <c r="BN13" s="465">
        <v>-18157</v>
      </c>
      <c r="BO13" s="466"/>
      <c r="BP13" s="466"/>
      <c r="BQ13" s="466"/>
      <c r="BR13" s="466"/>
      <c r="BS13" s="466"/>
      <c r="BT13" s="466"/>
      <c r="BU13" s="467"/>
      <c r="BV13" s="465">
        <v>66095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7.5</v>
      </c>
      <c r="CU13" s="436"/>
      <c r="CV13" s="436"/>
      <c r="CW13" s="436"/>
      <c r="CX13" s="436"/>
      <c r="CY13" s="436"/>
      <c r="CZ13" s="436"/>
      <c r="DA13" s="437"/>
      <c r="DB13" s="435">
        <v>8.6999999999999993</v>
      </c>
      <c r="DC13" s="436"/>
      <c r="DD13" s="436"/>
      <c r="DE13" s="436"/>
      <c r="DF13" s="436"/>
      <c r="DG13" s="436"/>
      <c r="DH13" s="436"/>
      <c r="DI13" s="437"/>
      <c r="DJ13" s="182"/>
      <c r="DK13" s="182"/>
      <c r="DL13" s="182"/>
      <c r="DM13" s="182"/>
      <c r="DN13" s="182"/>
      <c r="DO13" s="182"/>
    </row>
    <row r="14" spans="1:119" ht="18.75" customHeight="1" thickBot="1" x14ac:dyDescent="0.2">
      <c r="A14" s="183"/>
      <c r="B14" s="584"/>
      <c r="C14" s="585"/>
      <c r="D14" s="585"/>
      <c r="E14" s="585"/>
      <c r="F14" s="585"/>
      <c r="G14" s="585"/>
      <c r="H14" s="585"/>
      <c r="I14" s="585"/>
      <c r="J14" s="585"/>
      <c r="K14" s="586"/>
      <c r="L14" s="558" t="s">
        <v>143</v>
      </c>
      <c r="M14" s="599"/>
      <c r="N14" s="599"/>
      <c r="O14" s="599"/>
      <c r="P14" s="599"/>
      <c r="Q14" s="600"/>
      <c r="R14" s="568">
        <v>11252</v>
      </c>
      <c r="S14" s="569"/>
      <c r="T14" s="569"/>
      <c r="U14" s="569"/>
      <c r="V14" s="570"/>
      <c r="W14" s="571"/>
      <c r="X14" s="481"/>
      <c r="Y14" s="481"/>
      <c r="Z14" s="481"/>
      <c r="AA14" s="481"/>
      <c r="AB14" s="482"/>
      <c r="AC14" s="561">
        <v>3.4</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137</v>
      </c>
      <c r="DC14" s="573"/>
      <c r="DD14" s="573"/>
      <c r="DE14" s="573"/>
      <c r="DF14" s="573"/>
      <c r="DG14" s="573"/>
      <c r="DH14" s="573"/>
      <c r="DI14" s="574"/>
      <c r="DJ14" s="182"/>
      <c r="DK14" s="182"/>
      <c r="DL14" s="182"/>
      <c r="DM14" s="182"/>
      <c r="DN14" s="182"/>
      <c r="DO14" s="182"/>
    </row>
    <row r="15" spans="1:119" ht="18.75" customHeight="1" x14ac:dyDescent="0.15">
      <c r="A15" s="183"/>
      <c r="B15" s="584"/>
      <c r="C15" s="585"/>
      <c r="D15" s="585"/>
      <c r="E15" s="585"/>
      <c r="F15" s="585"/>
      <c r="G15" s="585"/>
      <c r="H15" s="585"/>
      <c r="I15" s="585"/>
      <c r="J15" s="585"/>
      <c r="K15" s="586"/>
      <c r="L15" s="193"/>
      <c r="M15" s="565" t="s">
        <v>138</v>
      </c>
      <c r="N15" s="566"/>
      <c r="O15" s="566"/>
      <c r="P15" s="566"/>
      <c r="Q15" s="567"/>
      <c r="R15" s="568">
        <v>11150</v>
      </c>
      <c r="S15" s="569"/>
      <c r="T15" s="569"/>
      <c r="U15" s="569"/>
      <c r="V15" s="570"/>
      <c r="W15" s="556" t="s">
        <v>146</v>
      </c>
      <c r="X15" s="478"/>
      <c r="Y15" s="478"/>
      <c r="Z15" s="478"/>
      <c r="AA15" s="478"/>
      <c r="AB15" s="479"/>
      <c r="AC15" s="441">
        <v>2247</v>
      </c>
      <c r="AD15" s="442"/>
      <c r="AE15" s="442"/>
      <c r="AF15" s="442"/>
      <c r="AG15" s="443"/>
      <c r="AH15" s="441">
        <v>2444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1380090</v>
      </c>
      <c r="BO15" s="461"/>
      <c r="BP15" s="461"/>
      <c r="BQ15" s="461"/>
      <c r="BR15" s="461"/>
      <c r="BS15" s="461"/>
      <c r="BT15" s="461"/>
      <c r="BU15" s="462"/>
      <c r="BV15" s="460">
        <v>1294063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42.5</v>
      </c>
      <c r="AD16" s="562"/>
      <c r="AE16" s="562"/>
      <c r="AF16" s="562"/>
      <c r="AG16" s="563"/>
      <c r="AH16" s="561">
        <v>43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3247001</v>
      </c>
      <c r="BO16" s="466"/>
      <c r="BP16" s="466"/>
      <c r="BQ16" s="466"/>
      <c r="BR16" s="466"/>
      <c r="BS16" s="466"/>
      <c r="BT16" s="466"/>
      <c r="BU16" s="467"/>
      <c r="BV16" s="465">
        <v>3234607</v>
      </c>
      <c r="BW16" s="466"/>
      <c r="BX16" s="466"/>
      <c r="BY16" s="466"/>
      <c r="BZ16" s="466"/>
      <c r="CA16" s="466"/>
      <c r="CB16" s="466"/>
      <c r="CC16" s="467"/>
      <c r="CD16" s="197"/>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2"/>
      <c r="DK16" s="182"/>
      <c r="DL16" s="182"/>
      <c r="DM16" s="182"/>
      <c r="DN16" s="182"/>
      <c r="DO16" s="182"/>
    </row>
    <row r="17" spans="1:119" ht="18.75" customHeight="1" thickBot="1" x14ac:dyDescent="0.2">
      <c r="A17" s="183"/>
      <c r="B17" s="587"/>
      <c r="C17" s="588"/>
      <c r="D17" s="588"/>
      <c r="E17" s="588"/>
      <c r="F17" s="588"/>
      <c r="G17" s="588"/>
      <c r="H17" s="588"/>
      <c r="I17" s="588"/>
      <c r="J17" s="588"/>
      <c r="K17" s="589"/>
      <c r="L17" s="198"/>
      <c r="M17" s="550" t="s">
        <v>152</v>
      </c>
      <c r="N17" s="551"/>
      <c r="O17" s="551"/>
      <c r="P17" s="551"/>
      <c r="Q17" s="552"/>
      <c r="R17" s="553" t="s">
        <v>153</v>
      </c>
      <c r="S17" s="554"/>
      <c r="T17" s="554"/>
      <c r="U17" s="554"/>
      <c r="V17" s="555"/>
      <c r="W17" s="556" t="s">
        <v>154</v>
      </c>
      <c r="X17" s="478"/>
      <c r="Y17" s="478"/>
      <c r="Z17" s="478"/>
      <c r="AA17" s="478"/>
      <c r="AB17" s="479"/>
      <c r="AC17" s="441">
        <v>2858</v>
      </c>
      <c r="AD17" s="442"/>
      <c r="AE17" s="442"/>
      <c r="AF17" s="442"/>
      <c r="AG17" s="443"/>
      <c r="AH17" s="441">
        <v>3064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1748277</v>
      </c>
      <c r="BO17" s="466"/>
      <c r="BP17" s="466"/>
      <c r="BQ17" s="466"/>
      <c r="BR17" s="466"/>
      <c r="BS17" s="466"/>
      <c r="BT17" s="466"/>
      <c r="BU17" s="467"/>
      <c r="BV17" s="465">
        <v>1628112</v>
      </c>
      <c r="BW17" s="466"/>
      <c r="BX17" s="466"/>
      <c r="BY17" s="466"/>
      <c r="BZ17" s="466"/>
      <c r="CA17" s="466"/>
      <c r="CB17" s="466"/>
      <c r="CC17" s="467"/>
      <c r="CD17" s="197"/>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2"/>
      <c r="DK17" s="182"/>
      <c r="DL17" s="182"/>
      <c r="DM17" s="182"/>
      <c r="DN17" s="182"/>
      <c r="DO17" s="182"/>
    </row>
    <row r="18" spans="1:119" ht="18.75" customHeight="1" thickBot="1" x14ac:dyDescent="0.2">
      <c r="A18" s="183"/>
      <c r="B18" s="527" t="s">
        <v>156</v>
      </c>
      <c r="C18" s="528"/>
      <c r="D18" s="528"/>
      <c r="E18" s="529"/>
      <c r="F18" s="529"/>
      <c r="G18" s="529"/>
      <c r="H18" s="529"/>
      <c r="I18" s="529"/>
      <c r="J18" s="529"/>
      <c r="K18" s="529"/>
      <c r="L18" s="530">
        <v>128.79</v>
      </c>
      <c r="M18" s="530"/>
      <c r="N18" s="530"/>
      <c r="O18" s="530"/>
      <c r="P18" s="530"/>
      <c r="Q18" s="530"/>
      <c r="R18" s="531"/>
      <c r="S18" s="531"/>
      <c r="T18" s="531"/>
      <c r="U18" s="531"/>
      <c r="V18" s="532"/>
      <c r="W18" s="546"/>
      <c r="X18" s="547"/>
      <c r="Y18" s="547"/>
      <c r="Z18" s="547"/>
      <c r="AA18" s="547"/>
      <c r="AB18" s="557"/>
      <c r="AC18" s="429">
        <v>54.1</v>
      </c>
      <c r="AD18" s="430"/>
      <c r="AE18" s="430"/>
      <c r="AF18" s="430"/>
      <c r="AG18" s="533"/>
      <c r="AH18" s="429">
        <v>53.8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3458215</v>
      </c>
      <c r="BO18" s="466"/>
      <c r="BP18" s="466"/>
      <c r="BQ18" s="466"/>
      <c r="BR18" s="466"/>
      <c r="BS18" s="466"/>
      <c r="BT18" s="466"/>
      <c r="BU18" s="467"/>
      <c r="BV18" s="465">
        <v>3532975</v>
      </c>
      <c r="BW18" s="466"/>
      <c r="BX18" s="466"/>
      <c r="BY18" s="466"/>
      <c r="BZ18" s="466"/>
      <c r="CA18" s="466"/>
      <c r="CB18" s="466"/>
      <c r="CC18" s="467"/>
      <c r="CD18" s="197"/>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2"/>
      <c r="DK18" s="182"/>
      <c r="DL18" s="182"/>
      <c r="DM18" s="182"/>
      <c r="DN18" s="182"/>
      <c r="DO18" s="182"/>
    </row>
    <row r="19" spans="1:119" ht="18.75" customHeight="1" thickBot="1" x14ac:dyDescent="0.2">
      <c r="A19" s="183"/>
      <c r="B19" s="527" t="s">
        <v>158</v>
      </c>
      <c r="C19" s="528"/>
      <c r="D19" s="528"/>
      <c r="E19" s="529"/>
      <c r="F19" s="529"/>
      <c r="G19" s="529"/>
      <c r="H19" s="529"/>
      <c r="I19" s="529"/>
      <c r="J19" s="529"/>
      <c r="K19" s="529"/>
      <c r="L19" s="535">
        <v>86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4764987</v>
      </c>
      <c r="BO19" s="466"/>
      <c r="BP19" s="466"/>
      <c r="BQ19" s="466"/>
      <c r="BR19" s="466"/>
      <c r="BS19" s="466"/>
      <c r="BT19" s="466"/>
      <c r="BU19" s="467"/>
      <c r="BV19" s="465">
        <v>4963509</v>
      </c>
      <c r="BW19" s="466"/>
      <c r="BX19" s="466"/>
      <c r="BY19" s="466"/>
      <c r="BZ19" s="466"/>
      <c r="CA19" s="466"/>
      <c r="CB19" s="466"/>
      <c r="CC19" s="467"/>
      <c r="CD19" s="197"/>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2"/>
      <c r="DK19" s="182"/>
      <c r="DL19" s="182"/>
      <c r="DM19" s="182"/>
      <c r="DN19" s="182"/>
      <c r="DO19" s="182"/>
    </row>
    <row r="20" spans="1:119" ht="18.75" customHeight="1" thickBot="1" x14ac:dyDescent="0.2">
      <c r="A20" s="183"/>
      <c r="B20" s="527" t="s">
        <v>160</v>
      </c>
      <c r="C20" s="528"/>
      <c r="D20" s="528"/>
      <c r="E20" s="529"/>
      <c r="F20" s="529"/>
      <c r="G20" s="529"/>
      <c r="H20" s="529"/>
      <c r="I20" s="529"/>
      <c r="J20" s="529"/>
      <c r="K20" s="529"/>
      <c r="L20" s="535">
        <v>3892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7"/>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2"/>
      <c r="DK20" s="182"/>
      <c r="DL20" s="182"/>
      <c r="DM20" s="182"/>
      <c r="DN20" s="182"/>
      <c r="DO20" s="182"/>
    </row>
    <row r="21" spans="1:119" ht="18.75" customHeight="1" x14ac:dyDescent="0.15">
      <c r="A21" s="183"/>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7"/>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2"/>
      <c r="DK21" s="182"/>
      <c r="DL21" s="182"/>
      <c r="DM21" s="182"/>
      <c r="DN21" s="182"/>
      <c r="DO21" s="182"/>
    </row>
    <row r="22" spans="1:119" ht="18.75" customHeight="1" thickBot="1" x14ac:dyDescent="0.2">
      <c r="A22" s="183"/>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7"/>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2"/>
      <c r="DK22" s="182"/>
      <c r="DL22" s="182"/>
      <c r="DM22" s="182"/>
      <c r="DN22" s="182"/>
      <c r="DO22" s="182"/>
    </row>
    <row r="23" spans="1:119" ht="18.75" customHeight="1" x14ac:dyDescent="0.15">
      <c r="A23" s="183"/>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3505251</v>
      </c>
      <c r="BO23" s="466"/>
      <c r="BP23" s="466"/>
      <c r="BQ23" s="466"/>
      <c r="BR23" s="466"/>
      <c r="BS23" s="466"/>
      <c r="BT23" s="466"/>
      <c r="BU23" s="467"/>
      <c r="BV23" s="465">
        <v>3205053</v>
      </c>
      <c r="BW23" s="466"/>
      <c r="BX23" s="466"/>
      <c r="BY23" s="466"/>
      <c r="BZ23" s="466"/>
      <c r="CA23" s="466"/>
      <c r="CB23" s="466"/>
      <c r="CC23" s="467"/>
      <c r="CD23" s="197"/>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2"/>
      <c r="DK23" s="182"/>
      <c r="DL23" s="182"/>
      <c r="DM23" s="182"/>
      <c r="DN23" s="182"/>
      <c r="DO23" s="182"/>
    </row>
    <row r="24" spans="1:119" ht="18.75" customHeight="1" thickBot="1" x14ac:dyDescent="0.2">
      <c r="A24" s="183"/>
      <c r="B24" s="497"/>
      <c r="C24" s="498"/>
      <c r="D24" s="499"/>
      <c r="E24" s="438" t="s">
        <v>169</v>
      </c>
      <c r="F24" s="439"/>
      <c r="G24" s="439"/>
      <c r="H24" s="439"/>
      <c r="I24" s="439"/>
      <c r="J24" s="439"/>
      <c r="K24" s="440"/>
      <c r="L24" s="441">
        <v>1</v>
      </c>
      <c r="M24" s="442"/>
      <c r="N24" s="442"/>
      <c r="O24" s="442"/>
      <c r="P24" s="443"/>
      <c r="Q24" s="441">
        <v>6950</v>
      </c>
      <c r="R24" s="442"/>
      <c r="S24" s="442"/>
      <c r="T24" s="442"/>
      <c r="U24" s="442"/>
      <c r="V24" s="443"/>
      <c r="W24" s="507"/>
      <c r="X24" s="498"/>
      <c r="Y24" s="499"/>
      <c r="Z24" s="438" t="s">
        <v>170</v>
      </c>
      <c r="AA24" s="439"/>
      <c r="AB24" s="439"/>
      <c r="AC24" s="439"/>
      <c r="AD24" s="439"/>
      <c r="AE24" s="439"/>
      <c r="AF24" s="439"/>
      <c r="AG24" s="440"/>
      <c r="AH24" s="441">
        <v>148</v>
      </c>
      <c r="AI24" s="442"/>
      <c r="AJ24" s="442"/>
      <c r="AK24" s="442"/>
      <c r="AL24" s="443"/>
      <c r="AM24" s="441">
        <v>420764</v>
      </c>
      <c r="AN24" s="442"/>
      <c r="AO24" s="442"/>
      <c r="AP24" s="442"/>
      <c r="AQ24" s="442"/>
      <c r="AR24" s="443"/>
      <c r="AS24" s="441">
        <v>2843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2808046</v>
      </c>
      <c r="BO24" s="466"/>
      <c r="BP24" s="466"/>
      <c r="BQ24" s="466"/>
      <c r="BR24" s="466"/>
      <c r="BS24" s="466"/>
      <c r="BT24" s="466"/>
      <c r="BU24" s="467"/>
      <c r="BV24" s="465">
        <v>2286178</v>
      </c>
      <c r="BW24" s="466"/>
      <c r="BX24" s="466"/>
      <c r="BY24" s="466"/>
      <c r="BZ24" s="466"/>
      <c r="CA24" s="466"/>
      <c r="CB24" s="466"/>
      <c r="CC24" s="467"/>
      <c r="CD24" s="197"/>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2"/>
      <c r="DK24" s="182"/>
      <c r="DL24" s="182"/>
      <c r="DM24" s="182"/>
      <c r="DN24" s="182"/>
      <c r="DO24" s="182"/>
    </row>
    <row r="25" spans="1:119" s="182" customFormat="1" ht="18.75" customHeight="1" x14ac:dyDescent="0.15">
      <c r="A25" s="183"/>
      <c r="B25" s="497"/>
      <c r="C25" s="498"/>
      <c r="D25" s="499"/>
      <c r="E25" s="438" t="s">
        <v>172</v>
      </c>
      <c r="F25" s="439"/>
      <c r="G25" s="439"/>
      <c r="H25" s="439"/>
      <c r="I25" s="439"/>
      <c r="J25" s="439"/>
      <c r="K25" s="440"/>
      <c r="L25" s="441">
        <v>1</v>
      </c>
      <c r="M25" s="442"/>
      <c r="N25" s="442"/>
      <c r="O25" s="442"/>
      <c r="P25" s="443"/>
      <c r="Q25" s="441">
        <v>5700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8173</v>
      </c>
      <c r="BO25" s="461"/>
      <c r="BP25" s="461"/>
      <c r="BQ25" s="461"/>
      <c r="BR25" s="461"/>
      <c r="BS25" s="461"/>
      <c r="BT25" s="461"/>
      <c r="BU25" s="462"/>
      <c r="BV25" s="460">
        <v>10956</v>
      </c>
      <c r="BW25" s="461"/>
      <c r="BX25" s="461"/>
      <c r="BY25" s="461"/>
      <c r="BZ25" s="461"/>
      <c r="CA25" s="461"/>
      <c r="CB25" s="461"/>
      <c r="CC25" s="462"/>
      <c r="CD25" s="197"/>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2" customFormat="1" ht="18.75" customHeight="1" x14ac:dyDescent="0.15">
      <c r="A26" s="183"/>
      <c r="B26" s="497"/>
      <c r="C26" s="498"/>
      <c r="D26" s="499"/>
      <c r="E26" s="438" t="s">
        <v>176</v>
      </c>
      <c r="F26" s="439"/>
      <c r="G26" s="439"/>
      <c r="H26" s="439"/>
      <c r="I26" s="439"/>
      <c r="J26" s="439"/>
      <c r="K26" s="440"/>
      <c r="L26" s="441">
        <v>1</v>
      </c>
      <c r="M26" s="442"/>
      <c r="N26" s="442"/>
      <c r="O26" s="442"/>
      <c r="P26" s="443"/>
      <c r="Q26" s="441">
        <v>5300</v>
      </c>
      <c r="R26" s="442"/>
      <c r="S26" s="442"/>
      <c r="T26" s="442"/>
      <c r="U26" s="442"/>
      <c r="V26" s="443"/>
      <c r="W26" s="507"/>
      <c r="X26" s="498"/>
      <c r="Y26" s="499"/>
      <c r="Z26" s="438" t="s">
        <v>177</v>
      </c>
      <c r="AA26" s="520"/>
      <c r="AB26" s="520"/>
      <c r="AC26" s="520"/>
      <c r="AD26" s="520"/>
      <c r="AE26" s="520"/>
      <c r="AF26" s="520"/>
      <c r="AG26" s="521"/>
      <c r="AH26" s="441" t="s">
        <v>174</v>
      </c>
      <c r="AI26" s="442"/>
      <c r="AJ26" s="442"/>
      <c r="AK26" s="442"/>
      <c r="AL26" s="443"/>
      <c r="AM26" s="441" t="s">
        <v>174</v>
      </c>
      <c r="AN26" s="442"/>
      <c r="AO26" s="442"/>
      <c r="AP26" s="442"/>
      <c r="AQ26" s="442"/>
      <c r="AR26" s="443"/>
      <c r="AS26" s="441" t="s">
        <v>174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197"/>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3"/>
      <c r="B27" s="497"/>
      <c r="C27" s="498"/>
      <c r="D27" s="499"/>
      <c r="E27" s="438" t="s">
        <v>179</v>
      </c>
      <c r="F27" s="439"/>
      <c r="G27" s="439"/>
      <c r="H27" s="439"/>
      <c r="I27" s="439"/>
      <c r="J27" s="439"/>
      <c r="K27" s="440"/>
      <c r="L27" s="441">
        <v>1</v>
      </c>
      <c r="M27" s="442"/>
      <c r="N27" s="442"/>
      <c r="O27" s="442"/>
      <c r="P27" s="443"/>
      <c r="Q27" s="441">
        <v>3000</v>
      </c>
      <c r="R27" s="442"/>
      <c r="S27" s="442"/>
      <c r="T27" s="442"/>
      <c r="U27" s="442"/>
      <c r="V27" s="443"/>
      <c r="W27" s="507"/>
      <c r="X27" s="498"/>
      <c r="Y27" s="499"/>
      <c r="Z27" s="438" t="s">
        <v>180</v>
      </c>
      <c r="AA27" s="439"/>
      <c r="AB27" s="439"/>
      <c r="AC27" s="439"/>
      <c r="AD27" s="439"/>
      <c r="AE27" s="439"/>
      <c r="AF27" s="439"/>
      <c r="AG27" s="440"/>
      <c r="AH27" s="441" t="s">
        <v>174</v>
      </c>
      <c r="AI27" s="442"/>
      <c r="AJ27" s="442"/>
      <c r="AK27" s="442"/>
      <c r="AL27" s="443"/>
      <c r="AM27" s="441" t="s">
        <v>174</v>
      </c>
      <c r="AN27" s="442"/>
      <c r="AO27" s="442"/>
      <c r="AP27" s="442"/>
      <c r="AQ27" s="442"/>
      <c r="AR27" s="443"/>
      <c r="AS27" s="441" t="s">
        <v>128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266876</v>
      </c>
      <c r="BO27" s="469"/>
      <c r="BP27" s="469"/>
      <c r="BQ27" s="469"/>
      <c r="BR27" s="469"/>
      <c r="BS27" s="469"/>
      <c r="BT27" s="469"/>
      <c r="BU27" s="470"/>
      <c r="BV27" s="468">
        <v>266876</v>
      </c>
      <c r="BW27" s="469"/>
      <c r="BX27" s="469"/>
      <c r="BY27" s="469"/>
      <c r="BZ27" s="469"/>
      <c r="CA27" s="469"/>
      <c r="CB27" s="469"/>
      <c r="CC27" s="470"/>
      <c r="CD27" s="199"/>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2"/>
      <c r="DK27" s="182"/>
      <c r="DL27" s="182"/>
      <c r="DM27" s="182"/>
      <c r="DN27" s="182"/>
      <c r="DO27" s="182"/>
    </row>
    <row r="28" spans="1:119" ht="18.75" customHeight="1" x14ac:dyDescent="0.15">
      <c r="A28" s="183"/>
      <c r="B28" s="497"/>
      <c r="C28" s="498"/>
      <c r="D28" s="499"/>
      <c r="E28" s="438" t="s">
        <v>182</v>
      </c>
      <c r="F28" s="439"/>
      <c r="G28" s="439"/>
      <c r="H28" s="439"/>
      <c r="I28" s="439"/>
      <c r="J28" s="439"/>
      <c r="K28" s="440"/>
      <c r="L28" s="441">
        <v>1</v>
      </c>
      <c r="M28" s="442"/>
      <c r="N28" s="442"/>
      <c r="O28" s="442"/>
      <c r="P28" s="443"/>
      <c r="Q28" s="441">
        <v>2300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128</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836545</v>
      </c>
      <c r="BO28" s="461"/>
      <c r="BP28" s="461"/>
      <c r="BQ28" s="461"/>
      <c r="BR28" s="461"/>
      <c r="BS28" s="461"/>
      <c r="BT28" s="461"/>
      <c r="BU28" s="462"/>
      <c r="BV28" s="460">
        <v>835715</v>
      </c>
      <c r="BW28" s="461"/>
      <c r="BX28" s="461"/>
      <c r="BY28" s="461"/>
      <c r="BZ28" s="461"/>
      <c r="CA28" s="461"/>
      <c r="CB28" s="461"/>
      <c r="CC28" s="462"/>
      <c r="CD28" s="197"/>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2"/>
      <c r="DK28" s="182"/>
      <c r="DL28" s="182"/>
      <c r="DM28" s="182"/>
      <c r="DN28" s="182"/>
      <c r="DO28" s="182"/>
    </row>
    <row r="29" spans="1:119" ht="18.75" customHeight="1" x14ac:dyDescent="0.15">
      <c r="A29" s="183"/>
      <c r="B29" s="497"/>
      <c r="C29" s="498"/>
      <c r="D29" s="499"/>
      <c r="E29" s="438" t="s">
        <v>185</v>
      </c>
      <c r="F29" s="439"/>
      <c r="G29" s="439"/>
      <c r="H29" s="439"/>
      <c r="I29" s="439"/>
      <c r="J29" s="439"/>
      <c r="K29" s="440"/>
      <c r="L29" s="441">
        <v>8</v>
      </c>
      <c r="M29" s="442"/>
      <c r="N29" s="442"/>
      <c r="O29" s="442"/>
      <c r="P29" s="443"/>
      <c r="Q29" s="441">
        <v>2200</v>
      </c>
      <c r="R29" s="442"/>
      <c r="S29" s="442"/>
      <c r="T29" s="442"/>
      <c r="U29" s="442"/>
      <c r="V29" s="443"/>
      <c r="W29" s="508"/>
      <c r="X29" s="509"/>
      <c r="Y29" s="510"/>
      <c r="Z29" s="438" t="s">
        <v>186</v>
      </c>
      <c r="AA29" s="439"/>
      <c r="AB29" s="439"/>
      <c r="AC29" s="439"/>
      <c r="AD29" s="439"/>
      <c r="AE29" s="439"/>
      <c r="AF29" s="439"/>
      <c r="AG29" s="440"/>
      <c r="AH29" s="441">
        <v>148</v>
      </c>
      <c r="AI29" s="442"/>
      <c r="AJ29" s="442"/>
      <c r="AK29" s="442"/>
      <c r="AL29" s="443"/>
      <c r="AM29" s="441">
        <v>420764</v>
      </c>
      <c r="AN29" s="442"/>
      <c r="AO29" s="442"/>
      <c r="AP29" s="442"/>
      <c r="AQ29" s="442"/>
      <c r="AR29" s="443"/>
      <c r="AS29" s="441">
        <v>2843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74829</v>
      </c>
      <c r="BO29" s="466"/>
      <c r="BP29" s="466"/>
      <c r="BQ29" s="466"/>
      <c r="BR29" s="466"/>
      <c r="BS29" s="466"/>
      <c r="BT29" s="466"/>
      <c r="BU29" s="467"/>
      <c r="BV29" s="465">
        <v>74816</v>
      </c>
      <c r="BW29" s="466"/>
      <c r="BX29" s="466"/>
      <c r="BY29" s="466"/>
      <c r="BZ29" s="466"/>
      <c r="CA29" s="466"/>
      <c r="CB29" s="466"/>
      <c r="CC29" s="467"/>
      <c r="CD29" s="199"/>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2"/>
      <c r="DK29" s="182"/>
      <c r="DL29" s="182"/>
      <c r="DM29" s="182"/>
      <c r="DN29" s="182"/>
      <c r="DO29" s="182"/>
    </row>
    <row r="30" spans="1:119" ht="18.75" customHeight="1" thickBot="1" x14ac:dyDescent="0.2">
      <c r="A30" s="183"/>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1059101</v>
      </c>
      <c r="BO30" s="469"/>
      <c r="BP30" s="469"/>
      <c r="BQ30" s="469"/>
      <c r="BR30" s="469"/>
      <c r="BS30" s="469"/>
      <c r="BT30" s="469"/>
      <c r="BU30" s="470"/>
      <c r="BV30" s="468">
        <v>1088069</v>
      </c>
      <c r="BW30" s="469"/>
      <c r="BX30" s="469"/>
      <c r="BY30" s="469"/>
      <c r="BZ30" s="469"/>
      <c r="CA30" s="469"/>
      <c r="CB30" s="469"/>
      <c r="CC30" s="470"/>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28" t="s">
        <v>195</v>
      </c>
      <c r="D33" s="428"/>
      <c r="E33" s="427" t="s">
        <v>196</v>
      </c>
      <c r="F33" s="427"/>
      <c r="G33" s="427"/>
      <c r="H33" s="427"/>
      <c r="I33" s="427"/>
      <c r="J33" s="427"/>
      <c r="K33" s="427"/>
      <c r="L33" s="427"/>
      <c r="M33" s="427"/>
      <c r="N33" s="427"/>
      <c r="O33" s="427"/>
      <c r="P33" s="427"/>
      <c r="Q33" s="427"/>
      <c r="R33" s="427"/>
      <c r="S33" s="427"/>
      <c r="T33" s="212"/>
      <c r="U33" s="428" t="s">
        <v>197</v>
      </c>
      <c r="V33" s="428"/>
      <c r="W33" s="427" t="s">
        <v>196</v>
      </c>
      <c r="X33" s="427"/>
      <c r="Y33" s="427"/>
      <c r="Z33" s="427"/>
      <c r="AA33" s="427"/>
      <c r="AB33" s="427"/>
      <c r="AC33" s="427"/>
      <c r="AD33" s="427"/>
      <c r="AE33" s="427"/>
      <c r="AF33" s="427"/>
      <c r="AG33" s="427"/>
      <c r="AH33" s="427"/>
      <c r="AI33" s="427"/>
      <c r="AJ33" s="427"/>
      <c r="AK33" s="427"/>
      <c r="AL33" s="212"/>
      <c r="AM33" s="428" t="s">
        <v>197</v>
      </c>
      <c r="AN33" s="428"/>
      <c r="AO33" s="427" t="s">
        <v>196</v>
      </c>
      <c r="AP33" s="427"/>
      <c r="AQ33" s="427"/>
      <c r="AR33" s="427"/>
      <c r="AS33" s="427"/>
      <c r="AT33" s="427"/>
      <c r="AU33" s="427"/>
      <c r="AV33" s="427"/>
      <c r="AW33" s="427"/>
      <c r="AX33" s="427"/>
      <c r="AY33" s="427"/>
      <c r="AZ33" s="427"/>
      <c r="BA33" s="427"/>
      <c r="BB33" s="427"/>
      <c r="BC33" s="427"/>
      <c r="BD33" s="213"/>
      <c r="BE33" s="427" t="s">
        <v>198</v>
      </c>
      <c r="BF33" s="427"/>
      <c r="BG33" s="427" t="s">
        <v>199</v>
      </c>
      <c r="BH33" s="427"/>
      <c r="BI33" s="427"/>
      <c r="BJ33" s="427"/>
      <c r="BK33" s="427"/>
      <c r="BL33" s="427"/>
      <c r="BM33" s="427"/>
      <c r="BN33" s="427"/>
      <c r="BO33" s="427"/>
      <c r="BP33" s="427"/>
      <c r="BQ33" s="427"/>
      <c r="BR33" s="427"/>
      <c r="BS33" s="427"/>
      <c r="BT33" s="427"/>
      <c r="BU33" s="427"/>
      <c r="BV33" s="213"/>
      <c r="BW33" s="428" t="s">
        <v>198</v>
      </c>
      <c r="BX33" s="428"/>
      <c r="BY33" s="427" t="s">
        <v>200</v>
      </c>
      <c r="BZ33" s="427"/>
      <c r="CA33" s="427"/>
      <c r="CB33" s="427"/>
      <c r="CC33" s="427"/>
      <c r="CD33" s="427"/>
      <c r="CE33" s="427"/>
      <c r="CF33" s="427"/>
      <c r="CG33" s="427"/>
      <c r="CH33" s="427"/>
      <c r="CI33" s="427"/>
      <c r="CJ33" s="427"/>
      <c r="CK33" s="427"/>
      <c r="CL33" s="427"/>
      <c r="CM33" s="427"/>
      <c r="CN33" s="212"/>
      <c r="CO33" s="428" t="s">
        <v>195</v>
      </c>
      <c r="CP33" s="428"/>
      <c r="CQ33" s="427" t="s">
        <v>201</v>
      </c>
      <c r="CR33" s="427"/>
      <c r="CS33" s="427"/>
      <c r="CT33" s="427"/>
      <c r="CU33" s="427"/>
      <c r="CV33" s="427"/>
      <c r="CW33" s="427"/>
      <c r="CX33" s="427"/>
      <c r="CY33" s="427"/>
      <c r="CZ33" s="427"/>
      <c r="DA33" s="427"/>
      <c r="DB33" s="427"/>
      <c r="DC33" s="427"/>
      <c r="DD33" s="427"/>
      <c r="DE33" s="427"/>
      <c r="DF33" s="212"/>
      <c r="DG33" s="426" t="s">
        <v>202</v>
      </c>
      <c r="DH33" s="426"/>
      <c r="DI33" s="214"/>
      <c r="DJ33" s="182"/>
      <c r="DK33" s="182"/>
      <c r="DL33" s="182"/>
      <c r="DM33" s="182"/>
      <c r="DN33" s="182"/>
      <c r="DO33" s="182"/>
    </row>
    <row r="34" spans="1:119" ht="32.25" customHeight="1" x14ac:dyDescent="0.15">
      <c r="A34" s="183"/>
      <c r="B34" s="209"/>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0"/>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0"/>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0"/>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0"/>
      <c r="BW34" s="424">
        <f>IF(BY34="","",MAX(C34:D43,U34:V43,AM34:AN43,BE34:BF43)+1)</f>
        <v>8</v>
      </c>
      <c r="BX34" s="424"/>
      <c r="BY34" s="423" t="str">
        <f>IF('各会計、関係団体の財政状況及び健全化判断比率'!B68="","",'各会計、関係団体の財政状況及び健全化判断比率'!B68)</f>
        <v>可茂衛生施設利用組合</v>
      </c>
      <c r="BZ34" s="423"/>
      <c r="CA34" s="423"/>
      <c r="CB34" s="423"/>
      <c r="CC34" s="423"/>
      <c r="CD34" s="423"/>
      <c r="CE34" s="423"/>
      <c r="CF34" s="423"/>
      <c r="CG34" s="423"/>
      <c r="CH34" s="423"/>
      <c r="CI34" s="423"/>
      <c r="CJ34" s="423"/>
      <c r="CK34" s="423"/>
      <c r="CL34" s="423"/>
      <c r="CM34" s="423"/>
      <c r="CN34" s="210"/>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07"/>
      <c r="DG34" s="425" t="str">
        <f>IF('各会計、関係団体の財政状況及び健全化判断比率'!BR7="","",'各会計、関係団体の財政状況及び健全化判断比率'!BR7)</f>
        <v/>
      </c>
      <c r="DH34" s="425"/>
      <c r="DI34" s="214"/>
      <c r="DJ34" s="182"/>
      <c r="DK34" s="182"/>
      <c r="DL34" s="182"/>
      <c r="DM34" s="182"/>
      <c r="DN34" s="182"/>
      <c r="DO34" s="182"/>
    </row>
    <row r="35" spans="1:119" ht="32.25" customHeight="1" x14ac:dyDescent="0.15">
      <c r="A35" s="183"/>
      <c r="B35" s="209"/>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0"/>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0"/>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0"/>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0"/>
      <c r="BW35" s="424">
        <f t="shared" ref="BW35:BW43" si="2">IF(BY35="","",BW34+1)</f>
        <v>9</v>
      </c>
      <c r="BX35" s="424"/>
      <c r="BY35" s="423" t="str">
        <f>IF('各会計、関係団体の財政状況及び健全化判断比率'!B69="","",'各会計、関係団体の財政状況及び健全化判断比率'!B69)</f>
        <v>岐阜県市町村会館組合</v>
      </c>
      <c r="BZ35" s="423"/>
      <c r="CA35" s="423"/>
      <c r="CB35" s="423"/>
      <c r="CC35" s="423"/>
      <c r="CD35" s="423"/>
      <c r="CE35" s="423"/>
      <c r="CF35" s="423"/>
      <c r="CG35" s="423"/>
      <c r="CH35" s="423"/>
      <c r="CI35" s="423"/>
      <c r="CJ35" s="423"/>
      <c r="CK35" s="423"/>
      <c r="CL35" s="423"/>
      <c r="CM35" s="423"/>
      <c r="CN35" s="210"/>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07"/>
      <c r="DG35" s="425" t="str">
        <f>IF('各会計、関係団体の財政状況及び健全化判断比率'!BR8="","",'各会計、関係団体の財政状況及び健全化判断比率'!BR8)</f>
        <v/>
      </c>
      <c r="DH35" s="425"/>
      <c r="DI35" s="214"/>
      <c r="DJ35" s="182"/>
      <c r="DK35" s="182"/>
      <c r="DL35" s="182"/>
      <c r="DM35" s="182"/>
      <c r="DN35" s="182"/>
      <c r="DO35" s="182"/>
    </row>
    <row r="36" spans="1:119" ht="32.25" customHeight="1" x14ac:dyDescent="0.15">
      <c r="A36" s="183"/>
      <c r="B36" s="209"/>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0"/>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0"/>
      <c r="AM36" s="424" t="str">
        <f t="shared" si="0"/>
        <v/>
      </c>
      <c r="AN36" s="424"/>
      <c r="AO36" s="423"/>
      <c r="AP36" s="423"/>
      <c r="AQ36" s="423"/>
      <c r="AR36" s="423"/>
      <c r="AS36" s="423"/>
      <c r="AT36" s="423"/>
      <c r="AU36" s="423"/>
      <c r="AV36" s="423"/>
      <c r="AW36" s="423"/>
      <c r="AX36" s="423"/>
      <c r="AY36" s="423"/>
      <c r="AZ36" s="423"/>
      <c r="BA36" s="423"/>
      <c r="BB36" s="423"/>
      <c r="BC36" s="423"/>
      <c r="BD36" s="210"/>
      <c r="BE36" s="424" t="str">
        <f t="shared" si="1"/>
        <v/>
      </c>
      <c r="BF36" s="424"/>
      <c r="BG36" s="423"/>
      <c r="BH36" s="423"/>
      <c r="BI36" s="423"/>
      <c r="BJ36" s="423"/>
      <c r="BK36" s="423"/>
      <c r="BL36" s="423"/>
      <c r="BM36" s="423"/>
      <c r="BN36" s="423"/>
      <c r="BO36" s="423"/>
      <c r="BP36" s="423"/>
      <c r="BQ36" s="423"/>
      <c r="BR36" s="423"/>
      <c r="BS36" s="423"/>
      <c r="BT36" s="423"/>
      <c r="BU36" s="423"/>
      <c r="BV36" s="210"/>
      <c r="BW36" s="424">
        <f t="shared" si="2"/>
        <v>10</v>
      </c>
      <c r="BX36" s="424"/>
      <c r="BY36" s="423" t="str">
        <f>IF('各会計、関係団体の財政状況及び健全化判断比率'!B70="","",'各会計、関係団体の財政状況及び健全化判断比率'!B70)</f>
        <v>岐阜県市町村職員退職手当組合</v>
      </c>
      <c r="BZ36" s="423"/>
      <c r="CA36" s="423"/>
      <c r="CB36" s="423"/>
      <c r="CC36" s="423"/>
      <c r="CD36" s="423"/>
      <c r="CE36" s="423"/>
      <c r="CF36" s="423"/>
      <c r="CG36" s="423"/>
      <c r="CH36" s="423"/>
      <c r="CI36" s="423"/>
      <c r="CJ36" s="423"/>
      <c r="CK36" s="423"/>
      <c r="CL36" s="423"/>
      <c r="CM36" s="423"/>
      <c r="CN36" s="210"/>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7"/>
      <c r="DG36" s="425" t="str">
        <f>IF('各会計、関係団体の財政状況及び健全化判断比率'!BR9="","",'各会計、関係団体の財政状況及び健全化判断比率'!BR9)</f>
        <v/>
      </c>
      <c r="DH36" s="425"/>
      <c r="DI36" s="214"/>
      <c r="DJ36" s="182"/>
      <c r="DK36" s="182"/>
      <c r="DL36" s="182"/>
      <c r="DM36" s="182"/>
      <c r="DN36" s="182"/>
      <c r="DO36" s="182"/>
    </row>
    <row r="37" spans="1:119" ht="32.25" customHeight="1" x14ac:dyDescent="0.15">
      <c r="A37" s="183"/>
      <c r="B37" s="209"/>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0"/>
      <c r="U37" s="424" t="str">
        <f t="shared" si="4"/>
        <v/>
      </c>
      <c r="V37" s="424"/>
      <c r="W37" s="423"/>
      <c r="X37" s="423"/>
      <c r="Y37" s="423"/>
      <c r="Z37" s="423"/>
      <c r="AA37" s="423"/>
      <c r="AB37" s="423"/>
      <c r="AC37" s="423"/>
      <c r="AD37" s="423"/>
      <c r="AE37" s="423"/>
      <c r="AF37" s="423"/>
      <c r="AG37" s="423"/>
      <c r="AH37" s="423"/>
      <c r="AI37" s="423"/>
      <c r="AJ37" s="423"/>
      <c r="AK37" s="423"/>
      <c r="AL37" s="210"/>
      <c r="AM37" s="424" t="str">
        <f t="shared" si="0"/>
        <v/>
      </c>
      <c r="AN37" s="424"/>
      <c r="AO37" s="423"/>
      <c r="AP37" s="423"/>
      <c r="AQ37" s="423"/>
      <c r="AR37" s="423"/>
      <c r="AS37" s="423"/>
      <c r="AT37" s="423"/>
      <c r="AU37" s="423"/>
      <c r="AV37" s="423"/>
      <c r="AW37" s="423"/>
      <c r="AX37" s="423"/>
      <c r="AY37" s="423"/>
      <c r="AZ37" s="423"/>
      <c r="BA37" s="423"/>
      <c r="BB37" s="423"/>
      <c r="BC37" s="423"/>
      <c r="BD37" s="210"/>
      <c r="BE37" s="424" t="str">
        <f t="shared" si="1"/>
        <v/>
      </c>
      <c r="BF37" s="424"/>
      <c r="BG37" s="423"/>
      <c r="BH37" s="423"/>
      <c r="BI37" s="423"/>
      <c r="BJ37" s="423"/>
      <c r="BK37" s="423"/>
      <c r="BL37" s="423"/>
      <c r="BM37" s="423"/>
      <c r="BN37" s="423"/>
      <c r="BO37" s="423"/>
      <c r="BP37" s="423"/>
      <c r="BQ37" s="423"/>
      <c r="BR37" s="423"/>
      <c r="BS37" s="423"/>
      <c r="BT37" s="423"/>
      <c r="BU37" s="423"/>
      <c r="BV37" s="210"/>
      <c r="BW37" s="424">
        <f t="shared" si="2"/>
        <v>11</v>
      </c>
      <c r="BX37" s="424"/>
      <c r="BY37" s="423" t="str">
        <f>IF('各会計、関係団体の財政状況及び健全化判断比率'!B71="","",'各会計、関係団体の財政状況及び健全化判断比率'!B71)</f>
        <v>可茂消防事務組合</v>
      </c>
      <c r="BZ37" s="423"/>
      <c r="CA37" s="423"/>
      <c r="CB37" s="423"/>
      <c r="CC37" s="423"/>
      <c r="CD37" s="423"/>
      <c r="CE37" s="423"/>
      <c r="CF37" s="423"/>
      <c r="CG37" s="423"/>
      <c r="CH37" s="423"/>
      <c r="CI37" s="423"/>
      <c r="CJ37" s="423"/>
      <c r="CK37" s="423"/>
      <c r="CL37" s="423"/>
      <c r="CM37" s="423"/>
      <c r="CN37" s="210"/>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7"/>
      <c r="DG37" s="425" t="str">
        <f>IF('各会計、関係団体の財政状況及び健全化判断比率'!BR10="","",'各会計、関係団体の財政状況及び健全化判断比率'!BR10)</f>
        <v/>
      </c>
      <c r="DH37" s="425"/>
      <c r="DI37" s="214"/>
      <c r="DJ37" s="182"/>
      <c r="DK37" s="182"/>
      <c r="DL37" s="182"/>
      <c r="DM37" s="182"/>
      <c r="DN37" s="182"/>
      <c r="DO37" s="182"/>
    </row>
    <row r="38" spans="1:119" ht="32.25" customHeight="1" x14ac:dyDescent="0.15">
      <c r="A38" s="183"/>
      <c r="B38" s="209"/>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0"/>
      <c r="U38" s="424" t="str">
        <f t="shared" si="4"/>
        <v/>
      </c>
      <c r="V38" s="424"/>
      <c r="W38" s="423"/>
      <c r="X38" s="423"/>
      <c r="Y38" s="423"/>
      <c r="Z38" s="423"/>
      <c r="AA38" s="423"/>
      <c r="AB38" s="423"/>
      <c r="AC38" s="423"/>
      <c r="AD38" s="423"/>
      <c r="AE38" s="423"/>
      <c r="AF38" s="423"/>
      <c r="AG38" s="423"/>
      <c r="AH38" s="423"/>
      <c r="AI38" s="423"/>
      <c r="AJ38" s="423"/>
      <c r="AK38" s="423"/>
      <c r="AL38" s="210"/>
      <c r="AM38" s="424" t="str">
        <f t="shared" si="0"/>
        <v/>
      </c>
      <c r="AN38" s="424"/>
      <c r="AO38" s="423"/>
      <c r="AP38" s="423"/>
      <c r="AQ38" s="423"/>
      <c r="AR38" s="423"/>
      <c r="AS38" s="423"/>
      <c r="AT38" s="423"/>
      <c r="AU38" s="423"/>
      <c r="AV38" s="423"/>
      <c r="AW38" s="423"/>
      <c r="AX38" s="423"/>
      <c r="AY38" s="423"/>
      <c r="AZ38" s="423"/>
      <c r="BA38" s="423"/>
      <c r="BB38" s="423"/>
      <c r="BC38" s="423"/>
      <c r="BD38" s="210"/>
      <c r="BE38" s="424" t="str">
        <f t="shared" si="1"/>
        <v/>
      </c>
      <c r="BF38" s="424"/>
      <c r="BG38" s="423"/>
      <c r="BH38" s="423"/>
      <c r="BI38" s="423"/>
      <c r="BJ38" s="423"/>
      <c r="BK38" s="423"/>
      <c r="BL38" s="423"/>
      <c r="BM38" s="423"/>
      <c r="BN38" s="423"/>
      <c r="BO38" s="423"/>
      <c r="BP38" s="423"/>
      <c r="BQ38" s="423"/>
      <c r="BR38" s="423"/>
      <c r="BS38" s="423"/>
      <c r="BT38" s="423"/>
      <c r="BU38" s="423"/>
      <c r="BV38" s="210"/>
      <c r="BW38" s="424">
        <f t="shared" si="2"/>
        <v>12</v>
      </c>
      <c r="BX38" s="424"/>
      <c r="BY38" s="423" t="str">
        <f>IF('各会計、関係団体の財政状況及び健全化判断比率'!B72="","",'各会計、関係団体の財政状況及び健全化判断比率'!B72)</f>
        <v>岐阜県地域児童発達支援センター組合</v>
      </c>
      <c r="BZ38" s="423"/>
      <c r="CA38" s="423"/>
      <c r="CB38" s="423"/>
      <c r="CC38" s="423"/>
      <c r="CD38" s="423"/>
      <c r="CE38" s="423"/>
      <c r="CF38" s="423"/>
      <c r="CG38" s="423"/>
      <c r="CH38" s="423"/>
      <c r="CI38" s="423"/>
      <c r="CJ38" s="423"/>
      <c r="CK38" s="423"/>
      <c r="CL38" s="423"/>
      <c r="CM38" s="423"/>
      <c r="CN38" s="210"/>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7"/>
      <c r="DG38" s="425" t="str">
        <f>IF('各会計、関係団体の財政状況及び健全化判断比率'!BR11="","",'各会計、関係団体の財政状況及び健全化判断比率'!BR11)</f>
        <v/>
      </c>
      <c r="DH38" s="425"/>
      <c r="DI38" s="214"/>
      <c r="DJ38" s="182"/>
      <c r="DK38" s="182"/>
      <c r="DL38" s="182"/>
      <c r="DM38" s="182"/>
      <c r="DN38" s="182"/>
      <c r="DO38" s="182"/>
    </row>
    <row r="39" spans="1:119" ht="32.25" customHeight="1" x14ac:dyDescent="0.15">
      <c r="A39" s="183"/>
      <c r="B39" s="209"/>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0"/>
      <c r="U39" s="424" t="str">
        <f t="shared" si="4"/>
        <v/>
      </c>
      <c r="V39" s="424"/>
      <c r="W39" s="423"/>
      <c r="X39" s="423"/>
      <c r="Y39" s="423"/>
      <c r="Z39" s="423"/>
      <c r="AA39" s="423"/>
      <c r="AB39" s="423"/>
      <c r="AC39" s="423"/>
      <c r="AD39" s="423"/>
      <c r="AE39" s="423"/>
      <c r="AF39" s="423"/>
      <c r="AG39" s="423"/>
      <c r="AH39" s="423"/>
      <c r="AI39" s="423"/>
      <c r="AJ39" s="423"/>
      <c r="AK39" s="423"/>
      <c r="AL39" s="210"/>
      <c r="AM39" s="424" t="str">
        <f t="shared" si="0"/>
        <v/>
      </c>
      <c r="AN39" s="424"/>
      <c r="AO39" s="423"/>
      <c r="AP39" s="423"/>
      <c r="AQ39" s="423"/>
      <c r="AR39" s="423"/>
      <c r="AS39" s="423"/>
      <c r="AT39" s="423"/>
      <c r="AU39" s="423"/>
      <c r="AV39" s="423"/>
      <c r="AW39" s="423"/>
      <c r="AX39" s="423"/>
      <c r="AY39" s="423"/>
      <c r="AZ39" s="423"/>
      <c r="BA39" s="423"/>
      <c r="BB39" s="423"/>
      <c r="BC39" s="423"/>
      <c r="BD39" s="210"/>
      <c r="BE39" s="424" t="str">
        <f t="shared" si="1"/>
        <v/>
      </c>
      <c r="BF39" s="424"/>
      <c r="BG39" s="423"/>
      <c r="BH39" s="423"/>
      <c r="BI39" s="423"/>
      <c r="BJ39" s="423"/>
      <c r="BK39" s="423"/>
      <c r="BL39" s="423"/>
      <c r="BM39" s="423"/>
      <c r="BN39" s="423"/>
      <c r="BO39" s="423"/>
      <c r="BP39" s="423"/>
      <c r="BQ39" s="423"/>
      <c r="BR39" s="423"/>
      <c r="BS39" s="423"/>
      <c r="BT39" s="423"/>
      <c r="BU39" s="423"/>
      <c r="BV39" s="210"/>
      <c r="BW39" s="424">
        <f t="shared" si="2"/>
        <v>13</v>
      </c>
      <c r="BX39" s="424"/>
      <c r="BY39" s="423" t="str">
        <f>IF('各会計、関係団体の財政状況及び健全化判断比率'!B73="","",'各会計、関係団体の財政状況及び健全化判断比率'!B73)</f>
        <v>中濃地域農業共済組合</v>
      </c>
      <c r="BZ39" s="423"/>
      <c r="CA39" s="423"/>
      <c r="CB39" s="423"/>
      <c r="CC39" s="423"/>
      <c r="CD39" s="423"/>
      <c r="CE39" s="423"/>
      <c r="CF39" s="423"/>
      <c r="CG39" s="423"/>
      <c r="CH39" s="423"/>
      <c r="CI39" s="423"/>
      <c r="CJ39" s="423"/>
      <c r="CK39" s="423"/>
      <c r="CL39" s="423"/>
      <c r="CM39" s="423"/>
      <c r="CN39" s="210"/>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7"/>
      <c r="DG39" s="425" t="str">
        <f>IF('各会計、関係団体の財政状況及び健全化判断比率'!BR12="","",'各会計、関係団体の財政状況及び健全化判断比率'!BR12)</f>
        <v/>
      </c>
      <c r="DH39" s="425"/>
      <c r="DI39" s="214"/>
      <c r="DJ39" s="182"/>
      <c r="DK39" s="182"/>
      <c r="DL39" s="182"/>
      <c r="DM39" s="182"/>
      <c r="DN39" s="182"/>
      <c r="DO39" s="182"/>
    </row>
    <row r="40" spans="1:119" ht="32.25" customHeight="1" x14ac:dyDescent="0.15">
      <c r="A40" s="183"/>
      <c r="B40" s="209"/>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0"/>
      <c r="U40" s="424" t="str">
        <f t="shared" si="4"/>
        <v/>
      </c>
      <c r="V40" s="424"/>
      <c r="W40" s="423"/>
      <c r="X40" s="423"/>
      <c r="Y40" s="423"/>
      <c r="Z40" s="423"/>
      <c r="AA40" s="423"/>
      <c r="AB40" s="423"/>
      <c r="AC40" s="423"/>
      <c r="AD40" s="423"/>
      <c r="AE40" s="423"/>
      <c r="AF40" s="423"/>
      <c r="AG40" s="423"/>
      <c r="AH40" s="423"/>
      <c r="AI40" s="423"/>
      <c r="AJ40" s="423"/>
      <c r="AK40" s="423"/>
      <c r="AL40" s="210"/>
      <c r="AM40" s="424" t="str">
        <f t="shared" si="0"/>
        <v/>
      </c>
      <c r="AN40" s="424"/>
      <c r="AO40" s="423"/>
      <c r="AP40" s="423"/>
      <c r="AQ40" s="423"/>
      <c r="AR40" s="423"/>
      <c r="AS40" s="423"/>
      <c r="AT40" s="423"/>
      <c r="AU40" s="423"/>
      <c r="AV40" s="423"/>
      <c r="AW40" s="423"/>
      <c r="AX40" s="423"/>
      <c r="AY40" s="423"/>
      <c r="AZ40" s="423"/>
      <c r="BA40" s="423"/>
      <c r="BB40" s="423"/>
      <c r="BC40" s="423"/>
      <c r="BD40" s="210"/>
      <c r="BE40" s="424" t="str">
        <f t="shared" si="1"/>
        <v/>
      </c>
      <c r="BF40" s="424"/>
      <c r="BG40" s="423"/>
      <c r="BH40" s="423"/>
      <c r="BI40" s="423"/>
      <c r="BJ40" s="423"/>
      <c r="BK40" s="423"/>
      <c r="BL40" s="423"/>
      <c r="BM40" s="423"/>
      <c r="BN40" s="423"/>
      <c r="BO40" s="423"/>
      <c r="BP40" s="423"/>
      <c r="BQ40" s="423"/>
      <c r="BR40" s="423"/>
      <c r="BS40" s="423"/>
      <c r="BT40" s="423"/>
      <c r="BU40" s="423"/>
      <c r="BV40" s="210"/>
      <c r="BW40" s="424">
        <f t="shared" si="2"/>
        <v>14</v>
      </c>
      <c r="BX40" s="424"/>
      <c r="BY40" s="423" t="str">
        <f>IF('各会計、関係団体の財政状況及び健全化判断比率'!B74="","",'各会計、関係団体の財政状況及び健全化判断比率'!B74)</f>
        <v>岐阜県後期高齢者医療広域連合（一般会計）</v>
      </c>
      <c r="BZ40" s="423"/>
      <c r="CA40" s="423"/>
      <c r="CB40" s="423"/>
      <c r="CC40" s="423"/>
      <c r="CD40" s="423"/>
      <c r="CE40" s="423"/>
      <c r="CF40" s="423"/>
      <c r="CG40" s="423"/>
      <c r="CH40" s="423"/>
      <c r="CI40" s="423"/>
      <c r="CJ40" s="423"/>
      <c r="CK40" s="423"/>
      <c r="CL40" s="423"/>
      <c r="CM40" s="423"/>
      <c r="CN40" s="210"/>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7"/>
      <c r="DG40" s="425" t="str">
        <f>IF('各会計、関係団体の財政状況及び健全化判断比率'!BR13="","",'各会計、関係団体の財政状況及び健全化判断比率'!BR13)</f>
        <v/>
      </c>
      <c r="DH40" s="425"/>
      <c r="DI40" s="214"/>
      <c r="DJ40" s="182"/>
      <c r="DK40" s="182"/>
      <c r="DL40" s="182"/>
      <c r="DM40" s="182"/>
      <c r="DN40" s="182"/>
      <c r="DO40" s="182"/>
    </row>
    <row r="41" spans="1:119" ht="32.25" customHeight="1" x14ac:dyDescent="0.15">
      <c r="A41" s="183"/>
      <c r="B41" s="209"/>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0"/>
      <c r="U41" s="424" t="str">
        <f t="shared" si="4"/>
        <v/>
      </c>
      <c r="V41" s="424"/>
      <c r="W41" s="423"/>
      <c r="X41" s="423"/>
      <c r="Y41" s="423"/>
      <c r="Z41" s="423"/>
      <c r="AA41" s="423"/>
      <c r="AB41" s="423"/>
      <c r="AC41" s="423"/>
      <c r="AD41" s="423"/>
      <c r="AE41" s="423"/>
      <c r="AF41" s="423"/>
      <c r="AG41" s="423"/>
      <c r="AH41" s="423"/>
      <c r="AI41" s="423"/>
      <c r="AJ41" s="423"/>
      <c r="AK41" s="423"/>
      <c r="AL41" s="210"/>
      <c r="AM41" s="424" t="str">
        <f t="shared" si="0"/>
        <v/>
      </c>
      <c r="AN41" s="424"/>
      <c r="AO41" s="423"/>
      <c r="AP41" s="423"/>
      <c r="AQ41" s="423"/>
      <c r="AR41" s="423"/>
      <c r="AS41" s="423"/>
      <c r="AT41" s="423"/>
      <c r="AU41" s="423"/>
      <c r="AV41" s="423"/>
      <c r="AW41" s="423"/>
      <c r="AX41" s="423"/>
      <c r="AY41" s="423"/>
      <c r="AZ41" s="423"/>
      <c r="BA41" s="423"/>
      <c r="BB41" s="423"/>
      <c r="BC41" s="423"/>
      <c r="BD41" s="210"/>
      <c r="BE41" s="424" t="str">
        <f t="shared" si="1"/>
        <v/>
      </c>
      <c r="BF41" s="424"/>
      <c r="BG41" s="423"/>
      <c r="BH41" s="423"/>
      <c r="BI41" s="423"/>
      <c r="BJ41" s="423"/>
      <c r="BK41" s="423"/>
      <c r="BL41" s="423"/>
      <c r="BM41" s="423"/>
      <c r="BN41" s="423"/>
      <c r="BO41" s="423"/>
      <c r="BP41" s="423"/>
      <c r="BQ41" s="423"/>
      <c r="BR41" s="423"/>
      <c r="BS41" s="423"/>
      <c r="BT41" s="423"/>
      <c r="BU41" s="423"/>
      <c r="BV41" s="210"/>
      <c r="BW41" s="424">
        <f t="shared" si="2"/>
        <v>15</v>
      </c>
      <c r="BX41" s="424"/>
      <c r="BY41" s="423" t="str">
        <f>IF('各会計、関係団体の財政状況及び健全化判断比率'!B75="","",'各会計、関係団体の財政状況及び健全化判断比率'!B75)</f>
        <v>岐阜県後期高齢者医療広域連合（特別会計）</v>
      </c>
      <c r="BZ41" s="423"/>
      <c r="CA41" s="423"/>
      <c r="CB41" s="423"/>
      <c r="CC41" s="423"/>
      <c r="CD41" s="423"/>
      <c r="CE41" s="423"/>
      <c r="CF41" s="423"/>
      <c r="CG41" s="423"/>
      <c r="CH41" s="423"/>
      <c r="CI41" s="423"/>
      <c r="CJ41" s="423"/>
      <c r="CK41" s="423"/>
      <c r="CL41" s="423"/>
      <c r="CM41" s="423"/>
      <c r="CN41" s="210"/>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7"/>
      <c r="DG41" s="425" t="str">
        <f>IF('各会計、関係団体の財政状況及び健全化判断比率'!BR14="","",'各会計、関係団体の財政状況及び健全化判断比率'!BR14)</f>
        <v/>
      </c>
      <c r="DH41" s="425"/>
      <c r="DI41" s="214"/>
      <c r="DJ41" s="182"/>
      <c r="DK41" s="182"/>
      <c r="DL41" s="182"/>
      <c r="DM41" s="182"/>
      <c r="DN41" s="182"/>
      <c r="DO41" s="182"/>
    </row>
    <row r="42" spans="1:119" ht="32.25" customHeight="1" x14ac:dyDescent="0.15">
      <c r="A42" s="182"/>
      <c r="B42" s="209"/>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0"/>
      <c r="U42" s="424" t="str">
        <f t="shared" si="4"/>
        <v/>
      </c>
      <c r="V42" s="424"/>
      <c r="W42" s="423"/>
      <c r="X42" s="423"/>
      <c r="Y42" s="423"/>
      <c r="Z42" s="423"/>
      <c r="AA42" s="423"/>
      <c r="AB42" s="423"/>
      <c r="AC42" s="423"/>
      <c r="AD42" s="423"/>
      <c r="AE42" s="423"/>
      <c r="AF42" s="423"/>
      <c r="AG42" s="423"/>
      <c r="AH42" s="423"/>
      <c r="AI42" s="423"/>
      <c r="AJ42" s="423"/>
      <c r="AK42" s="423"/>
      <c r="AL42" s="210"/>
      <c r="AM42" s="424" t="str">
        <f t="shared" si="0"/>
        <v/>
      </c>
      <c r="AN42" s="424"/>
      <c r="AO42" s="423"/>
      <c r="AP42" s="423"/>
      <c r="AQ42" s="423"/>
      <c r="AR42" s="423"/>
      <c r="AS42" s="423"/>
      <c r="AT42" s="423"/>
      <c r="AU42" s="423"/>
      <c r="AV42" s="423"/>
      <c r="AW42" s="423"/>
      <c r="AX42" s="423"/>
      <c r="AY42" s="423"/>
      <c r="AZ42" s="423"/>
      <c r="BA42" s="423"/>
      <c r="BB42" s="423"/>
      <c r="BC42" s="423"/>
      <c r="BD42" s="210"/>
      <c r="BE42" s="424" t="str">
        <f t="shared" si="1"/>
        <v/>
      </c>
      <c r="BF42" s="424"/>
      <c r="BG42" s="423"/>
      <c r="BH42" s="423"/>
      <c r="BI42" s="423"/>
      <c r="BJ42" s="423"/>
      <c r="BK42" s="423"/>
      <c r="BL42" s="423"/>
      <c r="BM42" s="423"/>
      <c r="BN42" s="423"/>
      <c r="BO42" s="423"/>
      <c r="BP42" s="423"/>
      <c r="BQ42" s="423"/>
      <c r="BR42" s="423"/>
      <c r="BS42" s="423"/>
      <c r="BT42" s="423"/>
      <c r="BU42" s="423"/>
      <c r="BV42" s="210"/>
      <c r="BW42" s="424">
        <f t="shared" si="2"/>
        <v>16</v>
      </c>
      <c r="BX42" s="424"/>
      <c r="BY42" s="423" t="str">
        <f>IF('各会計、関係団体の財政状況及び健全化判断比率'!B76="","",'各会計、関係団体の財政状況及び健全化判断比率'!B76)</f>
        <v>可茂公設地方卸売市場組合</v>
      </c>
      <c r="BZ42" s="423"/>
      <c r="CA42" s="423"/>
      <c r="CB42" s="423"/>
      <c r="CC42" s="423"/>
      <c r="CD42" s="423"/>
      <c r="CE42" s="423"/>
      <c r="CF42" s="423"/>
      <c r="CG42" s="423"/>
      <c r="CH42" s="423"/>
      <c r="CI42" s="423"/>
      <c r="CJ42" s="423"/>
      <c r="CK42" s="423"/>
      <c r="CL42" s="423"/>
      <c r="CM42" s="423"/>
      <c r="CN42" s="210"/>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7"/>
      <c r="DG42" s="425" t="str">
        <f>IF('各会計、関係団体の財政状況及び健全化判断比率'!BR15="","",'各会計、関係団体の財政状況及び健全化判断比率'!BR15)</f>
        <v/>
      </c>
      <c r="DH42" s="425"/>
      <c r="DI42" s="214"/>
      <c r="DJ42" s="182"/>
      <c r="DK42" s="182"/>
      <c r="DL42" s="182"/>
      <c r="DM42" s="182"/>
      <c r="DN42" s="182"/>
      <c r="DO42" s="182"/>
    </row>
    <row r="43" spans="1:119" ht="32.25" customHeight="1" x14ac:dyDescent="0.15">
      <c r="A43" s="182"/>
      <c r="B43" s="209"/>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0"/>
      <c r="U43" s="424" t="str">
        <f t="shared" si="4"/>
        <v/>
      </c>
      <c r="V43" s="424"/>
      <c r="W43" s="423"/>
      <c r="X43" s="423"/>
      <c r="Y43" s="423"/>
      <c r="Z43" s="423"/>
      <c r="AA43" s="423"/>
      <c r="AB43" s="423"/>
      <c r="AC43" s="423"/>
      <c r="AD43" s="423"/>
      <c r="AE43" s="423"/>
      <c r="AF43" s="423"/>
      <c r="AG43" s="423"/>
      <c r="AH43" s="423"/>
      <c r="AI43" s="423"/>
      <c r="AJ43" s="423"/>
      <c r="AK43" s="423"/>
      <c r="AL43" s="210"/>
      <c r="AM43" s="424" t="str">
        <f t="shared" si="0"/>
        <v/>
      </c>
      <c r="AN43" s="424"/>
      <c r="AO43" s="423"/>
      <c r="AP43" s="423"/>
      <c r="AQ43" s="423"/>
      <c r="AR43" s="423"/>
      <c r="AS43" s="423"/>
      <c r="AT43" s="423"/>
      <c r="AU43" s="423"/>
      <c r="AV43" s="423"/>
      <c r="AW43" s="423"/>
      <c r="AX43" s="423"/>
      <c r="AY43" s="423"/>
      <c r="AZ43" s="423"/>
      <c r="BA43" s="423"/>
      <c r="BB43" s="423"/>
      <c r="BC43" s="423"/>
      <c r="BD43" s="210"/>
      <c r="BE43" s="424" t="str">
        <f t="shared" si="1"/>
        <v/>
      </c>
      <c r="BF43" s="424"/>
      <c r="BG43" s="423"/>
      <c r="BH43" s="423"/>
      <c r="BI43" s="423"/>
      <c r="BJ43" s="423"/>
      <c r="BK43" s="423"/>
      <c r="BL43" s="423"/>
      <c r="BM43" s="423"/>
      <c r="BN43" s="423"/>
      <c r="BO43" s="423"/>
      <c r="BP43" s="423"/>
      <c r="BQ43" s="423"/>
      <c r="BR43" s="423"/>
      <c r="BS43" s="423"/>
      <c r="BT43" s="423"/>
      <c r="BU43" s="423"/>
      <c r="BV43" s="210"/>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0"/>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7"/>
      <c r="DG43" s="425" t="str">
        <f>IF('各会計、関係団体の財政状況及び健全化判断比率'!BR16="","",'各会計、関係団体の財政状況及び健全化判断比率'!BR16)</f>
        <v/>
      </c>
      <c r="DH43" s="425"/>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FYaO89iv/N1valeunjnXSSQuYDWtn8aL1EwiieJOkcvEUpccwQsk+YpDRYBMicoV2T7xfXbNMECpisEJLkerg==" saltValue="RdIJFd5OWgJ6HmBRjbUT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3" t="s">
        <v>211</v>
      </c>
      <c r="DI1" s="794"/>
      <c r="DJ1" s="794"/>
      <c r="DK1" s="794"/>
      <c r="DL1" s="794"/>
      <c r="DM1" s="794"/>
      <c r="DN1" s="795"/>
      <c r="DO1" s="222"/>
      <c r="DP1" s="793" t="s">
        <v>212</v>
      </c>
      <c r="DQ1" s="794"/>
      <c r="DR1" s="794"/>
      <c r="DS1" s="794"/>
      <c r="DT1" s="794"/>
      <c r="DU1" s="794"/>
      <c r="DV1" s="794"/>
      <c r="DW1" s="794"/>
      <c r="DX1" s="794"/>
      <c r="DY1" s="794"/>
      <c r="DZ1" s="794"/>
      <c r="EA1" s="794"/>
      <c r="EB1" s="794"/>
      <c r="EC1" s="795"/>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6" customFormat="1" ht="11.25" customHeight="1" x14ac:dyDescent="0.15">
      <c r="B5" s="760" t="s">
        <v>224</v>
      </c>
      <c r="C5" s="761"/>
      <c r="D5" s="761"/>
      <c r="E5" s="761"/>
      <c r="F5" s="761"/>
      <c r="G5" s="761"/>
      <c r="H5" s="761"/>
      <c r="I5" s="761"/>
      <c r="J5" s="761"/>
      <c r="K5" s="761"/>
      <c r="L5" s="761"/>
      <c r="M5" s="761"/>
      <c r="N5" s="761"/>
      <c r="O5" s="761"/>
      <c r="P5" s="761"/>
      <c r="Q5" s="762"/>
      <c r="R5" s="726">
        <v>1415494</v>
      </c>
      <c r="S5" s="727"/>
      <c r="T5" s="727"/>
      <c r="U5" s="727"/>
      <c r="V5" s="727"/>
      <c r="W5" s="727"/>
      <c r="X5" s="727"/>
      <c r="Y5" s="773"/>
      <c r="Z5" s="791">
        <v>20.8</v>
      </c>
      <c r="AA5" s="791"/>
      <c r="AB5" s="791"/>
      <c r="AC5" s="791"/>
      <c r="AD5" s="792">
        <v>1415494</v>
      </c>
      <c r="AE5" s="792"/>
      <c r="AF5" s="792"/>
      <c r="AG5" s="792"/>
      <c r="AH5" s="792"/>
      <c r="AI5" s="792"/>
      <c r="AJ5" s="792"/>
      <c r="AK5" s="792"/>
      <c r="AL5" s="774">
        <v>38.6</v>
      </c>
      <c r="AM5" s="743"/>
      <c r="AN5" s="743"/>
      <c r="AO5" s="775"/>
      <c r="AP5" s="760" t="s">
        <v>225</v>
      </c>
      <c r="AQ5" s="761"/>
      <c r="AR5" s="761"/>
      <c r="AS5" s="761"/>
      <c r="AT5" s="761"/>
      <c r="AU5" s="761"/>
      <c r="AV5" s="761"/>
      <c r="AW5" s="761"/>
      <c r="AX5" s="761"/>
      <c r="AY5" s="761"/>
      <c r="AZ5" s="761"/>
      <c r="BA5" s="761"/>
      <c r="BB5" s="761"/>
      <c r="BC5" s="761"/>
      <c r="BD5" s="761"/>
      <c r="BE5" s="761"/>
      <c r="BF5" s="762"/>
      <c r="BG5" s="661">
        <v>1415494</v>
      </c>
      <c r="BH5" s="664"/>
      <c r="BI5" s="664"/>
      <c r="BJ5" s="664"/>
      <c r="BK5" s="664"/>
      <c r="BL5" s="664"/>
      <c r="BM5" s="664"/>
      <c r="BN5" s="665"/>
      <c r="BO5" s="723">
        <v>100</v>
      </c>
      <c r="BP5" s="723"/>
      <c r="BQ5" s="723"/>
      <c r="BR5" s="723"/>
      <c r="BS5" s="724">
        <v>49413</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88053</v>
      </c>
      <c r="S6" s="664"/>
      <c r="T6" s="664"/>
      <c r="U6" s="664"/>
      <c r="V6" s="664"/>
      <c r="W6" s="664"/>
      <c r="X6" s="664"/>
      <c r="Y6" s="665"/>
      <c r="Z6" s="723">
        <v>1.3</v>
      </c>
      <c r="AA6" s="723"/>
      <c r="AB6" s="723"/>
      <c r="AC6" s="723"/>
      <c r="AD6" s="724">
        <v>88053</v>
      </c>
      <c r="AE6" s="724"/>
      <c r="AF6" s="724"/>
      <c r="AG6" s="724"/>
      <c r="AH6" s="724"/>
      <c r="AI6" s="724"/>
      <c r="AJ6" s="724"/>
      <c r="AK6" s="724"/>
      <c r="AL6" s="666">
        <v>2.4</v>
      </c>
      <c r="AM6" s="667"/>
      <c r="AN6" s="667"/>
      <c r="AO6" s="725"/>
      <c r="AP6" s="658" t="s">
        <v>230</v>
      </c>
      <c r="AQ6" s="659"/>
      <c r="AR6" s="659"/>
      <c r="AS6" s="659"/>
      <c r="AT6" s="659"/>
      <c r="AU6" s="659"/>
      <c r="AV6" s="659"/>
      <c r="AW6" s="659"/>
      <c r="AX6" s="659"/>
      <c r="AY6" s="659"/>
      <c r="AZ6" s="659"/>
      <c r="BA6" s="659"/>
      <c r="BB6" s="659"/>
      <c r="BC6" s="659"/>
      <c r="BD6" s="659"/>
      <c r="BE6" s="659"/>
      <c r="BF6" s="660"/>
      <c r="BG6" s="661">
        <v>1415494</v>
      </c>
      <c r="BH6" s="664"/>
      <c r="BI6" s="664"/>
      <c r="BJ6" s="664"/>
      <c r="BK6" s="664"/>
      <c r="BL6" s="664"/>
      <c r="BM6" s="664"/>
      <c r="BN6" s="665"/>
      <c r="BO6" s="723">
        <v>100</v>
      </c>
      <c r="BP6" s="723"/>
      <c r="BQ6" s="723"/>
      <c r="BR6" s="723"/>
      <c r="BS6" s="724">
        <v>49413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65278</v>
      </c>
      <c r="CS6" s="664"/>
      <c r="CT6" s="664"/>
      <c r="CU6" s="664"/>
      <c r="CV6" s="664"/>
      <c r="CW6" s="664"/>
      <c r="CX6" s="664"/>
      <c r="CY6" s="665"/>
      <c r="CZ6" s="774">
        <v>1</v>
      </c>
      <c r="DA6" s="743"/>
      <c r="DB6" s="743"/>
      <c r="DC6" s="777"/>
      <c r="DD6" s="669" t="s">
        <v>232</v>
      </c>
      <c r="DE6" s="664"/>
      <c r="DF6" s="664"/>
      <c r="DG6" s="664"/>
      <c r="DH6" s="664"/>
      <c r="DI6" s="664"/>
      <c r="DJ6" s="664"/>
      <c r="DK6" s="664"/>
      <c r="DL6" s="664"/>
      <c r="DM6" s="664"/>
      <c r="DN6" s="664"/>
      <c r="DO6" s="664"/>
      <c r="DP6" s="665"/>
      <c r="DQ6" s="669">
        <v>65278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3378</v>
      </c>
      <c r="S7" s="664"/>
      <c r="T7" s="664"/>
      <c r="U7" s="664"/>
      <c r="V7" s="664"/>
      <c r="W7" s="664"/>
      <c r="X7" s="664"/>
      <c r="Y7" s="665"/>
      <c r="Z7" s="723">
        <v>0</v>
      </c>
      <c r="AA7" s="723"/>
      <c r="AB7" s="723"/>
      <c r="AC7" s="723"/>
      <c r="AD7" s="724">
        <v>3378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589726</v>
      </c>
      <c r="BH7" s="664"/>
      <c r="BI7" s="664"/>
      <c r="BJ7" s="664"/>
      <c r="BK7" s="664"/>
      <c r="BL7" s="664"/>
      <c r="BM7" s="664"/>
      <c r="BN7" s="665"/>
      <c r="BO7" s="723">
        <v>41.7</v>
      </c>
      <c r="BP7" s="723"/>
      <c r="BQ7" s="723"/>
      <c r="BR7" s="723"/>
      <c r="BS7" s="724" t="s">
        <v>232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1021571</v>
      </c>
      <c r="CS7" s="664"/>
      <c r="CT7" s="664"/>
      <c r="CU7" s="664"/>
      <c r="CV7" s="664"/>
      <c r="CW7" s="664"/>
      <c r="CX7" s="664"/>
      <c r="CY7" s="665"/>
      <c r="CZ7" s="723">
        <v>15.9</v>
      </c>
      <c r="DA7" s="723"/>
      <c r="DB7" s="723"/>
      <c r="DC7" s="723"/>
      <c r="DD7" s="669">
        <v>16953</v>
      </c>
      <c r="DE7" s="664"/>
      <c r="DF7" s="664"/>
      <c r="DG7" s="664"/>
      <c r="DH7" s="664"/>
      <c r="DI7" s="664"/>
      <c r="DJ7" s="664"/>
      <c r="DK7" s="664"/>
      <c r="DL7" s="664"/>
      <c r="DM7" s="664"/>
      <c r="DN7" s="664"/>
      <c r="DO7" s="664"/>
      <c r="DP7" s="665"/>
      <c r="DQ7" s="669">
        <v>929047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5196</v>
      </c>
      <c r="S8" s="664"/>
      <c r="T8" s="664"/>
      <c r="U8" s="664"/>
      <c r="V8" s="664"/>
      <c r="W8" s="664"/>
      <c r="X8" s="664"/>
      <c r="Y8" s="665"/>
      <c r="Z8" s="723">
        <v>0.1</v>
      </c>
      <c r="AA8" s="723"/>
      <c r="AB8" s="723"/>
      <c r="AC8" s="723"/>
      <c r="AD8" s="724">
        <v>5196</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19783</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2007371</v>
      </c>
      <c r="CS8" s="664"/>
      <c r="CT8" s="664"/>
      <c r="CU8" s="664"/>
      <c r="CV8" s="664"/>
      <c r="CW8" s="664"/>
      <c r="CX8" s="664"/>
      <c r="CY8" s="665"/>
      <c r="CZ8" s="723">
        <v>31.2</v>
      </c>
      <c r="DA8" s="723"/>
      <c r="DB8" s="723"/>
      <c r="DC8" s="723"/>
      <c r="DD8" s="669">
        <v>427939</v>
      </c>
      <c r="DE8" s="664"/>
      <c r="DF8" s="664"/>
      <c r="DG8" s="664"/>
      <c r="DH8" s="664"/>
      <c r="DI8" s="664"/>
      <c r="DJ8" s="664"/>
      <c r="DK8" s="664"/>
      <c r="DL8" s="664"/>
      <c r="DM8" s="664"/>
      <c r="DN8" s="664"/>
      <c r="DO8" s="664"/>
      <c r="DP8" s="665"/>
      <c r="DQ8" s="669">
        <v>1031477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4376</v>
      </c>
      <c r="S9" s="664"/>
      <c r="T9" s="664"/>
      <c r="U9" s="664"/>
      <c r="V9" s="664"/>
      <c r="W9" s="664"/>
      <c r="X9" s="664"/>
      <c r="Y9" s="665"/>
      <c r="Z9" s="723">
        <v>0.1</v>
      </c>
      <c r="AA9" s="723"/>
      <c r="AB9" s="723"/>
      <c r="AC9" s="723"/>
      <c r="AD9" s="724">
        <v>4376</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474807</v>
      </c>
      <c r="BH9" s="664"/>
      <c r="BI9" s="664"/>
      <c r="BJ9" s="664"/>
      <c r="BK9" s="664"/>
      <c r="BL9" s="664"/>
      <c r="BM9" s="664"/>
      <c r="BN9" s="665"/>
      <c r="BO9" s="723">
        <v>33.5</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305639</v>
      </c>
      <c r="CS9" s="664"/>
      <c r="CT9" s="664"/>
      <c r="CU9" s="664"/>
      <c r="CV9" s="664"/>
      <c r="CW9" s="664"/>
      <c r="CX9" s="664"/>
      <c r="CY9" s="665"/>
      <c r="CZ9" s="723">
        <v>4.7</v>
      </c>
      <c r="DA9" s="723"/>
      <c r="DB9" s="723"/>
      <c r="DC9" s="723"/>
      <c r="DD9" s="669">
        <v>3923</v>
      </c>
      <c r="DE9" s="664"/>
      <c r="DF9" s="664"/>
      <c r="DG9" s="664"/>
      <c r="DH9" s="664"/>
      <c r="DI9" s="664"/>
      <c r="DJ9" s="664"/>
      <c r="DK9" s="664"/>
      <c r="DL9" s="664"/>
      <c r="DM9" s="664"/>
      <c r="DN9" s="664"/>
      <c r="DO9" s="664"/>
      <c r="DP9" s="665"/>
      <c r="DQ9" s="669">
        <v>279384</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23767</v>
      </c>
      <c r="BH10" s="664"/>
      <c r="BI10" s="664"/>
      <c r="BJ10" s="664"/>
      <c r="BK10" s="664"/>
      <c r="BL10" s="664"/>
      <c r="BM10" s="664"/>
      <c r="BN10" s="665"/>
      <c r="BO10" s="723">
        <v>1.7</v>
      </c>
      <c r="BP10" s="723"/>
      <c r="BQ10" s="723"/>
      <c r="BR10" s="723"/>
      <c r="BS10" s="669" t="s">
        <v>128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2000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t="s">
        <v>232</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71369</v>
      </c>
      <c r="BH11" s="664"/>
      <c r="BI11" s="664"/>
      <c r="BJ11" s="664"/>
      <c r="BK11" s="664"/>
      <c r="BL11" s="664"/>
      <c r="BM11" s="664"/>
      <c r="BN11" s="665"/>
      <c r="BO11" s="723">
        <v>5</v>
      </c>
      <c r="BP11" s="723"/>
      <c r="BQ11" s="723"/>
      <c r="BR11" s="723"/>
      <c r="BS11" s="669" t="s">
        <v>128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425476</v>
      </c>
      <c r="CS11" s="664"/>
      <c r="CT11" s="664"/>
      <c r="CU11" s="664"/>
      <c r="CV11" s="664"/>
      <c r="CW11" s="664"/>
      <c r="CX11" s="664"/>
      <c r="CY11" s="665"/>
      <c r="CZ11" s="723">
        <v>6.6</v>
      </c>
      <c r="DA11" s="723"/>
      <c r="DB11" s="723"/>
      <c r="DC11" s="723"/>
      <c r="DD11" s="669">
        <v>243282</v>
      </c>
      <c r="DE11" s="664"/>
      <c r="DF11" s="664"/>
      <c r="DG11" s="664"/>
      <c r="DH11" s="664"/>
      <c r="DI11" s="664"/>
      <c r="DJ11" s="664"/>
      <c r="DK11" s="664"/>
      <c r="DL11" s="664"/>
      <c r="DM11" s="664"/>
      <c r="DN11" s="664"/>
      <c r="DO11" s="664"/>
      <c r="DP11" s="665"/>
      <c r="DQ11" s="669">
        <v>254624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202209</v>
      </c>
      <c r="S12" s="664"/>
      <c r="T12" s="664"/>
      <c r="U12" s="664"/>
      <c r="V12" s="664"/>
      <c r="W12" s="664"/>
      <c r="X12" s="664"/>
      <c r="Y12" s="665"/>
      <c r="Z12" s="723">
        <v>3</v>
      </c>
      <c r="AA12" s="723"/>
      <c r="AB12" s="723"/>
      <c r="AC12" s="723"/>
      <c r="AD12" s="724">
        <v>202209</v>
      </c>
      <c r="AE12" s="724"/>
      <c r="AF12" s="724"/>
      <c r="AG12" s="724"/>
      <c r="AH12" s="724"/>
      <c r="AI12" s="724"/>
      <c r="AJ12" s="724"/>
      <c r="AK12" s="724"/>
      <c r="AL12" s="666">
        <v>5.5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743632</v>
      </c>
      <c r="BH12" s="664"/>
      <c r="BI12" s="664"/>
      <c r="BJ12" s="664"/>
      <c r="BK12" s="664"/>
      <c r="BL12" s="664"/>
      <c r="BM12" s="664"/>
      <c r="BN12" s="665"/>
      <c r="BO12" s="723">
        <v>52.5</v>
      </c>
      <c r="BP12" s="723"/>
      <c r="BQ12" s="723"/>
      <c r="BR12" s="723"/>
      <c r="BS12" s="669">
        <v>49413</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123721</v>
      </c>
      <c r="CS12" s="664"/>
      <c r="CT12" s="664"/>
      <c r="CU12" s="664"/>
      <c r="CV12" s="664"/>
      <c r="CW12" s="664"/>
      <c r="CX12" s="664"/>
      <c r="CY12" s="665"/>
      <c r="CZ12" s="723">
        <v>1.9</v>
      </c>
      <c r="DA12" s="723"/>
      <c r="DB12" s="723"/>
      <c r="DC12" s="723"/>
      <c r="DD12" s="669">
        <v>6468</v>
      </c>
      <c r="DE12" s="664"/>
      <c r="DF12" s="664"/>
      <c r="DG12" s="664"/>
      <c r="DH12" s="664"/>
      <c r="DI12" s="664"/>
      <c r="DJ12" s="664"/>
      <c r="DK12" s="664"/>
      <c r="DL12" s="664"/>
      <c r="DM12" s="664"/>
      <c r="DN12" s="664"/>
      <c r="DO12" s="664"/>
      <c r="DP12" s="665"/>
      <c r="DQ12" s="669">
        <v>81517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30080</v>
      </c>
      <c r="S13" s="664"/>
      <c r="T13" s="664"/>
      <c r="U13" s="664"/>
      <c r="V13" s="664"/>
      <c r="W13" s="664"/>
      <c r="X13" s="664"/>
      <c r="Y13" s="665"/>
      <c r="Z13" s="723">
        <v>0.4</v>
      </c>
      <c r="AA13" s="723"/>
      <c r="AB13" s="723"/>
      <c r="AC13" s="723"/>
      <c r="AD13" s="724">
        <v>30080</v>
      </c>
      <c r="AE13" s="724"/>
      <c r="AF13" s="724"/>
      <c r="AG13" s="724"/>
      <c r="AH13" s="724"/>
      <c r="AI13" s="724"/>
      <c r="AJ13" s="724"/>
      <c r="AK13" s="724"/>
      <c r="AL13" s="666">
        <v>0.8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743550</v>
      </c>
      <c r="BH13" s="664"/>
      <c r="BI13" s="664"/>
      <c r="BJ13" s="664"/>
      <c r="BK13" s="664"/>
      <c r="BL13" s="664"/>
      <c r="BM13" s="664"/>
      <c r="BN13" s="665"/>
      <c r="BO13" s="723">
        <v>52.5</v>
      </c>
      <c r="BP13" s="723"/>
      <c r="BQ13" s="723"/>
      <c r="BR13" s="723"/>
      <c r="BS13" s="669">
        <v>49413</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792796</v>
      </c>
      <c r="CS13" s="664"/>
      <c r="CT13" s="664"/>
      <c r="CU13" s="664"/>
      <c r="CV13" s="664"/>
      <c r="CW13" s="664"/>
      <c r="CX13" s="664"/>
      <c r="CY13" s="665"/>
      <c r="CZ13" s="723">
        <v>12.3</v>
      </c>
      <c r="DA13" s="723"/>
      <c r="DB13" s="723"/>
      <c r="DC13" s="723"/>
      <c r="DD13" s="669">
        <v>386983</v>
      </c>
      <c r="DE13" s="664"/>
      <c r="DF13" s="664"/>
      <c r="DG13" s="664"/>
      <c r="DH13" s="664"/>
      <c r="DI13" s="664"/>
      <c r="DJ13" s="664"/>
      <c r="DK13" s="664"/>
      <c r="DL13" s="664"/>
      <c r="DM13" s="664"/>
      <c r="DN13" s="664"/>
      <c r="DO13" s="664"/>
      <c r="DP13" s="665"/>
      <c r="DQ13" s="669">
        <v>545856</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255</v>
      </c>
      <c r="S14" s="664"/>
      <c r="T14" s="664"/>
      <c r="U14" s="664"/>
      <c r="V14" s="664"/>
      <c r="W14" s="664"/>
      <c r="X14" s="664"/>
      <c r="Y14" s="665"/>
      <c r="Z14" s="723" t="s">
        <v>128</v>
      </c>
      <c r="AA14" s="723"/>
      <c r="AB14" s="723"/>
      <c r="AC14" s="723"/>
      <c r="AD14" s="724" t="s">
        <v>232</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38663</v>
      </c>
      <c r="BH14" s="664"/>
      <c r="BI14" s="664"/>
      <c r="BJ14" s="664"/>
      <c r="BK14" s="664"/>
      <c r="BL14" s="664"/>
      <c r="BM14" s="664"/>
      <c r="BN14" s="665"/>
      <c r="BO14" s="723">
        <v>2.7</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276497</v>
      </c>
      <c r="CS14" s="664"/>
      <c r="CT14" s="664"/>
      <c r="CU14" s="664"/>
      <c r="CV14" s="664"/>
      <c r="CW14" s="664"/>
      <c r="CX14" s="664"/>
      <c r="CY14" s="665"/>
      <c r="CZ14" s="723">
        <v>4.3</v>
      </c>
      <c r="DA14" s="723"/>
      <c r="DB14" s="723"/>
      <c r="DC14" s="723"/>
      <c r="DD14" s="669">
        <v>38844</v>
      </c>
      <c r="DE14" s="664"/>
      <c r="DF14" s="664"/>
      <c r="DG14" s="664"/>
      <c r="DH14" s="664"/>
      <c r="DI14" s="664"/>
      <c r="DJ14" s="664"/>
      <c r="DK14" s="664"/>
      <c r="DL14" s="664"/>
      <c r="DM14" s="664"/>
      <c r="DN14" s="664"/>
      <c r="DO14" s="664"/>
      <c r="DP14" s="665"/>
      <c r="DQ14" s="669">
        <v>243053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28335</v>
      </c>
      <c r="S15" s="664"/>
      <c r="T15" s="664"/>
      <c r="U15" s="664"/>
      <c r="V15" s="664"/>
      <c r="W15" s="664"/>
      <c r="X15" s="664"/>
      <c r="Y15" s="665"/>
      <c r="Z15" s="723">
        <v>0.4</v>
      </c>
      <c r="AA15" s="723"/>
      <c r="AB15" s="723"/>
      <c r="AC15" s="723"/>
      <c r="AD15" s="724">
        <v>28335</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43473</v>
      </c>
      <c r="BH15" s="664"/>
      <c r="BI15" s="664"/>
      <c r="BJ15" s="664"/>
      <c r="BK15" s="664"/>
      <c r="BL15" s="664"/>
      <c r="BM15" s="664"/>
      <c r="BN15" s="665"/>
      <c r="BO15" s="723">
        <v>3.1</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943546</v>
      </c>
      <c r="CS15" s="664"/>
      <c r="CT15" s="664"/>
      <c r="CU15" s="664"/>
      <c r="CV15" s="664"/>
      <c r="CW15" s="664"/>
      <c r="CX15" s="664"/>
      <c r="CY15" s="665"/>
      <c r="CZ15" s="723">
        <v>14.6</v>
      </c>
      <c r="DA15" s="723"/>
      <c r="DB15" s="723"/>
      <c r="DC15" s="723"/>
      <c r="DD15" s="669">
        <v>267677</v>
      </c>
      <c r="DE15" s="664"/>
      <c r="DF15" s="664"/>
      <c r="DG15" s="664"/>
      <c r="DH15" s="664"/>
      <c r="DI15" s="664"/>
      <c r="DJ15" s="664"/>
      <c r="DK15" s="664"/>
      <c r="DL15" s="664"/>
      <c r="DM15" s="664"/>
      <c r="DN15" s="664"/>
      <c r="DO15" s="664"/>
      <c r="DP15" s="665"/>
      <c r="DQ15" s="669">
        <v>515574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232</v>
      </c>
      <c r="AA16" s="723"/>
      <c r="AB16" s="723"/>
      <c r="AC16" s="723"/>
      <c r="AD16" s="724" t="s">
        <v>255</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11049</v>
      </c>
      <c r="CS16" s="664"/>
      <c r="CT16" s="664"/>
      <c r="CU16" s="664"/>
      <c r="CV16" s="664"/>
      <c r="CW16" s="664"/>
      <c r="CX16" s="664"/>
      <c r="CY16" s="665"/>
      <c r="CZ16" s="723">
        <v>0.2</v>
      </c>
      <c r="DA16" s="723"/>
      <c r="DB16" s="723"/>
      <c r="DC16" s="723"/>
      <c r="DD16" s="669" t="s">
        <v>232</v>
      </c>
      <c r="DE16" s="664"/>
      <c r="DF16" s="664"/>
      <c r="DG16" s="664"/>
      <c r="DH16" s="664"/>
      <c r="DI16" s="664"/>
      <c r="DJ16" s="664"/>
      <c r="DK16" s="664"/>
      <c r="DL16" s="664"/>
      <c r="DM16" s="664"/>
      <c r="DN16" s="664"/>
      <c r="DO16" s="664"/>
      <c r="DP16" s="665"/>
      <c r="DQ16" s="669">
        <v>10909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5145</v>
      </c>
      <c r="S17" s="664"/>
      <c r="T17" s="664"/>
      <c r="U17" s="664"/>
      <c r="V17" s="664"/>
      <c r="W17" s="664"/>
      <c r="X17" s="664"/>
      <c r="Y17" s="665"/>
      <c r="Z17" s="723">
        <v>0.1</v>
      </c>
      <c r="AA17" s="723"/>
      <c r="AB17" s="723"/>
      <c r="AC17" s="723"/>
      <c r="AD17" s="724">
        <v>5145</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465932</v>
      </c>
      <c r="CS17" s="664"/>
      <c r="CT17" s="664"/>
      <c r="CU17" s="664"/>
      <c r="CV17" s="664"/>
      <c r="CW17" s="664"/>
      <c r="CX17" s="664"/>
      <c r="CY17" s="665"/>
      <c r="CZ17" s="723">
        <v>7.2</v>
      </c>
      <c r="DA17" s="723"/>
      <c r="DB17" s="723"/>
      <c r="DC17" s="723"/>
      <c r="DD17" s="669" t="s">
        <v>128</v>
      </c>
      <c r="DE17" s="664"/>
      <c r="DF17" s="664"/>
      <c r="DG17" s="664"/>
      <c r="DH17" s="664"/>
      <c r="DI17" s="664"/>
      <c r="DJ17" s="664"/>
      <c r="DK17" s="664"/>
      <c r="DL17" s="664"/>
      <c r="DM17" s="664"/>
      <c r="DN17" s="664"/>
      <c r="DO17" s="664"/>
      <c r="DP17" s="665"/>
      <c r="DQ17" s="669">
        <v>450220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2048665</v>
      </c>
      <c r="S18" s="664"/>
      <c r="T18" s="664"/>
      <c r="U18" s="664"/>
      <c r="V18" s="664"/>
      <c r="W18" s="664"/>
      <c r="X18" s="664"/>
      <c r="Y18" s="665"/>
      <c r="Z18" s="723">
        <v>30.1</v>
      </c>
      <c r="AA18" s="723"/>
      <c r="AB18" s="723"/>
      <c r="AC18" s="723"/>
      <c r="AD18" s="724">
        <v>1866911</v>
      </c>
      <c r="AE18" s="724"/>
      <c r="AF18" s="724"/>
      <c r="AG18" s="724"/>
      <c r="AH18" s="724"/>
      <c r="AI18" s="724"/>
      <c r="AJ18" s="724"/>
      <c r="AK18" s="724"/>
      <c r="AL18" s="666">
        <v>50.9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255</v>
      </c>
      <c r="CS18" s="664"/>
      <c r="CT18" s="664"/>
      <c r="CU18" s="664"/>
      <c r="CV18" s="664"/>
      <c r="CW18" s="664"/>
      <c r="CX18" s="664"/>
      <c r="CY18" s="665"/>
      <c r="CZ18" s="723" t="s">
        <v>128</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1866911</v>
      </c>
      <c r="S19" s="664"/>
      <c r="T19" s="664"/>
      <c r="U19" s="664"/>
      <c r="V19" s="664"/>
      <c r="W19" s="664"/>
      <c r="X19" s="664"/>
      <c r="Y19" s="665"/>
      <c r="Z19" s="723">
        <v>27.5</v>
      </c>
      <c r="AA19" s="723"/>
      <c r="AB19" s="723"/>
      <c r="AC19" s="723"/>
      <c r="AD19" s="724">
        <v>1866911</v>
      </c>
      <c r="AE19" s="724"/>
      <c r="AF19" s="724"/>
      <c r="AG19" s="724"/>
      <c r="AH19" s="724"/>
      <c r="AI19" s="724"/>
      <c r="AJ19" s="724"/>
      <c r="AK19" s="724"/>
      <c r="AL19" s="666">
        <v>50.9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255</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255</v>
      </c>
      <c r="DA19" s="723"/>
      <c r="DB19" s="723"/>
      <c r="DC19" s="723"/>
      <c r="DD19" s="669" t="s">
        <v>128</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181754</v>
      </c>
      <c r="S20" s="664"/>
      <c r="T20" s="664"/>
      <c r="U20" s="664"/>
      <c r="V20" s="664"/>
      <c r="W20" s="664"/>
      <c r="X20" s="664"/>
      <c r="Y20" s="665"/>
      <c r="Z20" s="723">
        <v>2.7</v>
      </c>
      <c r="AA20" s="723"/>
      <c r="AB20" s="723"/>
      <c r="AC20" s="723"/>
      <c r="AD20" s="724" t="s">
        <v>232</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255</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6440876</v>
      </c>
      <c r="CS20" s="664"/>
      <c r="CT20" s="664"/>
      <c r="CU20" s="664"/>
      <c r="CV20" s="664"/>
      <c r="CW20" s="664"/>
      <c r="CX20" s="664"/>
      <c r="CY20" s="665"/>
      <c r="CZ20" s="723">
        <v>100</v>
      </c>
      <c r="DA20" s="723"/>
      <c r="DB20" s="723"/>
      <c r="DC20" s="723"/>
      <c r="DD20" s="669">
        <v>1392069</v>
      </c>
      <c r="DE20" s="664"/>
      <c r="DF20" s="664"/>
      <c r="DG20" s="664"/>
      <c r="DH20" s="664"/>
      <c r="DI20" s="664"/>
      <c r="DJ20" s="664"/>
      <c r="DK20" s="664"/>
      <c r="DL20" s="664"/>
      <c r="DM20" s="664"/>
      <c r="DN20" s="664"/>
      <c r="DO20" s="664"/>
      <c r="DP20" s="665"/>
      <c r="DQ20" s="669">
        <v>4406939</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255</v>
      </c>
      <c r="AA21" s="723"/>
      <c r="AB21" s="723"/>
      <c r="AC21" s="723"/>
      <c r="AD21" s="724" t="s">
        <v>232</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232</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3830931</v>
      </c>
      <c r="S22" s="664"/>
      <c r="T22" s="664"/>
      <c r="U22" s="664"/>
      <c r="V22" s="664"/>
      <c r="W22" s="664"/>
      <c r="X22" s="664"/>
      <c r="Y22" s="665"/>
      <c r="Z22" s="723">
        <v>56.3</v>
      </c>
      <c r="AA22" s="723"/>
      <c r="AB22" s="723"/>
      <c r="AC22" s="723"/>
      <c r="AD22" s="724">
        <v>3649177</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232</v>
      </c>
      <c r="BP22" s="723"/>
      <c r="BQ22" s="723"/>
      <c r="BR22" s="723"/>
      <c r="BS22" s="669" t="s">
        <v>128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859</v>
      </c>
      <c r="S23" s="664"/>
      <c r="T23" s="664"/>
      <c r="U23" s="664"/>
      <c r="V23" s="664"/>
      <c r="W23" s="664"/>
      <c r="X23" s="664"/>
      <c r="Y23" s="665"/>
      <c r="Z23" s="723">
        <v>0</v>
      </c>
      <c r="AA23" s="723"/>
      <c r="AB23" s="723"/>
      <c r="AC23" s="723"/>
      <c r="AD23" s="724">
        <v>859</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232</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35305</v>
      </c>
      <c r="S24" s="664"/>
      <c r="T24" s="664"/>
      <c r="U24" s="664"/>
      <c r="V24" s="664"/>
      <c r="W24" s="664"/>
      <c r="X24" s="664"/>
      <c r="Y24" s="665"/>
      <c r="Z24" s="723">
        <v>0.5</v>
      </c>
      <c r="AA24" s="723"/>
      <c r="AB24" s="723"/>
      <c r="AC24" s="723"/>
      <c r="AD24" s="724" t="s">
        <v>255</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2336699</v>
      </c>
      <c r="CS24" s="727"/>
      <c r="CT24" s="727"/>
      <c r="CU24" s="727"/>
      <c r="CV24" s="727"/>
      <c r="CW24" s="727"/>
      <c r="CX24" s="727"/>
      <c r="CY24" s="773"/>
      <c r="CZ24" s="774">
        <v>36.299999999999997</v>
      </c>
      <c r="DA24" s="743"/>
      <c r="DB24" s="743"/>
      <c r="DC24" s="777"/>
      <c r="DD24" s="772">
        <v>1827005</v>
      </c>
      <c r="DE24" s="727"/>
      <c r="DF24" s="727"/>
      <c r="DG24" s="727"/>
      <c r="DH24" s="727"/>
      <c r="DI24" s="727"/>
      <c r="DJ24" s="727"/>
      <c r="DK24" s="773"/>
      <c r="DL24" s="772">
        <v>1822047</v>
      </c>
      <c r="DM24" s="727"/>
      <c r="DN24" s="727"/>
      <c r="DO24" s="727"/>
      <c r="DP24" s="727"/>
      <c r="DQ24" s="727"/>
      <c r="DR24" s="727"/>
      <c r="DS24" s="727"/>
      <c r="DT24" s="727"/>
      <c r="DU24" s="727"/>
      <c r="DV24" s="773"/>
      <c r="DW24" s="774">
        <v>47.2</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96661</v>
      </c>
      <c r="S25" s="664"/>
      <c r="T25" s="664"/>
      <c r="U25" s="664"/>
      <c r="V25" s="664"/>
      <c r="W25" s="664"/>
      <c r="X25" s="664"/>
      <c r="Y25" s="665"/>
      <c r="Z25" s="723">
        <v>1.4</v>
      </c>
      <c r="AA25" s="723"/>
      <c r="AB25" s="723"/>
      <c r="AC25" s="723"/>
      <c r="AD25" s="724">
        <v>12164</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128</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1158177</v>
      </c>
      <c r="CS25" s="662"/>
      <c r="CT25" s="662"/>
      <c r="CU25" s="662"/>
      <c r="CV25" s="662"/>
      <c r="CW25" s="662"/>
      <c r="CX25" s="662"/>
      <c r="CY25" s="663"/>
      <c r="CZ25" s="666">
        <v>18</v>
      </c>
      <c r="DA25" s="695"/>
      <c r="DB25" s="695"/>
      <c r="DC25" s="696"/>
      <c r="DD25" s="669">
        <v>1067756</v>
      </c>
      <c r="DE25" s="662"/>
      <c r="DF25" s="662"/>
      <c r="DG25" s="662"/>
      <c r="DH25" s="662"/>
      <c r="DI25" s="662"/>
      <c r="DJ25" s="662"/>
      <c r="DK25" s="663"/>
      <c r="DL25" s="669">
        <v>1063058</v>
      </c>
      <c r="DM25" s="662"/>
      <c r="DN25" s="662"/>
      <c r="DO25" s="662"/>
      <c r="DP25" s="662"/>
      <c r="DQ25" s="662"/>
      <c r="DR25" s="662"/>
      <c r="DS25" s="662"/>
      <c r="DT25" s="662"/>
      <c r="DU25" s="662"/>
      <c r="DV25" s="663"/>
      <c r="DW25" s="666">
        <v>27.6</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25278</v>
      </c>
      <c r="S26" s="664"/>
      <c r="T26" s="664"/>
      <c r="U26" s="664"/>
      <c r="V26" s="664"/>
      <c r="W26" s="664"/>
      <c r="X26" s="664"/>
      <c r="Y26" s="665"/>
      <c r="Z26" s="723">
        <v>0.4</v>
      </c>
      <c r="AA26" s="723"/>
      <c r="AB26" s="723"/>
      <c r="AC26" s="723"/>
      <c r="AD26" s="724" t="s">
        <v>232</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232</v>
      </c>
      <c r="BP26" s="723"/>
      <c r="BQ26" s="723"/>
      <c r="BR26" s="723"/>
      <c r="BS26" s="669" t="s">
        <v>255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733163</v>
      </c>
      <c r="CS26" s="664"/>
      <c r="CT26" s="664"/>
      <c r="CU26" s="664"/>
      <c r="CV26" s="664"/>
      <c r="CW26" s="664"/>
      <c r="CX26" s="664"/>
      <c r="CY26" s="665"/>
      <c r="CZ26" s="666">
        <v>11.4</v>
      </c>
      <c r="DA26" s="695"/>
      <c r="DB26" s="695"/>
      <c r="DC26" s="696"/>
      <c r="DD26" s="669">
        <v>661120</v>
      </c>
      <c r="DE26" s="664"/>
      <c r="DF26" s="664"/>
      <c r="DG26" s="664"/>
      <c r="DH26" s="664"/>
      <c r="DI26" s="664"/>
      <c r="DJ26" s="664"/>
      <c r="DK26" s="665"/>
      <c r="DL26" s="669" t="s">
        <v>128</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419758</v>
      </c>
      <c r="S27" s="664"/>
      <c r="T27" s="664"/>
      <c r="U27" s="664"/>
      <c r="V27" s="664"/>
      <c r="W27" s="664"/>
      <c r="X27" s="664"/>
      <c r="Y27" s="665"/>
      <c r="Z27" s="723">
        <v>6.2</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1415494</v>
      </c>
      <c r="BH27" s="664"/>
      <c r="BI27" s="664"/>
      <c r="BJ27" s="664"/>
      <c r="BK27" s="664"/>
      <c r="BL27" s="664"/>
      <c r="BM27" s="664"/>
      <c r="BN27" s="665"/>
      <c r="BO27" s="723">
        <v>100</v>
      </c>
      <c r="BP27" s="723"/>
      <c r="BQ27" s="723"/>
      <c r="BR27" s="723"/>
      <c r="BS27" s="669">
        <v>49413</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712590</v>
      </c>
      <c r="CS27" s="662"/>
      <c r="CT27" s="662"/>
      <c r="CU27" s="662"/>
      <c r="CV27" s="662"/>
      <c r="CW27" s="662"/>
      <c r="CX27" s="662"/>
      <c r="CY27" s="663"/>
      <c r="CZ27" s="666">
        <v>11.1</v>
      </c>
      <c r="DA27" s="695"/>
      <c r="DB27" s="695"/>
      <c r="DC27" s="696"/>
      <c r="DD27" s="669">
        <v>309029</v>
      </c>
      <c r="DE27" s="662"/>
      <c r="DF27" s="662"/>
      <c r="DG27" s="662"/>
      <c r="DH27" s="662"/>
      <c r="DI27" s="662"/>
      <c r="DJ27" s="662"/>
      <c r="DK27" s="663"/>
      <c r="DL27" s="669">
        <v>308769</v>
      </c>
      <c r="DM27" s="662"/>
      <c r="DN27" s="662"/>
      <c r="DO27" s="662"/>
      <c r="DP27" s="662"/>
      <c r="DQ27" s="662"/>
      <c r="DR27" s="662"/>
      <c r="DS27" s="662"/>
      <c r="DT27" s="662"/>
      <c r="DU27" s="662"/>
      <c r="DV27" s="663"/>
      <c r="DW27" s="666">
        <v>8</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465932</v>
      </c>
      <c r="CS28" s="664"/>
      <c r="CT28" s="664"/>
      <c r="CU28" s="664"/>
      <c r="CV28" s="664"/>
      <c r="CW28" s="664"/>
      <c r="CX28" s="664"/>
      <c r="CY28" s="665"/>
      <c r="CZ28" s="666">
        <v>7.2</v>
      </c>
      <c r="DA28" s="695"/>
      <c r="DB28" s="695"/>
      <c r="DC28" s="696"/>
      <c r="DD28" s="669">
        <v>450220</v>
      </c>
      <c r="DE28" s="664"/>
      <c r="DF28" s="664"/>
      <c r="DG28" s="664"/>
      <c r="DH28" s="664"/>
      <c r="DI28" s="664"/>
      <c r="DJ28" s="664"/>
      <c r="DK28" s="665"/>
      <c r="DL28" s="669">
        <v>450220</v>
      </c>
      <c r="DM28" s="664"/>
      <c r="DN28" s="664"/>
      <c r="DO28" s="664"/>
      <c r="DP28" s="664"/>
      <c r="DQ28" s="664"/>
      <c r="DR28" s="664"/>
      <c r="DS28" s="664"/>
      <c r="DT28" s="664"/>
      <c r="DU28" s="664"/>
      <c r="DV28" s="665"/>
      <c r="DW28" s="666">
        <v>11.7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515724</v>
      </c>
      <c r="S29" s="664"/>
      <c r="T29" s="664"/>
      <c r="U29" s="664"/>
      <c r="V29" s="664"/>
      <c r="W29" s="664"/>
      <c r="X29" s="664"/>
      <c r="Y29" s="665"/>
      <c r="Z29" s="723">
        <v>7.6</v>
      </c>
      <c r="AA29" s="723"/>
      <c r="AB29" s="723"/>
      <c r="AC29" s="723"/>
      <c r="AD29" s="724" t="s">
        <v>128</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465932</v>
      </c>
      <c r="CS29" s="662"/>
      <c r="CT29" s="662"/>
      <c r="CU29" s="662"/>
      <c r="CV29" s="662"/>
      <c r="CW29" s="662"/>
      <c r="CX29" s="662"/>
      <c r="CY29" s="663"/>
      <c r="CZ29" s="666">
        <v>7.2</v>
      </c>
      <c r="DA29" s="695"/>
      <c r="DB29" s="695"/>
      <c r="DC29" s="696"/>
      <c r="DD29" s="669">
        <v>450220</v>
      </c>
      <c r="DE29" s="662"/>
      <c r="DF29" s="662"/>
      <c r="DG29" s="662"/>
      <c r="DH29" s="662"/>
      <c r="DI29" s="662"/>
      <c r="DJ29" s="662"/>
      <c r="DK29" s="663"/>
      <c r="DL29" s="669">
        <v>450220</v>
      </c>
      <c r="DM29" s="662"/>
      <c r="DN29" s="662"/>
      <c r="DO29" s="662"/>
      <c r="DP29" s="662"/>
      <c r="DQ29" s="662"/>
      <c r="DR29" s="662"/>
      <c r="DS29" s="662"/>
      <c r="DT29" s="662"/>
      <c r="DU29" s="662"/>
      <c r="DV29" s="663"/>
      <c r="DW29" s="666">
        <v>11.7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22071</v>
      </c>
      <c r="S30" s="664"/>
      <c r="T30" s="664"/>
      <c r="U30" s="664"/>
      <c r="V30" s="664"/>
      <c r="W30" s="664"/>
      <c r="X30" s="664"/>
      <c r="Y30" s="665"/>
      <c r="Z30" s="723">
        <v>0.3</v>
      </c>
      <c r="AA30" s="723"/>
      <c r="AB30" s="723"/>
      <c r="AC30" s="723"/>
      <c r="AD30" s="724">
        <v>3533</v>
      </c>
      <c r="AE30" s="724"/>
      <c r="AF30" s="724"/>
      <c r="AG30" s="724"/>
      <c r="AH30" s="724"/>
      <c r="AI30" s="724"/>
      <c r="AJ30" s="724"/>
      <c r="AK30" s="724"/>
      <c r="AL30" s="666">
        <v>0.1</v>
      </c>
      <c r="AM30" s="667"/>
      <c r="AN30" s="667"/>
      <c r="AO30" s="725"/>
      <c r="AP30" s="751" t="s">
        <v>307</v>
      </c>
      <c r="AQ30" s="752"/>
      <c r="AR30" s="752"/>
      <c r="AS30" s="752"/>
      <c r="AT30" s="757" t="s">
        <v>308</v>
      </c>
      <c r="AU30" s="227"/>
      <c r="AV30" s="227"/>
      <c r="AW30" s="227"/>
      <c r="AX30" s="760" t="s">
        <v>186</v>
      </c>
      <c r="AY30" s="761"/>
      <c r="AZ30" s="761"/>
      <c r="BA30" s="761"/>
      <c r="BB30" s="761"/>
      <c r="BC30" s="761"/>
      <c r="BD30" s="761"/>
      <c r="BE30" s="761"/>
      <c r="BF30" s="762"/>
      <c r="BG30" s="741">
        <v>99.1</v>
      </c>
      <c r="BH30" s="742"/>
      <c r="BI30" s="742"/>
      <c r="BJ30" s="742"/>
      <c r="BK30" s="742"/>
      <c r="BL30" s="742"/>
      <c r="BM30" s="743">
        <v>96.3</v>
      </c>
      <c r="BN30" s="742"/>
      <c r="BO30" s="742"/>
      <c r="BP30" s="742"/>
      <c r="BQ30" s="744"/>
      <c r="BR30" s="741">
        <v>99</v>
      </c>
      <c r="BS30" s="742"/>
      <c r="BT30" s="742"/>
      <c r="BU30" s="742"/>
      <c r="BV30" s="742"/>
      <c r="BW30" s="742"/>
      <c r="BX30" s="743">
        <v>96.4</v>
      </c>
      <c r="BY30" s="742"/>
      <c r="BZ30" s="742"/>
      <c r="CA30" s="742"/>
      <c r="CB30" s="744"/>
      <c r="CD30" s="747"/>
      <c r="CE30" s="748"/>
      <c r="CF30" s="705" t="s">
        <v>309</v>
      </c>
      <c r="CG30" s="702"/>
      <c r="CH30" s="702"/>
      <c r="CI30" s="702"/>
      <c r="CJ30" s="702"/>
      <c r="CK30" s="702"/>
      <c r="CL30" s="702"/>
      <c r="CM30" s="702"/>
      <c r="CN30" s="702"/>
      <c r="CO30" s="702"/>
      <c r="CP30" s="702"/>
      <c r="CQ30" s="703"/>
      <c r="CR30" s="661">
        <v>451151</v>
      </c>
      <c r="CS30" s="664"/>
      <c r="CT30" s="664"/>
      <c r="CU30" s="664"/>
      <c r="CV30" s="664"/>
      <c r="CW30" s="664"/>
      <c r="CX30" s="664"/>
      <c r="CY30" s="665"/>
      <c r="CZ30" s="666">
        <v>7</v>
      </c>
      <c r="DA30" s="695"/>
      <c r="DB30" s="695"/>
      <c r="DC30" s="696"/>
      <c r="DD30" s="669">
        <v>435439</v>
      </c>
      <c r="DE30" s="664"/>
      <c r="DF30" s="664"/>
      <c r="DG30" s="664"/>
      <c r="DH30" s="664"/>
      <c r="DI30" s="664"/>
      <c r="DJ30" s="664"/>
      <c r="DK30" s="665"/>
      <c r="DL30" s="669">
        <v>435439</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308707</v>
      </c>
      <c r="S31" s="664"/>
      <c r="T31" s="664"/>
      <c r="U31" s="664"/>
      <c r="V31" s="664"/>
      <c r="W31" s="664"/>
      <c r="X31" s="664"/>
      <c r="Y31" s="665"/>
      <c r="Z31" s="723">
        <v>4.5</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6" t="s">
        <v>311</v>
      </c>
      <c r="AV31" s="226"/>
      <c r="AW31" s="226"/>
      <c r="AX31" s="658" t="s">
        <v>312</v>
      </c>
      <c r="AY31" s="659"/>
      <c r="AZ31" s="659"/>
      <c r="BA31" s="659"/>
      <c r="BB31" s="659"/>
      <c r="BC31" s="659"/>
      <c r="BD31" s="659"/>
      <c r="BE31" s="659"/>
      <c r="BF31" s="660"/>
      <c r="BG31" s="739">
        <v>99.4</v>
      </c>
      <c r="BH31" s="662"/>
      <c r="BI31" s="662"/>
      <c r="BJ31" s="662"/>
      <c r="BK31" s="662"/>
      <c r="BL31" s="662"/>
      <c r="BM31" s="667">
        <v>98.1</v>
      </c>
      <c r="BN31" s="740"/>
      <c r="BO31" s="740"/>
      <c r="BP31" s="740"/>
      <c r="BQ31" s="701"/>
      <c r="BR31" s="739">
        <v>99.3</v>
      </c>
      <c r="BS31" s="662"/>
      <c r="BT31" s="662"/>
      <c r="BU31" s="662"/>
      <c r="BV31" s="662"/>
      <c r="BW31" s="662"/>
      <c r="BX31" s="667">
        <v>98</v>
      </c>
      <c r="BY31" s="740"/>
      <c r="BZ31" s="740"/>
      <c r="CA31" s="740"/>
      <c r="CB31" s="701"/>
      <c r="CD31" s="747"/>
      <c r="CE31" s="748"/>
      <c r="CF31" s="705" t="s">
        <v>313</v>
      </c>
      <c r="CG31" s="702"/>
      <c r="CH31" s="702"/>
      <c r="CI31" s="702"/>
      <c r="CJ31" s="702"/>
      <c r="CK31" s="702"/>
      <c r="CL31" s="702"/>
      <c r="CM31" s="702"/>
      <c r="CN31" s="702"/>
      <c r="CO31" s="702"/>
      <c r="CP31" s="702"/>
      <c r="CQ31" s="703"/>
      <c r="CR31" s="661">
        <v>14781</v>
      </c>
      <c r="CS31" s="662"/>
      <c r="CT31" s="662"/>
      <c r="CU31" s="662"/>
      <c r="CV31" s="662"/>
      <c r="CW31" s="662"/>
      <c r="CX31" s="662"/>
      <c r="CY31" s="663"/>
      <c r="CZ31" s="666">
        <v>0.2</v>
      </c>
      <c r="DA31" s="695"/>
      <c r="DB31" s="695"/>
      <c r="DC31" s="696"/>
      <c r="DD31" s="669">
        <v>14781</v>
      </c>
      <c r="DE31" s="662"/>
      <c r="DF31" s="662"/>
      <c r="DG31" s="662"/>
      <c r="DH31" s="662"/>
      <c r="DI31" s="662"/>
      <c r="DJ31" s="662"/>
      <c r="DK31" s="663"/>
      <c r="DL31" s="669">
        <v>14781</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287095</v>
      </c>
      <c r="S32" s="664"/>
      <c r="T32" s="664"/>
      <c r="U32" s="664"/>
      <c r="V32" s="664"/>
      <c r="W32" s="664"/>
      <c r="X32" s="664"/>
      <c r="Y32" s="665"/>
      <c r="Z32" s="723">
        <v>4.2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28"/>
      <c r="AV32" s="228"/>
      <c r="AW32" s="228"/>
      <c r="AX32" s="673" t="s">
        <v>315</v>
      </c>
      <c r="AY32" s="674"/>
      <c r="AZ32" s="674"/>
      <c r="BA32" s="674"/>
      <c r="BB32" s="674"/>
      <c r="BC32" s="674"/>
      <c r="BD32" s="674"/>
      <c r="BE32" s="674"/>
      <c r="BF32" s="675"/>
      <c r="BG32" s="738">
        <v>98.9</v>
      </c>
      <c r="BH32" s="677"/>
      <c r="BI32" s="677"/>
      <c r="BJ32" s="677"/>
      <c r="BK32" s="677"/>
      <c r="BL32" s="677"/>
      <c r="BM32" s="721">
        <v>94.7</v>
      </c>
      <c r="BN32" s="677"/>
      <c r="BO32" s="677"/>
      <c r="BP32" s="677"/>
      <c r="BQ32" s="714"/>
      <c r="BR32" s="738">
        <v>98.8</v>
      </c>
      <c r="BS32" s="677"/>
      <c r="BT32" s="677"/>
      <c r="BU32" s="677"/>
      <c r="BV32" s="677"/>
      <c r="BW32" s="677"/>
      <c r="BX32" s="721">
        <v>94.9</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232</v>
      </c>
      <c r="DA32" s="695"/>
      <c r="DB32" s="695"/>
      <c r="DC32" s="696"/>
      <c r="DD32" s="669" t="s">
        <v>232</v>
      </c>
      <c r="DE32" s="664"/>
      <c r="DF32" s="664"/>
      <c r="DG32" s="664"/>
      <c r="DH32" s="664"/>
      <c r="DI32" s="664"/>
      <c r="DJ32" s="664"/>
      <c r="DK32" s="665"/>
      <c r="DL32" s="669" t="s">
        <v>232</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340433</v>
      </c>
      <c r="S33" s="664"/>
      <c r="T33" s="664"/>
      <c r="U33" s="664"/>
      <c r="V33" s="664"/>
      <c r="W33" s="664"/>
      <c r="X33" s="664"/>
      <c r="Y33" s="665"/>
      <c r="Z33" s="723">
        <v>5</v>
      </c>
      <c r="AA33" s="723"/>
      <c r="AB33" s="723"/>
      <c r="AC33" s="723"/>
      <c r="AD33" s="724" t="s">
        <v>232</v>
      </c>
      <c r="AE33" s="724"/>
      <c r="AF33" s="724"/>
      <c r="AG33" s="724"/>
      <c r="AH33" s="724"/>
      <c r="AI33" s="724"/>
      <c r="AJ33" s="724"/>
      <c r="AK33" s="724"/>
      <c r="AL33" s="666" t="s">
        <v>128</v>
      </c>
      <c r="AM33" s="667"/>
      <c r="AN33" s="667"/>
      <c r="AO33" s="725"/>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705" t="s">
        <v>318</v>
      </c>
      <c r="CE33" s="702"/>
      <c r="CF33" s="702"/>
      <c r="CG33" s="702"/>
      <c r="CH33" s="702"/>
      <c r="CI33" s="702"/>
      <c r="CJ33" s="702"/>
      <c r="CK33" s="702"/>
      <c r="CL33" s="702"/>
      <c r="CM33" s="702"/>
      <c r="CN33" s="702"/>
      <c r="CO33" s="702"/>
      <c r="CP33" s="702"/>
      <c r="CQ33" s="703"/>
      <c r="CR33" s="661">
        <v>2701059</v>
      </c>
      <c r="CS33" s="662"/>
      <c r="CT33" s="662"/>
      <c r="CU33" s="662"/>
      <c r="CV33" s="662"/>
      <c r="CW33" s="662"/>
      <c r="CX33" s="662"/>
      <c r="CY33" s="663"/>
      <c r="CZ33" s="666">
        <v>41.9</v>
      </c>
      <c r="DA33" s="695"/>
      <c r="DB33" s="695"/>
      <c r="DC33" s="696"/>
      <c r="DD33" s="669">
        <v>2176622</v>
      </c>
      <c r="DE33" s="662"/>
      <c r="DF33" s="662"/>
      <c r="DG33" s="662"/>
      <c r="DH33" s="662"/>
      <c r="DI33" s="662"/>
      <c r="DJ33" s="662"/>
      <c r="DK33" s="663"/>
      <c r="DL33" s="669">
        <v>1636168</v>
      </c>
      <c r="DM33" s="662"/>
      <c r="DN33" s="662"/>
      <c r="DO33" s="662"/>
      <c r="DP33" s="662"/>
      <c r="DQ33" s="662"/>
      <c r="DR33" s="662"/>
      <c r="DS33" s="662"/>
      <c r="DT33" s="662"/>
      <c r="DU33" s="662"/>
      <c r="DV33" s="663"/>
      <c r="DW33" s="666">
        <v>42.4</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164753</v>
      </c>
      <c r="S34" s="664"/>
      <c r="T34" s="664"/>
      <c r="U34" s="664"/>
      <c r="V34" s="664"/>
      <c r="W34" s="664"/>
      <c r="X34" s="664"/>
      <c r="Y34" s="665"/>
      <c r="Z34" s="723">
        <v>2.4</v>
      </c>
      <c r="AA34" s="723"/>
      <c r="AB34" s="723"/>
      <c r="AC34" s="723"/>
      <c r="AD34" s="724">
        <v>49</v>
      </c>
      <c r="AE34" s="724"/>
      <c r="AF34" s="724"/>
      <c r="AG34" s="724"/>
      <c r="AH34" s="724"/>
      <c r="AI34" s="724"/>
      <c r="AJ34" s="724"/>
      <c r="AK34" s="724"/>
      <c r="AL34" s="666">
        <v>0</v>
      </c>
      <c r="AM34" s="667"/>
      <c r="AN34" s="667"/>
      <c r="AO34" s="725"/>
      <c r="AP34" s="231"/>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916207</v>
      </c>
      <c r="CS34" s="664"/>
      <c r="CT34" s="664"/>
      <c r="CU34" s="664"/>
      <c r="CV34" s="664"/>
      <c r="CW34" s="664"/>
      <c r="CX34" s="664"/>
      <c r="CY34" s="665"/>
      <c r="CZ34" s="666">
        <v>14.2</v>
      </c>
      <c r="DA34" s="695"/>
      <c r="DB34" s="695"/>
      <c r="DC34" s="696"/>
      <c r="DD34" s="669">
        <v>693320</v>
      </c>
      <c r="DE34" s="664"/>
      <c r="DF34" s="664"/>
      <c r="DG34" s="664"/>
      <c r="DH34" s="664"/>
      <c r="DI34" s="664"/>
      <c r="DJ34" s="664"/>
      <c r="DK34" s="665"/>
      <c r="DL34" s="669">
        <v>537612</v>
      </c>
      <c r="DM34" s="664"/>
      <c r="DN34" s="664"/>
      <c r="DO34" s="664"/>
      <c r="DP34" s="664"/>
      <c r="DQ34" s="664"/>
      <c r="DR34" s="664"/>
      <c r="DS34" s="664"/>
      <c r="DT34" s="664"/>
      <c r="DU34" s="664"/>
      <c r="DV34" s="665"/>
      <c r="DW34" s="666">
        <v>13.9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751349</v>
      </c>
      <c r="S35" s="664"/>
      <c r="T35" s="664"/>
      <c r="U35" s="664"/>
      <c r="V35" s="664"/>
      <c r="W35" s="664"/>
      <c r="X35" s="664"/>
      <c r="Y35" s="665"/>
      <c r="Z35" s="723">
        <v>11.1</v>
      </c>
      <c r="AA35" s="723"/>
      <c r="AB35" s="723"/>
      <c r="AC35" s="723"/>
      <c r="AD35" s="724" t="s">
        <v>128</v>
      </c>
      <c r="AE35" s="724"/>
      <c r="AF35" s="724"/>
      <c r="AG35" s="724"/>
      <c r="AH35" s="724"/>
      <c r="AI35" s="724"/>
      <c r="AJ35" s="724"/>
      <c r="AK35" s="724"/>
      <c r="AL35" s="666" t="s">
        <v>128</v>
      </c>
      <c r="AM35" s="667"/>
      <c r="AN35" s="667"/>
      <c r="AO35" s="725"/>
      <c r="AP35" s="231"/>
      <c r="AQ35" s="729" t="s">
        <v>324</v>
      </c>
      <c r="AR35" s="730"/>
      <c r="AS35" s="730"/>
      <c r="AT35" s="730"/>
      <c r="AU35" s="730"/>
      <c r="AV35" s="730"/>
      <c r="AW35" s="730"/>
      <c r="AX35" s="730"/>
      <c r="AY35" s="731"/>
      <c r="AZ35" s="726">
        <v>845715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165837</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22744</v>
      </c>
      <c r="CS35" s="662"/>
      <c r="CT35" s="662"/>
      <c r="CU35" s="662"/>
      <c r="CV35" s="662"/>
      <c r="CW35" s="662"/>
      <c r="CX35" s="662"/>
      <c r="CY35" s="663"/>
      <c r="CZ35" s="666">
        <v>0.4</v>
      </c>
      <c r="DA35" s="695"/>
      <c r="DB35" s="695"/>
      <c r="DC35" s="696"/>
      <c r="DD35" s="669">
        <v>19350</v>
      </c>
      <c r="DE35" s="662"/>
      <c r="DF35" s="662"/>
      <c r="DG35" s="662"/>
      <c r="DH35" s="662"/>
      <c r="DI35" s="662"/>
      <c r="DJ35" s="662"/>
      <c r="DK35" s="663"/>
      <c r="DL35" s="669">
        <v>19350</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289100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158568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672774</v>
      </c>
      <c r="CS36" s="664"/>
      <c r="CT36" s="664"/>
      <c r="CU36" s="664"/>
      <c r="CV36" s="664"/>
      <c r="CW36" s="664"/>
      <c r="CX36" s="664"/>
      <c r="CY36" s="665"/>
      <c r="CZ36" s="666">
        <v>10.4</v>
      </c>
      <c r="DA36" s="695"/>
      <c r="DB36" s="695"/>
      <c r="DC36" s="696"/>
      <c r="DD36" s="669">
        <v>605837</v>
      </c>
      <c r="DE36" s="664"/>
      <c r="DF36" s="664"/>
      <c r="DG36" s="664"/>
      <c r="DH36" s="664"/>
      <c r="DI36" s="664"/>
      <c r="DJ36" s="664"/>
      <c r="DK36" s="665"/>
      <c r="DL36" s="669">
        <v>389005</v>
      </c>
      <c r="DM36" s="664"/>
      <c r="DN36" s="664"/>
      <c r="DO36" s="664"/>
      <c r="DP36" s="664"/>
      <c r="DQ36" s="664"/>
      <c r="DR36" s="664"/>
      <c r="DS36" s="664"/>
      <c r="DT36" s="664"/>
      <c r="DU36" s="664"/>
      <c r="DV36" s="665"/>
      <c r="DW36" s="666">
        <v>10.1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191649</v>
      </c>
      <c r="S37" s="664"/>
      <c r="T37" s="664"/>
      <c r="U37" s="664"/>
      <c r="V37" s="664"/>
      <c r="W37" s="664"/>
      <c r="X37" s="664"/>
      <c r="Y37" s="665"/>
      <c r="Z37" s="723">
        <v>2.8</v>
      </c>
      <c r="AA37" s="723"/>
      <c r="AB37" s="723"/>
      <c r="AC37" s="723"/>
      <c r="AD37" s="724" t="s">
        <v>128</v>
      </c>
      <c r="AE37" s="724"/>
      <c r="AF37" s="724"/>
      <c r="AG37" s="724"/>
      <c r="AH37" s="724"/>
      <c r="AI37" s="724"/>
      <c r="AJ37" s="724"/>
      <c r="AK37" s="724"/>
      <c r="AL37" s="666" t="s">
        <v>232</v>
      </c>
      <c r="AM37" s="667"/>
      <c r="AN37" s="667"/>
      <c r="AO37" s="725"/>
      <c r="AQ37" s="698" t="s">
        <v>332</v>
      </c>
      <c r="AR37" s="699"/>
      <c r="AS37" s="699"/>
      <c r="AT37" s="699"/>
      <c r="AU37" s="699"/>
      <c r="AV37" s="699"/>
      <c r="AW37" s="699"/>
      <c r="AX37" s="699"/>
      <c r="AY37" s="700"/>
      <c r="AZ37" s="661">
        <v>42860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1669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289548</v>
      </c>
      <c r="CS37" s="662"/>
      <c r="CT37" s="662"/>
      <c r="CU37" s="662"/>
      <c r="CV37" s="662"/>
      <c r="CW37" s="662"/>
      <c r="CX37" s="662"/>
      <c r="CY37" s="663"/>
      <c r="CZ37" s="666">
        <v>4.5</v>
      </c>
      <c r="DA37" s="695"/>
      <c r="DB37" s="695"/>
      <c r="DC37" s="696"/>
      <c r="DD37" s="669">
        <v>288997</v>
      </c>
      <c r="DE37" s="662"/>
      <c r="DF37" s="662"/>
      <c r="DG37" s="662"/>
      <c r="DH37" s="662"/>
      <c r="DI37" s="662"/>
      <c r="DJ37" s="662"/>
      <c r="DK37" s="663"/>
      <c r="DL37" s="669">
        <v>218364</v>
      </c>
      <c r="DM37" s="662"/>
      <c r="DN37" s="662"/>
      <c r="DO37" s="662"/>
      <c r="DP37" s="662"/>
      <c r="DQ37" s="662"/>
      <c r="DR37" s="662"/>
      <c r="DS37" s="662"/>
      <c r="DT37" s="662"/>
      <c r="DU37" s="662"/>
      <c r="DV37" s="663"/>
      <c r="DW37" s="666">
        <v>5.7</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6798924</v>
      </c>
      <c r="S38" s="713"/>
      <c r="T38" s="713"/>
      <c r="U38" s="713"/>
      <c r="V38" s="713"/>
      <c r="W38" s="713"/>
      <c r="X38" s="713"/>
      <c r="Y38" s="718"/>
      <c r="Z38" s="719">
        <v>100</v>
      </c>
      <c r="AA38" s="719"/>
      <c r="AB38" s="719"/>
      <c r="AC38" s="719"/>
      <c r="AD38" s="720">
        <v>3665782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2717</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791698</v>
      </c>
      <c r="CS38" s="664"/>
      <c r="CT38" s="664"/>
      <c r="CU38" s="664"/>
      <c r="CV38" s="664"/>
      <c r="CW38" s="664"/>
      <c r="CX38" s="664"/>
      <c r="CY38" s="665"/>
      <c r="CZ38" s="666">
        <v>12.3</v>
      </c>
      <c r="DA38" s="695"/>
      <c r="DB38" s="695"/>
      <c r="DC38" s="696"/>
      <c r="DD38" s="669">
        <v>707869</v>
      </c>
      <c r="DE38" s="664"/>
      <c r="DF38" s="664"/>
      <c r="DG38" s="664"/>
      <c r="DH38" s="664"/>
      <c r="DI38" s="664"/>
      <c r="DJ38" s="664"/>
      <c r="DK38" s="665"/>
      <c r="DL38" s="669">
        <v>678303</v>
      </c>
      <c r="DM38" s="664"/>
      <c r="DN38" s="664"/>
      <c r="DO38" s="664"/>
      <c r="DP38" s="664"/>
      <c r="DQ38" s="664"/>
      <c r="DR38" s="664"/>
      <c r="DS38" s="664"/>
      <c r="DT38" s="664"/>
      <c r="DU38" s="664"/>
      <c r="DV38" s="665"/>
      <c r="DW38" s="666">
        <v>17.600000000000001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232</v>
      </c>
      <c r="BA39" s="664"/>
      <c r="BB39" s="664"/>
      <c r="BC39" s="664"/>
      <c r="BD39" s="662"/>
      <c r="BE39" s="662"/>
      <c r="BF39" s="701"/>
      <c r="BG39" s="706" t="s">
        <v>340</v>
      </c>
      <c r="BH39" s="707"/>
      <c r="BI39" s="707"/>
      <c r="BJ39" s="707"/>
      <c r="BK39" s="707"/>
      <c r="BL39" s="232"/>
      <c r="BM39" s="702" t="s">
        <v>341</v>
      </c>
      <c r="BN39" s="702"/>
      <c r="BO39" s="702"/>
      <c r="BP39" s="702"/>
      <c r="BQ39" s="702"/>
      <c r="BR39" s="702"/>
      <c r="BS39" s="702"/>
      <c r="BT39" s="702"/>
      <c r="BU39" s="703"/>
      <c r="BV39" s="661">
        <v>112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243393</v>
      </c>
      <c r="CS39" s="662"/>
      <c r="CT39" s="662"/>
      <c r="CU39" s="662"/>
      <c r="CV39" s="662"/>
      <c r="CW39" s="662"/>
      <c r="CX39" s="662"/>
      <c r="CY39" s="663"/>
      <c r="CZ39" s="666">
        <v>3.8</v>
      </c>
      <c r="DA39" s="695"/>
      <c r="DB39" s="695"/>
      <c r="DC39" s="696"/>
      <c r="DD39" s="669">
        <v>124003</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104265</v>
      </c>
      <c r="BA40" s="664"/>
      <c r="BB40" s="664"/>
      <c r="BC40" s="664"/>
      <c r="BD40" s="662"/>
      <c r="BE40" s="662"/>
      <c r="BF40" s="701"/>
      <c r="BG40" s="706"/>
      <c r="BH40" s="707"/>
      <c r="BI40" s="707"/>
      <c r="BJ40" s="707"/>
      <c r="BK40" s="707"/>
      <c r="BL40" s="232"/>
      <c r="BM40" s="702" t="s">
        <v>344</v>
      </c>
      <c r="BN40" s="702"/>
      <c r="BO40" s="702"/>
      <c r="BP40" s="702"/>
      <c r="BQ40" s="702"/>
      <c r="BR40" s="702"/>
      <c r="BS40" s="702"/>
      <c r="BT40" s="702"/>
      <c r="BU40" s="703"/>
      <c r="BV40" s="661" t="s">
        <v>255</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54243</v>
      </c>
      <c r="CS40" s="664"/>
      <c r="CT40" s="664"/>
      <c r="CU40" s="664"/>
      <c r="CV40" s="664"/>
      <c r="CW40" s="664"/>
      <c r="CX40" s="664"/>
      <c r="CY40" s="665"/>
      <c r="CZ40" s="666">
        <v>0.8</v>
      </c>
      <c r="DA40" s="695"/>
      <c r="DB40" s="695"/>
      <c r="DC40" s="696"/>
      <c r="DD40" s="669">
        <v>26243</v>
      </c>
      <c r="DE40" s="664"/>
      <c r="DF40" s="664"/>
      <c r="DG40" s="664"/>
      <c r="DH40" s="664"/>
      <c r="DI40" s="664"/>
      <c r="DJ40" s="664"/>
      <c r="DK40" s="665"/>
      <c r="DL40" s="669">
        <v>11898</v>
      </c>
      <c r="DM40" s="664"/>
      <c r="DN40" s="664"/>
      <c r="DO40" s="664"/>
      <c r="DP40" s="664"/>
      <c r="DQ40" s="664"/>
      <c r="DR40" s="664"/>
      <c r="DS40" s="664"/>
      <c r="DT40" s="664"/>
      <c r="DU40" s="664"/>
      <c r="DV40" s="665"/>
      <c r="DW40" s="666">
        <v>0.3</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409490</v>
      </c>
      <c r="BA41" s="713"/>
      <c r="BB41" s="713"/>
      <c r="BC41" s="713"/>
      <c r="BD41" s="677"/>
      <c r="BE41" s="677"/>
      <c r="BF41" s="714"/>
      <c r="BG41" s="708"/>
      <c r="BH41" s="709"/>
      <c r="BI41" s="709"/>
      <c r="BJ41" s="709"/>
      <c r="BK41" s="709"/>
      <c r="BL41" s="233"/>
      <c r="BM41" s="715" t="s">
        <v>347</v>
      </c>
      <c r="BN41" s="715"/>
      <c r="BO41" s="715"/>
      <c r="BP41" s="715"/>
      <c r="BQ41" s="715"/>
      <c r="BR41" s="715"/>
      <c r="BS41" s="715"/>
      <c r="BT41" s="715"/>
      <c r="BU41" s="716"/>
      <c r="BV41" s="676">
        <v>354</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6" t="s">
        <v>349</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58" t="s">
        <v>350</v>
      </c>
      <c r="CE42" s="659"/>
      <c r="CF42" s="659"/>
      <c r="CG42" s="659"/>
      <c r="CH42" s="659"/>
      <c r="CI42" s="659"/>
      <c r="CJ42" s="659"/>
      <c r="CK42" s="659"/>
      <c r="CL42" s="659"/>
      <c r="CM42" s="659"/>
      <c r="CN42" s="659"/>
      <c r="CO42" s="659"/>
      <c r="CP42" s="659"/>
      <c r="CQ42" s="660"/>
      <c r="CR42" s="661">
        <v>1403118</v>
      </c>
      <c r="CS42" s="664"/>
      <c r="CT42" s="664"/>
      <c r="CU42" s="664"/>
      <c r="CV42" s="664"/>
      <c r="CW42" s="664"/>
      <c r="CX42" s="664"/>
      <c r="CY42" s="665"/>
      <c r="CZ42" s="666">
        <v>21.8</v>
      </c>
      <c r="DA42" s="667"/>
      <c r="DB42" s="667"/>
      <c r="DC42" s="668"/>
      <c r="DD42" s="669">
        <v>403312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6" t="s">
        <v>351</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58" t="s">
        <v>352</v>
      </c>
      <c r="CE43" s="659"/>
      <c r="CF43" s="659"/>
      <c r="CG43" s="659"/>
      <c r="CH43" s="659"/>
      <c r="CI43" s="659"/>
      <c r="CJ43" s="659"/>
      <c r="CK43" s="659"/>
      <c r="CL43" s="659"/>
      <c r="CM43" s="659"/>
      <c r="CN43" s="659"/>
      <c r="CO43" s="659"/>
      <c r="CP43" s="659"/>
      <c r="CQ43" s="660"/>
      <c r="CR43" s="661">
        <v>33063</v>
      </c>
      <c r="CS43" s="662"/>
      <c r="CT43" s="662"/>
      <c r="CU43" s="662"/>
      <c r="CV43" s="662"/>
      <c r="CW43" s="662"/>
      <c r="CX43" s="662"/>
      <c r="CY43" s="663"/>
      <c r="CZ43" s="666">
        <v>0.5</v>
      </c>
      <c r="DA43" s="695"/>
      <c r="DB43" s="695"/>
      <c r="DC43" s="696"/>
      <c r="DD43" s="669">
        <v>33063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7" t="s">
        <v>353</v>
      </c>
      <c r="CD44" s="689" t="s">
        <v>305</v>
      </c>
      <c r="CE44" s="690"/>
      <c r="CF44" s="658" t="s">
        <v>354</v>
      </c>
      <c r="CG44" s="659"/>
      <c r="CH44" s="659"/>
      <c r="CI44" s="659"/>
      <c r="CJ44" s="659"/>
      <c r="CK44" s="659"/>
      <c r="CL44" s="659"/>
      <c r="CM44" s="659"/>
      <c r="CN44" s="659"/>
      <c r="CO44" s="659"/>
      <c r="CP44" s="659"/>
      <c r="CQ44" s="660"/>
      <c r="CR44" s="661">
        <v>1392069</v>
      </c>
      <c r="CS44" s="664"/>
      <c r="CT44" s="664"/>
      <c r="CU44" s="664"/>
      <c r="CV44" s="664"/>
      <c r="CW44" s="664"/>
      <c r="CX44" s="664"/>
      <c r="CY44" s="665"/>
      <c r="CZ44" s="666">
        <v>21.6</v>
      </c>
      <c r="DA44" s="667"/>
      <c r="DB44" s="667"/>
      <c r="DC44" s="668"/>
      <c r="DD44" s="669">
        <v>392403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471617</v>
      </c>
      <c r="CS45" s="662"/>
      <c r="CT45" s="662"/>
      <c r="CU45" s="662"/>
      <c r="CV45" s="662"/>
      <c r="CW45" s="662"/>
      <c r="CX45" s="662"/>
      <c r="CY45" s="663"/>
      <c r="CZ45" s="666">
        <v>7.3</v>
      </c>
      <c r="DA45" s="695"/>
      <c r="DB45" s="695"/>
      <c r="DC45" s="696"/>
      <c r="DD45" s="669">
        <v>27075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876296</v>
      </c>
      <c r="CS46" s="664"/>
      <c r="CT46" s="664"/>
      <c r="CU46" s="664"/>
      <c r="CV46" s="664"/>
      <c r="CW46" s="664"/>
      <c r="CX46" s="664"/>
      <c r="CY46" s="665"/>
      <c r="CZ46" s="666">
        <v>13.6</v>
      </c>
      <c r="DA46" s="667"/>
      <c r="DB46" s="667"/>
      <c r="DC46" s="668"/>
      <c r="DD46" s="669">
        <v>321172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11049</v>
      </c>
      <c r="CS47" s="662"/>
      <c r="CT47" s="662"/>
      <c r="CU47" s="662"/>
      <c r="CV47" s="662"/>
      <c r="CW47" s="662"/>
      <c r="CX47" s="662"/>
      <c r="CY47" s="663"/>
      <c r="CZ47" s="666">
        <v>0.2</v>
      </c>
      <c r="DA47" s="695"/>
      <c r="DB47" s="695"/>
      <c r="DC47" s="696"/>
      <c r="DD47" s="669">
        <v>10909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6440876</v>
      </c>
      <c r="CS49" s="677"/>
      <c r="CT49" s="677"/>
      <c r="CU49" s="677"/>
      <c r="CV49" s="677"/>
      <c r="CW49" s="677"/>
      <c r="CX49" s="677"/>
      <c r="CY49" s="678"/>
      <c r="CZ49" s="679">
        <v>100</v>
      </c>
      <c r="DA49" s="680"/>
      <c r="DB49" s="680"/>
      <c r="DC49" s="681"/>
      <c r="DD49" s="682">
        <v>4406939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i76ikYeleosd4D5RJrD79bJUEs+DrjwXRmNSTM+Y8HmIv1Ggf79sF69zsYkxNGdMVk5q21DpAusv4y4AbovDw==" saltValue="fwdtE+1bQdjC5BEIBA2W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8" zoomScale="70" zoomScaleNormal="25"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99" t="s">
        <v>361</v>
      </c>
      <c r="DK2" s="1200"/>
      <c r="DL2" s="1200"/>
      <c r="DM2" s="1200"/>
      <c r="DN2" s="1200"/>
      <c r="DO2" s="1201"/>
      <c r="DP2" s="246"/>
      <c r="DQ2" s="1199" t="s">
        <v>362</v>
      </c>
      <c r="DR2" s="1200"/>
      <c r="DS2" s="1200"/>
      <c r="DT2" s="1200"/>
      <c r="DU2" s="1200"/>
      <c r="DV2" s="1200"/>
      <c r="DW2" s="1200"/>
      <c r="DX2" s="1200"/>
      <c r="DY2" s="1200"/>
      <c r="DZ2" s="1201"/>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49"/>
      <c r="BA4" s="249"/>
      <c r="BB4" s="249"/>
      <c r="BC4" s="249"/>
      <c r="BD4" s="249"/>
      <c r="BE4" s="250"/>
      <c r="BF4" s="250"/>
      <c r="BG4" s="250"/>
      <c r="BH4" s="250"/>
      <c r="BI4" s="250"/>
      <c r="BJ4" s="250"/>
      <c r="BK4" s="250"/>
      <c r="BL4" s="250"/>
      <c r="BM4" s="250"/>
      <c r="BN4" s="250"/>
      <c r="BO4" s="250"/>
      <c r="BP4" s="250"/>
      <c r="BQ4" s="249" t="s">
        <v>364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3"/>
      <c r="BA5" s="253"/>
      <c r="BB5" s="253"/>
      <c r="BC5" s="253"/>
      <c r="BD5" s="253"/>
      <c r="BE5" s="254"/>
      <c r="BF5" s="254"/>
      <c r="BG5" s="254"/>
      <c r="BH5" s="254"/>
      <c r="BI5" s="254"/>
      <c r="BJ5" s="254"/>
      <c r="BK5" s="254"/>
      <c r="BL5" s="254"/>
      <c r="BM5" s="254"/>
      <c r="BN5" s="254"/>
      <c r="BO5" s="254"/>
      <c r="BP5" s="254"/>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1"/>
    </row>
    <row r="6" spans="1:131" s="252"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49"/>
      <c r="BA6" s="249"/>
      <c r="BB6" s="249"/>
      <c r="BC6" s="249"/>
      <c r="BD6" s="249"/>
      <c r="BE6" s="250"/>
      <c r="BF6" s="250"/>
      <c r="BG6" s="250"/>
      <c r="BH6" s="250"/>
      <c r="BI6" s="250"/>
      <c r="BJ6" s="250"/>
      <c r="BK6" s="250"/>
      <c r="BL6" s="250"/>
      <c r="BM6" s="250"/>
      <c r="BN6" s="250"/>
      <c r="BO6" s="250"/>
      <c r="BP6" s="250"/>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1"/>
    </row>
    <row r="7" spans="1:131" s="252" customFormat="1" ht="26.25" customHeight="1" thickTop="1" x14ac:dyDescent="0.15">
      <c r="A7" s="255">
        <v>1</v>
      </c>
      <c r="B7" s="1139" t="s">
        <v>382</v>
      </c>
      <c r="C7" s="1140"/>
      <c r="D7" s="1140"/>
      <c r="E7" s="1140"/>
      <c r="F7" s="1140"/>
      <c r="G7" s="1140"/>
      <c r="H7" s="1140"/>
      <c r="I7" s="1140"/>
      <c r="J7" s="1140"/>
      <c r="K7" s="1140"/>
      <c r="L7" s="1140"/>
      <c r="M7" s="1140"/>
      <c r="N7" s="1140"/>
      <c r="O7" s="1140"/>
      <c r="P7" s="1141"/>
      <c r="Q7" s="1193">
        <v>6803</v>
      </c>
      <c r="R7" s="1194"/>
      <c r="S7" s="1194"/>
      <c r="T7" s="1194"/>
      <c r="U7" s="1194"/>
      <c r="V7" s="1194">
        <v>6445</v>
      </c>
      <c r="W7" s="1194"/>
      <c r="X7" s="1194"/>
      <c r="Y7" s="1194"/>
      <c r="Z7" s="1194"/>
      <c r="AA7" s="1194">
        <v>358</v>
      </c>
      <c r="AB7" s="1194"/>
      <c r="AC7" s="1194"/>
      <c r="AD7" s="1194"/>
      <c r="AE7" s="1195"/>
      <c r="AF7" s="1196">
        <v>245</v>
      </c>
      <c r="AG7" s="1197"/>
      <c r="AH7" s="1197"/>
      <c r="AI7" s="1197"/>
      <c r="AJ7" s="1198"/>
      <c r="AK7" s="1180">
        <v>272</v>
      </c>
      <c r="AL7" s="1181"/>
      <c r="AM7" s="1181"/>
      <c r="AN7" s="1181"/>
      <c r="AO7" s="1181"/>
      <c r="AP7" s="1181">
        <v>3505</v>
      </c>
      <c r="AQ7" s="1181"/>
      <c r="AR7" s="1181"/>
      <c r="AS7" s="1181"/>
      <c r="AT7" s="1181"/>
      <c r="AU7" s="1182" t="s">
        <v>567</v>
      </c>
      <c r="AV7" s="1182"/>
      <c r="AW7" s="1182"/>
      <c r="AX7" s="1182"/>
      <c r="AY7" s="1183"/>
      <c r="AZ7" s="249"/>
      <c r="BA7" s="249"/>
      <c r="BB7" s="249"/>
      <c r="BC7" s="249"/>
      <c r="BD7" s="249"/>
      <c r="BE7" s="250"/>
      <c r="BF7" s="250"/>
      <c r="BG7" s="250"/>
      <c r="BH7" s="250"/>
      <c r="BI7" s="250"/>
      <c r="BJ7" s="250"/>
      <c r="BK7" s="250"/>
      <c r="BL7" s="250"/>
      <c r="BM7" s="250"/>
      <c r="BN7" s="250"/>
      <c r="BO7" s="250"/>
      <c r="BP7" s="250"/>
      <c r="BQ7" s="256">
        <v>1</v>
      </c>
      <c r="BR7" s="257"/>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1"/>
    </row>
    <row r="8" spans="1:131" s="252" customFormat="1" ht="26.25" customHeight="1" x14ac:dyDescent="0.15">
      <c r="A8" s="258">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49"/>
      <c r="BA8" s="249"/>
      <c r="BB8" s="249"/>
      <c r="BC8" s="249"/>
      <c r="BD8" s="249"/>
      <c r="BE8" s="250"/>
      <c r="BF8" s="250"/>
      <c r="BG8" s="250"/>
      <c r="BH8" s="250"/>
      <c r="BI8" s="250"/>
      <c r="BJ8" s="250"/>
      <c r="BK8" s="250"/>
      <c r="BL8" s="250"/>
      <c r="BM8" s="250"/>
      <c r="BN8" s="250"/>
      <c r="BO8" s="250"/>
      <c r="BP8" s="250"/>
      <c r="BQ8" s="259">
        <v>2</v>
      </c>
      <c r="BR8" s="260"/>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1"/>
    </row>
    <row r="9" spans="1:131" s="252" customFormat="1" ht="26.25" customHeight="1" x14ac:dyDescent="0.15">
      <c r="A9" s="258">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49"/>
      <c r="BA9" s="249"/>
      <c r="BB9" s="249"/>
      <c r="BC9" s="249"/>
      <c r="BD9" s="249"/>
      <c r="BE9" s="250"/>
      <c r="BF9" s="250"/>
      <c r="BG9" s="250"/>
      <c r="BH9" s="250"/>
      <c r="BI9" s="250"/>
      <c r="BJ9" s="250"/>
      <c r="BK9" s="250"/>
      <c r="BL9" s="250"/>
      <c r="BM9" s="250"/>
      <c r="BN9" s="250"/>
      <c r="BO9" s="250"/>
      <c r="BP9" s="250"/>
      <c r="BQ9" s="259">
        <v>3</v>
      </c>
      <c r="BR9" s="260"/>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1"/>
    </row>
    <row r="10" spans="1:131" s="252" customFormat="1" ht="26.25" customHeight="1" x14ac:dyDescent="0.15">
      <c r="A10" s="258">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49"/>
      <c r="BA10" s="249"/>
      <c r="BB10" s="249"/>
      <c r="BC10" s="249"/>
      <c r="BD10" s="249"/>
      <c r="BE10" s="250"/>
      <c r="BF10" s="250"/>
      <c r="BG10" s="250"/>
      <c r="BH10" s="250"/>
      <c r="BI10" s="250"/>
      <c r="BJ10" s="250"/>
      <c r="BK10" s="250"/>
      <c r="BL10" s="250"/>
      <c r="BM10" s="250"/>
      <c r="BN10" s="250"/>
      <c r="BO10" s="250"/>
      <c r="BP10" s="250"/>
      <c r="BQ10" s="259">
        <v>4</v>
      </c>
      <c r="BR10" s="260"/>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1"/>
    </row>
    <row r="11" spans="1:131" s="252" customFormat="1" ht="26.25" customHeight="1" x14ac:dyDescent="0.15">
      <c r="A11" s="258">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49"/>
      <c r="BA11" s="249"/>
      <c r="BB11" s="249"/>
      <c r="BC11" s="249"/>
      <c r="BD11" s="249"/>
      <c r="BE11" s="250"/>
      <c r="BF11" s="250"/>
      <c r="BG11" s="250"/>
      <c r="BH11" s="250"/>
      <c r="BI11" s="250"/>
      <c r="BJ11" s="250"/>
      <c r="BK11" s="250"/>
      <c r="BL11" s="250"/>
      <c r="BM11" s="250"/>
      <c r="BN11" s="250"/>
      <c r="BO11" s="250"/>
      <c r="BP11" s="250"/>
      <c r="BQ11" s="259">
        <v>5</v>
      </c>
      <c r="BR11" s="260"/>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1"/>
    </row>
    <row r="12" spans="1:131" s="252" customFormat="1" ht="26.25" customHeight="1" x14ac:dyDescent="0.15">
      <c r="A12" s="258">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49"/>
      <c r="BA12" s="249"/>
      <c r="BB12" s="249"/>
      <c r="BC12" s="249"/>
      <c r="BD12" s="249"/>
      <c r="BE12" s="250"/>
      <c r="BF12" s="250"/>
      <c r="BG12" s="250"/>
      <c r="BH12" s="250"/>
      <c r="BI12" s="250"/>
      <c r="BJ12" s="250"/>
      <c r="BK12" s="250"/>
      <c r="BL12" s="250"/>
      <c r="BM12" s="250"/>
      <c r="BN12" s="250"/>
      <c r="BO12" s="250"/>
      <c r="BP12" s="250"/>
      <c r="BQ12" s="259">
        <v>6</v>
      </c>
      <c r="BR12" s="260"/>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1"/>
    </row>
    <row r="13" spans="1:131" s="252" customFormat="1" ht="26.25" customHeight="1" x14ac:dyDescent="0.15">
      <c r="A13" s="258">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49"/>
      <c r="BA13" s="249"/>
      <c r="BB13" s="249"/>
      <c r="BC13" s="249"/>
      <c r="BD13" s="249"/>
      <c r="BE13" s="250"/>
      <c r="BF13" s="250"/>
      <c r="BG13" s="250"/>
      <c r="BH13" s="250"/>
      <c r="BI13" s="250"/>
      <c r="BJ13" s="250"/>
      <c r="BK13" s="250"/>
      <c r="BL13" s="250"/>
      <c r="BM13" s="250"/>
      <c r="BN13" s="250"/>
      <c r="BO13" s="250"/>
      <c r="BP13" s="250"/>
      <c r="BQ13" s="259">
        <v>7</v>
      </c>
      <c r="BR13" s="260"/>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1"/>
    </row>
    <row r="14" spans="1:131" s="252" customFormat="1" ht="26.25" customHeight="1" x14ac:dyDescent="0.15">
      <c r="A14" s="258">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49"/>
      <c r="BA14" s="249"/>
      <c r="BB14" s="249"/>
      <c r="BC14" s="249"/>
      <c r="BD14" s="249"/>
      <c r="BE14" s="250"/>
      <c r="BF14" s="250"/>
      <c r="BG14" s="250"/>
      <c r="BH14" s="250"/>
      <c r="BI14" s="250"/>
      <c r="BJ14" s="250"/>
      <c r="BK14" s="250"/>
      <c r="BL14" s="250"/>
      <c r="BM14" s="250"/>
      <c r="BN14" s="250"/>
      <c r="BO14" s="250"/>
      <c r="BP14" s="250"/>
      <c r="BQ14" s="259">
        <v>8</v>
      </c>
      <c r="BR14" s="260"/>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1"/>
    </row>
    <row r="15" spans="1:131" s="252" customFormat="1" ht="26.25" customHeight="1" x14ac:dyDescent="0.15">
      <c r="A15" s="258">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49"/>
      <c r="BA15" s="249"/>
      <c r="BB15" s="249"/>
      <c r="BC15" s="249"/>
      <c r="BD15" s="249"/>
      <c r="BE15" s="250"/>
      <c r="BF15" s="250"/>
      <c r="BG15" s="250"/>
      <c r="BH15" s="250"/>
      <c r="BI15" s="250"/>
      <c r="BJ15" s="250"/>
      <c r="BK15" s="250"/>
      <c r="BL15" s="250"/>
      <c r="BM15" s="250"/>
      <c r="BN15" s="250"/>
      <c r="BO15" s="250"/>
      <c r="BP15" s="250"/>
      <c r="BQ15" s="259">
        <v>9</v>
      </c>
      <c r="BR15" s="260"/>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1"/>
    </row>
    <row r="16" spans="1:131" s="252" customFormat="1" ht="26.25" customHeight="1" x14ac:dyDescent="0.15">
      <c r="A16" s="258">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49"/>
      <c r="BA16" s="249"/>
      <c r="BB16" s="249"/>
      <c r="BC16" s="249"/>
      <c r="BD16" s="249"/>
      <c r="BE16" s="250"/>
      <c r="BF16" s="250"/>
      <c r="BG16" s="250"/>
      <c r="BH16" s="250"/>
      <c r="BI16" s="250"/>
      <c r="BJ16" s="250"/>
      <c r="BK16" s="250"/>
      <c r="BL16" s="250"/>
      <c r="BM16" s="250"/>
      <c r="BN16" s="250"/>
      <c r="BO16" s="250"/>
      <c r="BP16" s="250"/>
      <c r="BQ16" s="259">
        <v>10</v>
      </c>
      <c r="BR16" s="260"/>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1"/>
    </row>
    <row r="17" spans="1:131" s="252" customFormat="1" ht="26.25" customHeight="1" x14ac:dyDescent="0.15">
      <c r="A17" s="258">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49"/>
      <c r="BA17" s="249"/>
      <c r="BB17" s="249"/>
      <c r="BC17" s="249"/>
      <c r="BD17" s="249"/>
      <c r="BE17" s="250"/>
      <c r="BF17" s="250"/>
      <c r="BG17" s="250"/>
      <c r="BH17" s="250"/>
      <c r="BI17" s="250"/>
      <c r="BJ17" s="250"/>
      <c r="BK17" s="250"/>
      <c r="BL17" s="250"/>
      <c r="BM17" s="250"/>
      <c r="BN17" s="250"/>
      <c r="BO17" s="250"/>
      <c r="BP17" s="250"/>
      <c r="BQ17" s="259">
        <v>11</v>
      </c>
      <c r="BR17" s="260"/>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1"/>
    </row>
    <row r="18" spans="1:131" s="252" customFormat="1" ht="26.25" customHeight="1" x14ac:dyDescent="0.15">
      <c r="A18" s="258">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49"/>
      <c r="BA18" s="249"/>
      <c r="BB18" s="249"/>
      <c r="BC18" s="249"/>
      <c r="BD18" s="249"/>
      <c r="BE18" s="250"/>
      <c r="BF18" s="250"/>
      <c r="BG18" s="250"/>
      <c r="BH18" s="250"/>
      <c r="BI18" s="250"/>
      <c r="BJ18" s="250"/>
      <c r="BK18" s="250"/>
      <c r="BL18" s="250"/>
      <c r="BM18" s="250"/>
      <c r="BN18" s="250"/>
      <c r="BO18" s="250"/>
      <c r="BP18" s="250"/>
      <c r="BQ18" s="259">
        <v>12</v>
      </c>
      <c r="BR18" s="260"/>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1"/>
    </row>
    <row r="19" spans="1:131" s="252" customFormat="1" ht="26.25" customHeight="1" x14ac:dyDescent="0.15">
      <c r="A19" s="258">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49"/>
      <c r="BA19" s="249"/>
      <c r="BB19" s="249"/>
      <c r="BC19" s="249"/>
      <c r="BD19" s="249"/>
      <c r="BE19" s="250"/>
      <c r="BF19" s="250"/>
      <c r="BG19" s="250"/>
      <c r="BH19" s="250"/>
      <c r="BI19" s="250"/>
      <c r="BJ19" s="250"/>
      <c r="BK19" s="250"/>
      <c r="BL19" s="250"/>
      <c r="BM19" s="250"/>
      <c r="BN19" s="250"/>
      <c r="BO19" s="250"/>
      <c r="BP19" s="250"/>
      <c r="BQ19" s="259">
        <v>13</v>
      </c>
      <c r="BR19" s="260"/>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1"/>
    </row>
    <row r="20" spans="1:131" s="252" customFormat="1" ht="26.25" customHeight="1" x14ac:dyDescent="0.15">
      <c r="A20" s="258">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49"/>
      <c r="BA20" s="249"/>
      <c r="BB20" s="249"/>
      <c r="BC20" s="249"/>
      <c r="BD20" s="249"/>
      <c r="BE20" s="250"/>
      <c r="BF20" s="250"/>
      <c r="BG20" s="250"/>
      <c r="BH20" s="250"/>
      <c r="BI20" s="250"/>
      <c r="BJ20" s="250"/>
      <c r="BK20" s="250"/>
      <c r="BL20" s="250"/>
      <c r="BM20" s="250"/>
      <c r="BN20" s="250"/>
      <c r="BO20" s="250"/>
      <c r="BP20" s="250"/>
      <c r="BQ20" s="259">
        <v>14</v>
      </c>
      <c r="BR20" s="260"/>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1"/>
    </row>
    <row r="21" spans="1:131" s="252" customFormat="1" ht="26.25" customHeight="1" thickBot="1" x14ac:dyDescent="0.2">
      <c r="A21" s="258">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49"/>
      <c r="BA21" s="249"/>
      <c r="BB21" s="249"/>
      <c r="BC21" s="249"/>
      <c r="BD21" s="249"/>
      <c r="BE21" s="250"/>
      <c r="BF21" s="250"/>
      <c r="BG21" s="250"/>
      <c r="BH21" s="250"/>
      <c r="BI21" s="250"/>
      <c r="BJ21" s="250"/>
      <c r="BK21" s="250"/>
      <c r="BL21" s="250"/>
      <c r="BM21" s="250"/>
      <c r="BN21" s="250"/>
      <c r="BO21" s="250"/>
      <c r="BP21" s="250"/>
      <c r="BQ21" s="259">
        <v>15</v>
      </c>
      <c r="BR21" s="260"/>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1"/>
    </row>
    <row r="22" spans="1:131" s="252" customFormat="1" ht="26.25" customHeight="1" x14ac:dyDescent="0.15">
      <c r="A22" s="258">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0"/>
      <c r="BF22" s="250"/>
      <c r="BG22" s="250"/>
      <c r="BH22" s="250"/>
      <c r="BI22" s="250"/>
      <c r="BJ22" s="250"/>
      <c r="BK22" s="250"/>
      <c r="BL22" s="250"/>
      <c r="BM22" s="250"/>
      <c r="BN22" s="250"/>
      <c r="BO22" s="250"/>
      <c r="BP22" s="250"/>
      <c r="BQ22" s="259">
        <v>16</v>
      </c>
      <c r="BR22" s="260"/>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1"/>
    </row>
    <row r="23" spans="1:131" s="252" customFormat="1" ht="26.25" customHeight="1" thickBot="1" x14ac:dyDescent="0.2">
      <c r="A23" s="261" t="s">
        <v>384</v>
      </c>
      <c r="B23" s="1033" t="s">
        <v>385</v>
      </c>
      <c r="C23" s="1034"/>
      <c r="D23" s="1034"/>
      <c r="E23" s="1034"/>
      <c r="F23" s="1034"/>
      <c r="G23" s="1034"/>
      <c r="H23" s="1034"/>
      <c r="I23" s="1034"/>
      <c r="J23" s="1034"/>
      <c r="K23" s="1034"/>
      <c r="L23" s="1034"/>
      <c r="M23" s="1034"/>
      <c r="N23" s="1034"/>
      <c r="O23" s="1034"/>
      <c r="P23" s="1035"/>
      <c r="Q23" s="1157">
        <v>6803</v>
      </c>
      <c r="R23" s="1158"/>
      <c r="S23" s="1158"/>
      <c r="T23" s="1158"/>
      <c r="U23" s="1158"/>
      <c r="V23" s="1158">
        <v>6445</v>
      </c>
      <c r="W23" s="1158"/>
      <c r="X23" s="1158"/>
      <c r="Y23" s="1158"/>
      <c r="Z23" s="1158"/>
      <c r="AA23" s="1158">
        <v>358</v>
      </c>
      <c r="AB23" s="1158"/>
      <c r="AC23" s="1158"/>
      <c r="AD23" s="1158"/>
      <c r="AE23" s="1159"/>
      <c r="AF23" s="1160">
        <v>245</v>
      </c>
      <c r="AG23" s="1158"/>
      <c r="AH23" s="1158"/>
      <c r="AI23" s="1158"/>
      <c r="AJ23" s="1161"/>
      <c r="AK23" s="1162"/>
      <c r="AL23" s="1163"/>
      <c r="AM23" s="1163"/>
      <c r="AN23" s="1163"/>
      <c r="AO23" s="1163"/>
      <c r="AP23" s="1158">
        <v>3505</v>
      </c>
      <c r="AQ23" s="1158"/>
      <c r="AR23" s="1158"/>
      <c r="AS23" s="1158"/>
      <c r="AT23" s="1158"/>
      <c r="AU23" s="1164"/>
      <c r="AV23" s="1164"/>
      <c r="AW23" s="1164"/>
      <c r="AX23" s="1164"/>
      <c r="AY23" s="1165"/>
      <c r="AZ23" s="1154" t="s">
        <v>128</v>
      </c>
      <c r="BA23" s="1155"/>
      <c r="BB23" s="1155"/>
      <c r="BC23" s="1155"/>
      <c r="BD23" s="1156"/>
      <c r="BE23" s="250"/>
      <c r="BF23" s="250"/>
      <c r="BG23" s="250"/>
      <c r="BH23" s="250"/>
      <c r="BI23" s="250"/>
      <c r="BJ23" s="250"/>
      <c r="BK23" s="250"/>
      <c r="BL23" s="250"/>
      <c r="BM23" s="250"/>
      <c r="BN23" s="250"/>
      <c r="BO23" s="250"/>
      <c r="BP23" s="250"/>
      <c r="BQ23" s="259">
        <v>17</v>
      </c>
      <c r="BR23" s="260"/>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1"/>
    </row>
    <row r="24" spans="1:131" s="252"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49"/>
      <c r="BA24" s="249"/>
      <c r="BB24" s="249"/>
      <c r="BC24" s="249"/>
      <c r="BD24" s="249"/>
      <c r="BE24" s="250"/>
      <c r="BF24" s="250"/>
      <c r="BG24" s="250"/>
      <c r="BH24" s="250"/>
      <c r="BI24" s="250"/>
      <c r="BJ24" s="250"/>
      <c r="BK24" s="250"/>
      <c r="BL24" s="250"/>
      <c r="BM24" s="250"/>
      <c r="BN24" s="250"/>
      <c r="BO24" s="250"/>
      <c r="BP24" s="250"/>
      <c r="BQ24" s="259">
        <v>18</v>
      </c>
      <c r="BR24" s="260"/>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1"/>
    </row>
    <row r="25" spans="1:131" s="244"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49"/>
      <c r="BK25" s="249"/>
      <c r="BL25" s="249"/>
      <c r="BM25" s="249"/>
      <c r="BN25" s="249"/>
      <c r="BO25" s="262"/>
      <c r="BP25" s="262"/>
      <c r="BQ25" s="259">
        <v>19</v>
      </c>
      <c r="BR25" s="260"/>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3"/>
    </row>
    <row r="26" spans="1:131" s="244"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49"/>
      <c r="BK26" s="249"/>
      <c r="BL26" s="249"/>
      <c r="BM26" s="249"/>
      <c r="BN26" s="249"/>
      <c r="BO26" s="262"/>
      <c r="BP26" s="262"/>
      <c r="BQ26" s="259">
        <v>20</v>
      </c>
      <c r="BR26" s="260"/>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3"/>
    </row>
    <row r="27" spans="1:131" s="244"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49"/>
      <c r="BK27" s="249"/>
      <c r="BL27" s="249"/>
      <c r="BM27" s="249"/>
      <c r="BN27" s="249"/>
      <c r="BO27" s="262"/>
      <c r="BP27" s="262"/>
      <c r="BQ27" s="259">
        <v>21</v>
      </c>
      <c r="BR27" s="260"/>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3"/>
    </row>
    <row r="28" spans="1:131" s="244" customFormat="1" ht="26.25" customHeight="1" thickTop="1" x14ac:dyDescent="0.15">
      <c r="A28" s="263">
        <v>1</v>
      </c>
      <c r="B28" s="1139" t="s">
        <v>396</v>
      </c>
      <c r="C28" s="1140"/>
      <c r="D28" s="1140"/>
      <c r="E28" s="1140"/>
      <c r="F28" s="1140"/>
      <c r="G28" s="1140"/>
      <c r="H28" s="1140"/>
      <c r="I28" s="1140"/>
      <c r="J28" s="1140"/>
      <c r="K28" s="1140"/>
      <c r="L28" s="1140"/>
      <c r="M28" s="1140"/>
      <c r="N28" s="1140"/>
      <c r="O28" s="1140"/>
      <c r="P28" s="1141"/>
      <c r="Q28" s="1142">
        <v>1511</v>
      </c>
      <c r="R28" s="1143"/>
      <c r="S28" s="1143"/>
      <c r="T28" s="1143"/>
      <c r="U28" s="1143"/>
      <c r="V28" s="1143">
        <v>1345</v>
      </c>
      <c r="W28" s="1143"/>
      <c r="X28" s="1143"/>
      <c r="Y28" s="1143"/>
      <c r="Z28" s="1143"/>
      <c r="AA28" s="1143">
        <v>166</v>
      </c>
      <c r="AB28" s="1143"/>
      <c r="AC28" s="1143"/>
      <c r="AD28" s="1143"/>
      <c r="AE28" s="1144"/>
      <c r="AF28" s="1145">
        <v>166</v>
      </c>
      <c r="AG28" s="1143"/>
      <c r="AH28" s="1143"/>
      <c r="AI28" s="1143"/>
      <c r="AJ28" s="1146"/>
      <c r="AK28" s="1147">
        <v>85</v>
      </c>
      <c r="AL28" s="1135"/>
      <c r="AM28" s="1135"/>
      <c r="AN28" s="1135"/>
      <c r="AO28" s="1135"/>
      <c r="AP28" s="1135" t="s">
        <v>568</v>
      </c>
      <c r="AQ28" s="1135"/>
      <c r="AR28" s="1135"/>
      <c r="AS28" s="1135"/>
      <c r="AT28" s="1135"/>
      <c r="AU28" s="1135" t="s">
        <v>569</v>
      </c>
      <c r="AV28" s="1135"/>
      <c r="AW28" s="1135"/>
      <c r="AX28" s="1135"/>
      <c r="AY28" s="1135"/>
      <c r="AZ28" s="1136" t="s">
        <v>569</v>
      </c>
      <c r="BA28" s="1136"/>
      <c r="BB28" s="1136"/>
      <c r="BC28" s="1136"/>
      <c r="BD28" s="1136"/>
      <c r="BE28" s="1137"/>
      <c r="BF28" s="1137"/>
      <c r="BG28" s="1137"/>
      <c r="BH28" s="1137"/>
      <c r="BI28" s="1138"/>
      <c r="BJ28" s="249"/>
      <c r="BK28" s="249"/>
      <c r="BL28" s="249"/>
      <c r="BM28" s="249"/>
      <c r="BN28" s="249"/>
      <c r="BO28" s="262"/>
      <c r="BP28" s="262"/>
      <c r="BQ28" s="259">
        <v>22</v>
      </c>
      <c r="BR28" s="260"/>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3"/>
    </row>
    <row r="29" spans="1:131" s="244" customFormat="1" ht="26.25" customHeight="1" x14ac:dyDescent="0.15">
      <c r="A29" s="263">
        <v>2</v>
      </c>
      <c r="B29" s="1126" t="s">
        <v>397</v>
      </c>
      <c r="C29" s="1127"/>
      <c r="D29" s="1127"/>
      <c r="E29" s="1127"/>
      <c r="F29" s="1127"/>
      <c r="G29" s="1127"/>
      <c r="H29" s="1127"/>
      <c r="I29" s="1127"/>
      <c r="J29" s="1127"/>
      <c r="K29" s="1127"/>
      <c r="L29" s="1127"/>
      <c r="M29" s="1127"/>
      <c r="N29" s="1127"/>
      <c r="O29" s="1127"/>
      <c r="P29" s="1128"/>
      <c r="Q29" s="1132">
        <v>1159</v>
      </c>
      <c r="R29" s="1133"/>
      <c r="S29" s="1133"/>
      <c r="T29" s="1133"/>
      <c r="U29" s="1133"/>
      <c r="V29" s="1133">
        <v>1127</v>
      </c>
      <c r="W29" s="1133"/>
      <c r="X29" s="1133"/>
      <c r="Y29" s="1133"/>
      <c r="Z29" s="1133"/>
      <c r="AA29" s="1133">
        <v>32</v>
      </c>
      <c r="AB29" s="1133"/>
      <c r="AC29" s="1133"/>
      <c r="AD29" s="1133"/>
      <c r="AE29" s="1134"/>
      <c r="AF29" s="1108">
        <v>32</v>
      </c>
      <c r="AG29" s="1109"/>
      <c r="AH29" s="1109"/>
      <c r="AI29" s="1109"/>
      <c r="AJ29" s="1110"/>
      <c r="AK29" s="1069">
        <v>153</v>
      </c>
      <c r="AL29" s="1060"/>
      <c r="AM29" s="1060"/>
      <c r="AN29" s="1060"/>
      <c r="AO29" s="1060"/>
      <c r="AP29" s="1060" t="s">
        <v>569</v>
      </c>
      <c r="AQ29" s="1060"/>
      <c r="AR29" s="1060"/>
      <c r="AS29" s="1060"/>
      <c r="AT29" s="1060"/>
      <c r="AU29" s="1060" t="s">
        <v>569</v>
      </c>
      <c r="AV29" s="1060"/>
      <c r="AW29" s="1060"/>
      <c r="AX29" s="1060"/>
      <c r="AY29" s="1060"/>
      <c r="AZ29" s="1131" t="s">
        <v>569</v>
      </c>
      <c r="BA29" s="1131"/>
      <c r="BB29" s="1131"/>
      <c r="BC29" s="1131"/>
      <c r="BD29" s="1131"/>
      <c r="BE29" s="1121"/>
      <c r="BF29" s="1121"/>
      <c r="BG29" s="1121"/>
      <c r="BH29" s="1121"/>
      <c r="BI29" s="1122"/>
      <c r="BJ29" s="249"/>
      <c r="BK29" s="249"/>
      <c r="BL29" s="249"/>
      <c r="BM29" s="249"/>
      <c r="BN29" s="249"/>
      <c r="BO29" s="262"/>
      <c r="BP29" s="262"/>
      <c r="BQ29" s="259">
        <v>23</v>
      </c>
      <c r="BR29" s="260"/>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3"/>
    </row>
    <row r="30" spans="1:131" s="244" customFormat="1" ht="26.25" customHeight="1" x14ac:dyDescent="0.15">
      <c r="A30" s="263">
        <v>3</v>
      </c>
      <c r="B30" s="1126" t="s">
        <v>398</v>
      </c>
      <c r="C30" s="1127"/>
      <c r="D30" s="1127"/>
      <c r="E30" s="1127"/>
      <c r="F30" s="1127"/>
      <c r="G30" s="1127"/>
      <c r="H30" s="1127"/>
      <c r="I30" s="1127"/>
      <c r="J30" s="1127"/>
      <c r="K30" s="1127"/>
      <c r="L30" s="1127"/>
      <c r="M30" s="1127"/>
      <c r="N30" s="1127"/>
      <c r="O30" s="1127"/>
      <c r="P30" s="1128"/>
      <c r="Q30" s="1132">
        <v>164</v>
      </c>
      <c r="R30" s="1133"/>
      <c r="S30" s="1133"/>
      <c r="T30" s="1133"/>
      <c r="U30" s="1133"/>
      <c r="V30" s="1133">
        <v>161</v>
      </c>
      <c r="W30" s="1133"/>
      <c r="X30" s="1133"/>
      <c r="Y30" s="1133"/>
      <c r="Z30" s="1133"/>
      <c r="AA30" s="1133">
        <v>4</v>
      </c>
      <c r="AB30" s="1133"/>
      <c r="AC30" s="1133"/>
      <c r="AD30" s="1133"/>
      <c r="AE30" s="1134"/>
      <c r="AF30" s="1108">
        <v>4</v>
      </c>
      <c r="AG30" s="1109"/>
      <c r="AH30" s="1109"/>
      <c r="AI30" s="1109"/>
      <c r="AJ30" s="1110"/>
      <c r="AK30" s="1069">
        <v>51</v>
      </c>
      <c r="AL30" s="1060"/>
      <c r="AM30" s="1060"/>
      <c r="AN30" s="1060"/>
      <c r="AO30" s="1060"/>
      <c r="AP30" s="1060" t="s">
        <v>569</v>
      </c>
      <c r="AQ30" s="1060"/>
      <c r="AR30" s="1060"/>
      <c r="AS30" s="1060"/>
      <c r="AT30" s="1060"/>
      <c r="AU30" s="1060" t="s">
        <v>569</v>
      </c>
      <c r="AV30" s="1060"/>
      <c r="AW30" s="1060"/>
      <c r="AX30" s="1060"/>
      <c r="AY30" s="1060"/>
      <c r="AZ30" s="1131" t="s">
        <v>569</v>
      </c>
      <c r="BA30" s="1131"/>
      <c r="BB30" s="1131"/>
      <c r="BC30" s="1131"/>
      <c r="BD30" s="1131"/>
      <c r="BE30" s="1121"/>
      <c r="BF30" s="1121"/>
      <c r="BG30" s="1121"/>
      <c r="BH30" s="1121"/>
      <c r="BI30" s="1122"/>
      <c r="BJ30" s="249"/>
      <c r="BK30" s="249"/>
      <c r="BL30" s="249"/>
      <c r="BM30" s="249"/>
      <c r="BN30" s="249"/>
      <c r="BO30" s="262"/>
      <c r="BP30" s="262"/>
      <c r="BQ30" s="259">
        <v>24</v>
      </c>
      <c r="BR30" s="260"/>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3"/>
    </row>
    <row r="31" spans="1:131" s="244" customFormat="1" ht="26.25" customHeight="1" x14ac:dyDescent="0.15">
      <c r="A31" s="263">
        <v>4</v>
      </c>
      <c r="B31" s="1126" t="s">
        <v>399</v>
      </c>
      <c r="C31" s="1127"/>
      <c r="D31" s="1127"/>
      <c r="E31" s="1127"/>
      <c r="F31" s="1127"/>
      <c r="G31" s="1127"/>
      <c r="H31" s="1127"/>
      <c r="I31" s="1127"/>
      <c r="J31" s="1127"/>
      <c r="K31" s="1127"/>
      <c r="L31" s="1127"/>
      <c r="M31" s="1127"/>
      <c r="N31" s="1127"/>
      <c r="O31" s="1127"/>
      <c r="P31" s="1128"/>
      <c r="Q31" s="1132">
        <v>391</v>
      </c>
      <c r="R31" s="1133"/>
      <c r="S31" s="1133"/>
      <c r="T31" s="1133"/>
      <c r="U31" s="1133"/>
      <c r="V31" s="1133">
        <v>370</v>
      </c>
      <c r="W31" s="1133"/>
      <c r="X31" s="1133"/>
      <c r="Y31" s="1133"/>
      <c r="Z31" s="1133"/>
      <c r="AA31" s="1133">
        <v>20</v>
      </c>
      <c r="AB31" s="1133"/>
      <c r="AC31" s="1133"/>
      <c r="AD31" s="1133"/>
      <c r="AE31" s="1134"/>
      <c r="AF31" s="1108">
        <v>463</v>
      </c>
      <c r="AG31" s="1109"/>
      <c r="AH31" s="1109"/>
      <c r="AI31" s="1109"/>
      <c r="AJ31" s="1110"/>
      <c r="AK31" s="1069">
        <v>16</v>
      </c>
      <c r="AL31" s="1060"/>
      <c r="AM31" s="1060"/>
      <c r="AN31" s="1060"/>
      <c r="AO31" s="1060"/>
      <c r="AP31" s="1060">
        <v>1337</v>
      </c>
      <c r="AQ31" s="1060"/>
      <c r="AR31" s="1060"/>
      <c r="AS31" s="1060"/>
      <c r="AT31" s="1060"/>
      <c r="AU31" s="1060">
        <v>194</v>
      </c>
      <c r="AV31" s="1060"/>
      <c r="AW31" s="1060"/>
      <c r="AX31" s="1060"/>
      <c r="AY31" s="1060"/>
      <c r="AZ31" s="1131" t="s">
        <v>569</v>
      </c>
      <c r="BA31" s="1131"/>
      <c r="BB31" s="1131"/>
      <c r="BC31" s="1131"/>
      <c r="BD31" s="1131"/>
      <c r="BE31" s="1121" t="s">
        <v>400</v>
      </c>
      <c r="BF31" s="1121"/>
      <c r="BG31" s="1121"/>
      <c r="BH31" s="1121"/>
      <c r="BI31" s="1122"/>
      <c r="BJ31" s="249"/>
      <c r="BK31" s="249"/>
      <c r="BL31" s="249"/>
      <c r="BM31" s="249"/>
      <c r="BN31" s="249"/>
      <c r="BO31" s="262"/>
      <c r="BP31" s="262"/>
      <c r="BQ31" s="259">
        <v>25</v>
      </c>
      <c r="BR31" s="260"/>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3"/>
    </row>
    <row r="32" spans="1:131" s="244" customFormat="1" ht="26.25" customHeight="1" x14ac:dyDescent="0.15">
      <c r="A32" s="263">
        <v>5</v>
      </c>
      <c r="B32" s="1126" t="s">
        <v>401</v>
      </c>
      <c r="C32" s="1127"/>
      <c r="D32" s="1127"/>
      <c r="E32" s="1127"/>
      <c r="F32" s="1127"/>
      <c r="G32" s="1127"/>
      <c r="H32" s="1127"/>
      <c r="I32" s="1127"/>
      <c r="J32" s="1127"/>
      <c r="K32" s="1127"/>
      <c r="L32" s="1127"/>
      <c r="M32" s="1127"/>
      <c r="N32" s="1127"/>
      <c r="O32" s="1127"/>
      <c r="P32" s="1128"/>
      <c r="Q32" s="1132">
        <v>382</v>
      </c>
      <c r="R32" s="1133"/>
      <c r="S32" s="1133"/>
      <c r="T32" s="1133"/>
      <c r="U32" s="1133"/>
      <c r="V32" s="1133">
        <v>293</v>
      </c>
      <c r="W32" s="1133"/>
      <c r="X32" s="1133"/>
      <c r="Y32" s="1133"/>
      <c r="Z32" s="1133"/>
      <c r="AA32" s="1133">
        <v>89</v>
      </c>
      <c r="AB32" s="1133"/>
      <c r="AC32" s="1133"/>
      <c r="AD32" s="1133"/>
      <c r="AE32" s="1134"/>
      <c r="AF32" s="1108">
        <v>89</v>
      </c>
      <c r="AG32" s="1109"/>
      <c r="AH32" s="1109"/>
      <c r="AI32" s="1109"/>
      <c r="AJ32" s="1110"/>
      <c r="AK32" s="1069">
        <v>226</v>
      </c>
      <c r="AL32" s="1060"/>
      <c r="AM32" s="1060"/>
      <c r="AN32" s="1060"/>
      <c r="AO32" s="1060"/>
      <c r="AP32" s="1060">
        <v>2103</v>
      </c>
      <c r="AQ32" s="1060"/>
      <c r="AR32" s="1060"/>
      <c r="AS32" s="1060"/>
      <c r="AT32" s="1060"/>
      <c r="AU32" s="1060">
        <v>2000</v>
      </c>
      <c r="AV32" s="1060"/>
      <c r="AW32" s="1060"/>
      <c r="AX32" s="1060"/>
      <c r="AY32" s="1060"/>
      <c r="AZ32" s="1131" t="s">
        <v>569</v>
      </c>
      <c r="BA32" s="1131"/>
      <c r="BB32" s="1131"/>
      <c r="BC32" s="1131"/>
      <c r="BD32" s="1131"/>
      <c r="BE32" s="1121" t="s">
        <v>402</v>
      </c>
      <c r="BF32" s="1121"/>
      <c r="BG32" s="1121"/>
      <c r="BH32" s="1121"/>
      <c r="BI32" s="1122"/>
      <c r="BJ32" s="249"/>
      <c r="BK32" s="249"/>
      <c r="BL32" s="249"/>
      <c r="BM32" s="249"/>
      <c r="BN32" s="249"/>
      <c r="BO32" s="262"/>
      <c r="BP32" s="262"/>
      <c r="BQ32" s="259">
        <v>26</v>
      </c>
      <c r="BR32" s="260"/>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3"/>
    </row>
    <row r="33" spans="1:131" s="244" customFormat="1" ht="26.25" customHeight="1" x14ac:dyDescent="0.15">
      <c r="A33" s="263">
        <v>6</v>
      </c>
      <c r="B33" s="1126" t="s">
        <v>403</v>
      </c>
      <c r="C33" s="1127"/>
      <c r="D33" s="1127"/>
      <c r="E33" s="1127"/>
      <c r="F33" s="1127"/>
      <c r="G33" s="1127"/>
      <c r="H33" s="1127"/>
      <c r="I33" s="1127"/>
      <c r="J33" s="1127"/>
      <c r="K33" s="1127"/>
      <c r="L33" s="1127"/>
      <c r="M33" s="1127"/>
      <c r="N33" s="1127"/>
      <c r="O33" s="1127"/>
      <c r="P33" s="1128"/>
      <c r="Q33" s="1132">
        <v>75</v>
      </c>
      <c r="R33" s="1133"/>
      <c r="S33" s="1133"/>
      <c r="T33" s="1133"/>
      <c r="U33" s="1133"/>
      <c r="V33" s="1133">
        <v>74</v>
      </c>
      <c r="W33" s="1133"/>
      <c r="X33" s="1133"/>
      <c r="Y33" s="1133"/>
      <c r="Z33" s="1133"/>
      <c r="AA33" s="1133">
        <v>1</v>
      </c>
      <c r="AB33" s="1133"/>
      <c r="AC33" s="1133"/>
      <c r="AD33" s="1133"/>
      <c r="AE33" s="1134"/>
      <c r="AF33" s="1108">
        <v>1</v>
      </c>
      <c r="AG33" s="1109"/>
      <c r="AH33" s="1109"/>
      <c r="AI33" s="1109"/>
      <c r="AJ33" s="1110"/>
      <c r="AK33" s="1069">
        <v>64</v>
      </c>
      <c r="AL33" s="1060"/>
      <c r="AM33" s="1060"/>
      <c r="AN33" s="1060"/>
      <c r="AO33" s="1060"/>
      <c r="AP33" s="1060">
        <v>410</v>
      </c>
      <c r="AQ33" s="1060"/>
      <c r="AR33" s="1060"/>
      <c r="AS33" s="1060"/>
      <c r="AT33" s="1060"/>
      <c r="AU33" s="1060">
        <v>410</v>
      </c>
      <c r="AV33" s="1060"/>
      <c r="AW33" s="1060"/>
      <c r="AX33" s="1060"/>
      <c r="AY33" s="1060"/>
      <c r="AZ33" s="1131" t="s">
        <v>569</v>
      </c>
      <c r="BA33" s="1131"/>
      <c r="BB33" s="1131"/>
      <c r="BC33" s="1131"/>
      <c r="BD33" s="1131"/>
      <c r="BE33" s="1121" t="s">
        <v>404</v>
      </c>
      <c r="BF33" s="1121"/>
      <c r="BG33" s="1121"/>
      <c r="BH33" s="1121"/>
      <c r="BI33" s="1122"/>
      <c r="BJ33" s="249"/>
      <c r="BK33" s="249"/>
      <c r="BL33" s="249"/>
      <c r="BM33" s="249"/>
      <c r="BN33" s="249"/>
      <c r="BO33" s="262"/>
      <c r="BP33" s="262"/>
      <c r="BQ33" s="259">
        <v>27</v>
      </c>
      <c r="BR33" s="260"/>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3"/>
    </row>
    <row r="34" spans="1:131" s="244" customFormat="1" ht="26.25" customHeight="1" x14ac:dyDescent="0.15">
      <c r="A34" s="263">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49"/>
      <c r="BK34" s="249"/>
      <c r="BL34" s="249"/>
      <c r="BM34" s="249"/>
      <c r="BN34" s="249"/>
      <c r="BO34" s="262"/>
      <c r="BP34" s="262"/>
      <c r="BQ34" s="259">
        <v>28</v>
      </c>
      <c r="BR34" s="260"/>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3"/>
    </row>
    <row r="35" spans="1:131" s="244" customFormat="1" ht="26.25" customHeight="1" x14ac:dyDescent="0.15">
      <c r="A35" s="263">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49"/>
      <c r="BK35" s="249"/>
      <c r="BL35" s="249"/>
      <c r="BM35" s="249"/>
      <c r="BN35" s="249"/>
      <c r="BO35" s="262"/>
      <c r="BP35" s="262"/>
      <c r="BQ35" s="259">
        <v>29</v>
      </c>
      <c r="BR35" s="260"/>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3"/>
    </row>
    <row r="36" spans="1:131" s="244" customFormat="1" ht="26.25" customHeight="1" x14ac:dyDescent="0.15">
      <c r="A36" s="263">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49"/>
      <c r="BK36" s="249"/>
      <c r="BL36" s="249"/>
      <c r="BM36" s="249"/>
      <c r="BN36" s="249"/>
      <c r="BO36" s="262"/>
      <c r="BP36" s="262"/>
      <c r="BQ36" s="259">
        <v>30</v>
      </c>
      <c r="BR36" s="260"/>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3"/>
    </row>
    <row r="37" spans="1:131" s="244" customFormat="1" ht="26.25" customHeight="1" x14ac:dyDescent="0.15">
      <c r="A37" s="263">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49"/>
      <c r="BK37" s="249"/>
      <c r="BL37" s="249"/>
      <c r="BM37" s="249"/>
      <c r="BN37" s="249"/>
      <c r="BO37" s="262"/>
      <c r="BP37" s="262"/>
      <c r="BQ37" s="259">
        <v>31</v>
      </c>
      <c r="BR37" s="260"/>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3"/>
    </row>
    <row r="38" spans="1:131" s="244" customFormat="1" ht="26.25" customHeight="1" x14ac:dyDescent="0.15">
      <c r="A38" s="263">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49"/>
      <c r="BK38" s="249"/>
      <c r="BL38" s="249"/>
      <c r="BM38" s="249"/>
      <c r="BN38" s="249"/>
      <c r="BO38" s="262"/>
      <c r="BP38" s="262"/>
      <c r="BQ38" s="259">
        <v>32</v>
      </c>
      <c r="BR38" s="260"/>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3"/>
    </row>
    <row r="39" spans="1:131" s="244" customFormat="1" ht="26.25" customHeight="1" x14ac:dyDescent="0.15">
      <c r="A39" s="263">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49"/>
      <c r="BK39" s="249"/>
      <c r="BL39" s="249"/>
      <c r="BM39" s="249"/>
      <c r="BN39" s="249"/>
      <c r="BO39" s="262"/>
      <c r="BP39" s="262"/>
      <c r="BQ39" s="259">
        <v>33</v>
      </c>
      <c r="BR39" s="260"/>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3"/>
    </row>
    <row r="40" spans="1:131" s="244" customFormat="1" ht="26.25" customHeight="1" x14ac:dyDescent="0.15">
      <c r="A40" s="258">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49"/>
      <c r="BK40" s="249"/>
      <c r="BL40" s="249"/>
      <c r="BM40" s="249"/>
      <c r="BN40" s="249"/>
      <c r="BO40" s="262"/>
      <c r="BP40" s="262"/>
      <c r="BQ40" s="259">
        <v>34</v>
      </c>
      <c r="BR40" s="260"/>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3"/>
    </row>
    <row r="41" spans="1:131" s="244" customFormat="1" ht="26.25" customHeight="1" x14ac:dyDescent="0.15">
      <c r="A41" s="258">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49"/>
      <c r="BK41" s="249"/>
      <c r="BL41" s="249"/>
      <c r="BM41" s="249"/>
      <c r="BN41" s="249"/>
      <c r="BO41" s="262"/>
      <c r="BP41" s="262"/>
      <c r="BQ41" s="259">
        <v>35</v>
      </c>
      <c r="BR41" s="260"/>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3"/>
    </row>
    <row r="42" spans="1:131" s="244" customFormat="1" ht="26.25" customHeight="1" x14ac:dyDescent="0.15">
      <c r="A42" s="258">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49"/>
      <c r="BK42" s="249"/>
      <c r="BL42" s="249"/>
      <c r="BM42" s="249"/>
      <c r="BN42" s="249"/>
      <c r="BO42" s="262"/>
      <c r="BP42" s="262"/>
      <c r="BQ42" s="259">
        <v>36</v>
      </c>
      <c r="BR42" s="260"/>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3"/>
    </row>
    <row r="43" spans="1:131" s="244" customFormat="1" ht="26.25" customHeight="1" x14ac:dyDescent="0.15">
      <c r="A43" s="258">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49"/>
      <c r="BK43" s="249"/>
      <c r="BL43" s="249"/>
      <c r="BM43" s="249"/>
      <c r="BN43" s="249"/>
      <c r="BO43" s="262"/>
      <c r="BP43" s="262"/>
      <c r="BQ43" s="259">
        <v>37</v>
      </c>
      <c r="BR43" s="260"/>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3"/>
    </row>
    <row r="44" spans="1:131" s="244" customFormat="1" ht="26.25" customHeight="1" x14ac:dyDescent="0.15">
      <c r="A44" s="258">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49"/>
      <c r="BK44" s="249"/>
      <c r="BL44" s="249"/>
      <c r="BM44" s="249"/>
      <c r="BN44" s="249"/>
      <c r="BO44" s="262"/>
      <c r="BP44" s="262"/>
      <c r="BQ44" s="259">
        <v>38</v>
      </c>
      <c r="BR44" s="260"/>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3"/>
    </row>
    <row r="45" spans="1:131" s="244" customFormat="1" ht="26.25" customHeight="1" x14ac:dyDescent="0.15">
      <c r="A45" s="258">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49"/>
      <c r="BK45" s="249"/>
      <c r="BL45" s="249"/>
      <c r="BM45" s="249"/>
      <c r="BN45" s="249"/>
      <c r="BO45" s="262"/>
      <c r="BP45" s="262"/>
      <c r="BQ45" s="259">
        <v>39</v>
      </c>
      <c r="BR45" s="260"/>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3"/>
    </row>
    <row r="46" spans="1:131" s="244" customFormat="1" ht="26.25" customHeight="1" x14ac:dyDescent="0.15">
      <c r="A46" s="258">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49"/>
      <c r="BK46" s="249"/>
      <c r="BL46" s="249"/>
      <c r="BM46" s="249"/>
      <c r="BN46" s="249"/>
      <c r="BO46" s="262"/>
      <c r="BP46" s="262"/>
      <c r="BQ46" s="259">
        <v>40</v>
      </c>
      <c r="BR46" s="260"/>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3"/>
    </row>
    <row r="47" spans="1:131" s="244" customFormat="1" ht="26.25" customHeight="1" x14ac:dyDescent="0.15">
      <c r="A47" s="258">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49"/>
      <c r="BK47" s="249"/>
      <c r="BL47" s="249"/>
      <c r="BM47" s="249"/>
      <c r="BN47" s="249"/>
      <c r="BO47" s="262"/>
      <c r="BP47" s="262"/>
      <c r="BQ47" s="259">
        <v>41</v>
      </c>
      <c r="BR47" s="260"/>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3"/>
    </row>
    <row r="48" spans="1:131" s="244" customFormat="1" ht="26.25" customHeight="1" x14ac:dyDescent="0.15">
      <c r="A48" s="258">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49"/>
      <c r="BK48" s="249"/>
      <c r="BL48" s="249"/>
      <c r="BM48" s="249"/>
      <c r="BN48" s="249"/>
      <c r="BO48" s="262"/>
      <c r="BP48" s="262"/>
      <c r="BQ48" s="259">
        <v>42</v>
      </c>
      <c r="BR48" s="260"/>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3"/>
    </row>
    <row r="49" spans="1:131" s="244" customFormat="1" ht="26.25" customHeight="1" x14ac:dyDescent="0.15">
      <c r="A49" s="258">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49"/>
      <c r="BK49" s="249"/>
      <c r="BL49" s="249"/>
      <c r="BM49" s="249"/>
      <c r="BN49" s="249"/>
      <c r="BO49" s="262"/>
      <c r="BP49" s="262"/>
      <c r="BQ49" s="259">
        <v>43</v>
      </c>
      <c r="BR49" s="260"/>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3"/>
    </row>
    <row r="50" spans="1:131" s="244" customFormat="1" ht="26.25" customHeight="1" x14ac:dyDescent="0.15">
      <c r="A50" s="258">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49"/>
      <c r="BK50" s="249"/>
      <c r="BL50" s="249"/>
      <c r="BM50" s="249"/>
      <c r="BN50" s="249"/>
      <c r="BO50" s="262"/>
      <c r="BP50" s="262"/>
      <c r="BQ50" s="259">
        <v>44</v>
      </c>
      <c r="BR50" s="260"/>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3"/>
    </row>
    <row r="51" spans="1:131" s="244" customFormat="1" ht="26.25" customHeight="1" x14ac:dyDescent="0.15">
      <c r="A51" s="258">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49"/>
      <c r="BK51" s="249"/>
      <c r="BL51" s="249"/>
      <c r="BM51" s="249"/>
      <c r="BN51" s="249"/>
      <c r="BO51" s="262"/>
      <c r="BP51" s="262"/>
      <c r="BQ51" s="259">
        <v>45</v>
      </c>
      <c r="BR51" s="260"/>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3"/>
    </row>
    <row r="52" spans="1:131" s="244" customFormat="1" ht="26.25" customHeight="1" x14ac:dyDescent="0.15">
      <c r="A52" s="258">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49"/>
      <c r="BK52" s="249"/>
      <c r="BL52" s="249"/>
      <c r="BM52" s="249"/>
      <c r="BN52" s="249"/>
      <c r="BO52" s="262"/>
      <c r="BP52" s="262"/>
      <c r="BQ52" s="259">
        <v>46</v>
      </c>
      <c r="BR52" s="260"/>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3"/>
    </row>
    <row r="53" spans="1:131" s="244" customFormat="1" ht="26.25" customHeight="1" x14ac:dyDescent="0.15">
      <c r="A53" s="258">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49"/>
      <c r="BK53" s="249"/>
      <c r="BL53" s="249"/>
      <c r="BM53" s="249"/>
      <c r="BN53" s="249"/>
      <c r="BO53" s="262"/>
      <c r="BP53" s="262"/>
      <c r="BQ53" s="259">
        <v>47</v>
      </c>
      <c r="BR53" s="260"/>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3"/>
    </row>
    <row r="54" spans="1:131" s="244" customFormat="1" ht="26.25" customHeight="1" x14ac:dyDescent="0.15">
      <c r="A54" s="258">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49"/>
      <c r="BK54" s="249"/>
      <c r="BL54" s="249"/>
      <c r="BM54" s="249"/>
      <c r="BN54" s="249"/>
      <c r="BO54" s="262"/>
      <c r="BP54" s="262"/>
      <c r="BQ54" s="259">
        <v>48</v>
      </c>
      <c r="BR54" s="260"/>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3"/>
    </row>
    <row r="55" spans="1:131" s="244" customFormat="1" ht="26.25" customHeight="1" x14ac:dyDescent="0.15">
      <c r="A55" s="258">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49"/>
      <c r="BK55" s="249"/>
      <c r="BL55" s="249"/>
      <c r="BM55" s="249"/>
      <c r="BN55" s="249"/>
      <c r="BO55" s="262"/>
      <c r="BP55" s="262"/>
      <c r="BQ55" s="259">
        <v>49</v>
      </c>
      <c r="BR55" s="260"/>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3"/>
    </row>
    <row r="56" spans="1:131" s="244" customFormat="1" ht="26.25" customHeight="1" x14ac:dyDescent="0.15">
      <c r="A56" s="258">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49"/>
      <c r="BK56" s="249"/>
      <c r="BL56" s="249"/>
      <c r="BM56" s="249"/>
      <c r="BN56" s="249"/>
      <c r="BO56" s="262"/>
      <c r="BP56" s="262"/>
      <c r="BQ56" s="259">
        <v>50</v>
      </c>
      <c r="BR56" s="260"/>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3"/>
    </row>
    <row r="57" spans="1:131" s="244" customFormat="1" ht="26.25" customHeight="1" x14ac:dyDescent="0.15">
      <c r="A57" s="258">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49"/>
      <c r="BK57" s="249"/>
      <c r="BL57" s="249"/>
      <c r="BM57" s="249"/>
      <c r="BN57" s="249"/>
      <c r="BO57" s="262"/>
      <c r="BP57" s="262"/>
      <c r="BQ57" s="259">
        <v>51</v>
      </c>
      <c r="BR57" s="260"/>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3"/>
    </row>
    <row r="58" spans="1:131" s="244" customFormat="1" ht="26.25" customHeight="1" x14ac:dyDescent="0.15">
      <c r="A58" s="258">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49"/>
      <c r="BK58" s="249"/>
      <c r="BL58" s="249"/>
      <c r="BM58" s="249"/>
      <c r="BN58" s="249"/>
      <c r="BO58" s="262"/>
      <c r="BP58" s="262"/>
      <c r="BQ58" s="259">
        <v>52</v>
      </c>
      <c r="BR58" s="260"/>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3"/>
    </row>
    <row r="59" spans="1:131" s="244" customFormat="1" ht="26.25" customHeight="1" x14ac:dyDescent="0.15">
      <c r="A59" s="258">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49"/>
      <c r="BK59" s="249"/>
      <c r="BL59" s="249"/>
      <c r="BM59" s="249"/>
      <c r="BN59" s="249"/>
      <c r="BO59" s="262"/>
      <c r="BP59" s="262"/>
      <c r="BQ59" s="259">
        <v>53</v>
      </c>
      <c r="BR59" s="260"/>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3"/>
    </row>
    <row r="60" spans="1:131" s="244" customFormat="1" ht="26.25" customHeight="1" x14ac:dyDescent="0.15">
      <c r="A60" s="258">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49"/>
      <c r="BK60" s="249"/>
      <c r="BL60" s="249"/>
      <c r="BM60" s="249"/>
      <c r="BN60" s="249"/>
      <c r="BO60" s="262"/>
      <c r="BP60" s="262"/>
      <c r="BQ60" s="259">
        <v>54</v>
      </c>
      <c r="BR60" s="260"/>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3"/>
    </row>
    <row r="61" spans="1:131" s="244" customFormat="1" ht="26.25" customHeight="1" thickBot="1" x14ac:dyDescent="0.2">
      <c r="A61" s="258">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49"/>
      <c r="BK61" s="249"/>
      <c r="BL61" s="249"/>
      <c r="BM61" s="249"/>
      <c r="BN61" s="249"/>
      <c r="BO61" s="262"/>
      <c r="BP61" s="262"/>
      <c r="BQ61" s="259">
        <v>55</v>
      </c>
      <c r="BR61" s="260"/>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3"/>
    </row>
    <row r="62" spans="1:131" s="244" customFormat="1" ht="26.25" customHeight="1" x14ac:dyDescent="0.15">
      <c r="A62" s="258">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2"/>
      <c r="BP62" s="262"/>
      <c r="BQ62" s="259">
        <v>56</v>
      </c>
      <c r="BR62" s="260"/>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3"/>
    </row>
    <row r="63" spans="1:131" s="244" customFormat="1" ht="26.25" customHeight="1" thickBot="1" x14ac:dyDescent="0.2">
      <c r="A63" s="261" t="s">
        <v>384</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754</v>
      </c>
      <c r="AG63" s="1048"/>
      <c r="AH63" s="1048"/>
      <c r="AI63" s="1048"/>
      <c r="AJ63" s="1119"/>
      <c r="AK63" s="1120"/>
      <c r="AL63" s="1052"/>
      <c r="AM63" s="1052"/>
      <c r="AN63" s="1052"/>
      <c r="AO63" s="1052"/>
      <c r="AP63" s="1048">
        <v>3850</v>
      </c>
      <c r="AQ63" s="1048"/>
      <c r="AR63" s="1048"/>
      <c r="AS63" s="1048"/>
      <c r="AT63" s="1048"/>
      <c r="AU63" s="1048">
        <v>2604</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2"/>
      <c r="BP63" s="262"/>
      <c r="BQ63" s="259">
        <v>57</v>
      </c>
      <c r="BR63" s="260"/>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3"/>
    </row>
    <row r="65" spans="1:131" s="244" customFormat="1" ht="26.25" customHeight="1" thickBot="1" x14ac:dyDescent="0.2">
      <c r="A65" s="249" t="s">
        <v>407</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3"/>
    </row>
    <row r="66" spans="1:131" s="244"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390</v>
      </c>
      <c r="AB66" s="1091"/>
      <c r="AC66" s="1091"/>
      <c r="AD66" s="1091"/>
      <c r="AE66" s="1092"/>
      <c r="AF66" s="1096" t="s">
        <v>391</v>
      </c>
      <c r="AG66" s="1097"/>
      <c r="AH66" s="1097"/>
      <c r="AI66" s="1097"/>
      <c r="AJ66" s="1098"/>
      <c r="AK66" s="1090" t="s">
        <v>392</v>
      </c>
      <c r="AL66" s="1085"/>
      <c r="AM66" s="1085"/>
      <c r="AN66" s="1085"/>
      <c r="AO66" s="1086"/>
      <c r="AP66" s="1090" t="s">
        <v>393</v>
      </c>
      <c r="AQ66" s="1091"/>
      <c r="AR66" s="1091"/>
      <c r="AS66" s="1091"/>
      <c r="AT66" s="1092"/>
      <c r="AU66" s="1090" t="s">
        <v>411</v>
      </c>
      <c r="AV66" s="1091"/>
      <c r="AW66" s="1091"/>
      <c r="AX66" s="1091"/>
      <c r="AY66" s="1092"/>
      <c r="AZ66" s="1090" t="s">
        <v>372</v>
      </c>
      <c r="BA66" s="1091"/>
      <c r="BB66" s="1091"/>
      <c r="BC66" s="1091"/>
      <c r="BD66" s="1106"/>
      <c r="BE66" s="262"/>
      <c r="BF66" s="262"/>
      <c r="BG66" s="262"/>
      <c r="BH66" s="262"/>
      <c r="BI66" s="262"/>
      <c r="BJ66" s="262"/>
      <c r="BK66" s="262"/>
      <c r="BL66" s="262"/>
      <c r="BM66" s="262"/>
      <c r="BN66" s="262"/>
      <c r="BO66" s="262"/>
      <c r="BP66" s="262"/>
      <c r="BQ66" s="259">
        <v>60</v>
      </c>
      <c r="BR66" s="264"/>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3"/>
    </row>
    <row r="67" spans="1:131" s="244"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2"/>
      <c r="BF67" s="262"/>
      <c r="BG67" s="262"/>
      <c r="BH67" s="262"/>
      <c r="BI67" s="262"/>
      <c r="BJ67" s="262"/>
      <c r="BK67" s="262"/>
      <c r="BL67" s="262"/>
      <c r="BM67" s="262"/>
      <c r="BN67" s="262"/>
      <c r="BO67" s="262"/>
      <c r="BP67" s="262"/>
      <c r="BQ67" s="259">
        <v>61</v>
      </c>
      <c r="BR67" s="264"/>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3"/>
    </row>
    <row r="68" spans="1:131" s="244" customFormat="1" ht="26.25" customHeight="1" thickTop="1" x14ac:dyDescent="0.15">
      <c r="A68" s="255">
        <v>1</v>
      </c>
      <c r="B68" s="1074" t="s">
        <v>570</v>
      </c>
      <c r="C68" s="1075"/>
      <c r="D68" s="1075"/>
      <c r="E68" s="1075"/>
      <c r="F68" s="1075"/>
      <c r="G68" s="1075"/>
      <c r="H68" s="1075"/>
      <c r="I68" s="1075"/>
      <c r="J68" s="1075"/>
      <c r="K68" s="1075"/>
      <c r="L68" s="1075"/>
      <c r="M68" s="1075"/>
      <c r="N68" s="1075"/>
      <c r="O68" s="1075"/>
      <c r="P68" s="1076"/>
      <c r="Q68" s="1077">
        <v>5372</v>
      </c>
      <c r="R68" s="1071"/>
      <c r="S68" s="1071"/>
      <c r="T68" s="1071"/>
      <c r="U68" s="1071"/>
      <c r="V68" s="1071">
        <v>5270</v>
      </c>
      <c r="W68" s="1071"/>
      <c r="X68" s="1071"/>
      <c r="Y68" s="1071"/>
      <c r="Z68" s="1071"/>
      <c r="AA68" s="1071">
        <v>101</v>
      </c>
      <c r="AB68" s="1071"/>
      <c r="AC68" s="1071"/>
      <c r="AD68" s="1071"/>
      <c r="AE68" s="1071"/>
      <c r="AF68" s="1071">
        <v>98</v>
      </c>
      <c r="AG68" s="1071"/>
      <c r="AH68" s="1071"/>
      <c r="AI68" s="1071"/>
      <c r="AJ68" s="1071"/>
      <c r="AK68" s="1071">
        <v>433</v>
      </c>
      <c r="AL68" s="1071"/>
      <c r="AM68" s="1071"/>
      <c r="AN68" s="1071"/>
      <c r="AO68" s="1071"/>
      <c r="AP68" s="1071">
        <v>2524</v>
      </c>
      <c r="AQ68" s="1071"/>
      <c r="AR68" s="1071"/>
      <c r="AS68" s="1071"/>
      <c r="AT68" s="1071"/>
      <c r="AU68" s="1071">
        <v>189</v>
      </c>
      <c r="AV68" s="1071"/>
      <c r="AW68" s="1071"/>
      <c r="AX68" s="1071"/>
      <c r="AY68" s="1071"/>
      <c r="AZ68" s="1072" t="s">
        <v>585</v>
      </c>
      <c r="BA68" s="1072"/>
      <c r="BB68" s="1072"/>
      <c r="BC68" s="1072"/>
      <c r="BD68" s="1073"/>
      <c r="BE68" s="262"/>
      <c r="BF68" s="262"/>
      <c r="BG68" s="262"/>
      <c r="BH68" s="262"/>
      <c r="BI68" s="262"/>
      <c r="BJ68" s="262"/>
      <c r="BK68" s="262"/>
      <c r="BL68" s="262"/>
      <c r="BM68" s="262"/>
      <c r="BN68" s="262"/>
      <c r="BO68" s="262"/>
      <c r="BP68" s="262"/>
      <c r="BQ68" s="259">
        <v>62</v>
      </c>
      <c r="BR68" s="264"/>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3"/>
    </row>
    <row r="69" spans="1:131" s="244" customFormat="1" ht="26.25" customHeight="1" x14ac:dyDescent="0.15">
      <c r="A69" s="258">
        <v>2</v>
      </c>
      <c r="B69" s="1063" t="s">
        <v>571</v>
      </c>
      <c r="C69" s="1064"/>
      <c r="D69" s="1064"/>
      <c r="E69" s="1064"/>
      <c r="F69" s="1064"/>
      <c r="G69" s="1064"/>
      <c r="H69" s="1064"/>
      <c r="I69" s="1064"/>
      <c r="J69" s="1064"/>
      <c r="K69" s="1064"/>
      <c r="L69" s="1064"/>
      <c r="M69" s="1064"/>
      <c r="N69" s="1064"/>
      <c r="O69" s="1064"/>
      <c r="P69" s="1065"/>
      <c r="Q69" s="1066">
        <v>67</v>
      </c>
      <c r="R69" s="1060"/>
      <c r="S69" s="1060"/>
      <c r="T69" s="1060"/>
      <c r="U69" s="1060"/>
      <c r="V69" s="1060">
        <v>63</v>
      </c>
      <c r="W69" s="1060"/>
      <c r="X69" s="1060"/>
      <c r="Y69" s="1060"/>
      <c r="Z69" s="1060"/>
      <c r="AA69" s="1060">
        <v>4</v>
      </c>
      <c r="AB69" s="1060"/>
      <c r="AC69" s="1060"/>
      <c r="AD69" s="1060"/>
      <c r="AE69" s="1060"/>
      <c r="AF69" s="1060">
        <v>4</v>
      </c>
      <c r="AG69" s="1060"/>
      <c r="AH69" s="1060"/>
      <c r="AI69" s="1060"/>
      <c r="AJ69" s="1060"/>
      <c r="AK69" s="1060" t="s">
        <v>572</v>
      </c>
      <c r="AL69" s="1060"/>
      <c r="AM69" s="1060"/>
      <c r="AN69" s="1060"/>
      <c r="AO69" s="1060"/>
      <c r="AP69" s="1060" t="s">
        <v>582</v>
      </c>
      <c r="AQ69" s="1060"/>
      <c r="AR69" s="1060"/>
      <c r="AS69" s="1060"/>
      <c r="AT69" s="1060"/>
      <c r="AU69" s="1060" t="s">
        <v>572</v>
      </c>
      <c r="AV69" s="1060"/>
      <c r="AW69" s="1060"/>
      <c r="AX69" s="1060"/>
      <c r="AY69" s="1060"/>
      <c r="AZ69" s="1061"/>
      <c r="BA69" s="1061"/>
      <c r="BB69" s="1061"/>
      <c r="BC69" s="1061"/>
      <c r="BD69" s="1062"/>
      <c r="BE69" s="262"/>
      <c r="BF69" s="262"/>
      <c r="BG69" s="262"/>
      <c r="BH69" s="262"/>
      <c r="BI69" s="262"/>
      <c r="BJ69" s="262"/>
      <c r="BK69" s="262"/>
      <c r="BL69" s="262"/>
      <c r="BM69" s="262"/>
      <c r="BN69" s="262"/>
      <c r="BO69" s="262"/>
      <c r="BP69" s="262"/>
      <c r="BQ69" s="259">
        <v>63</v>
      </c>
      <c r="BR69" s="264"/>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3"/>
    </row>
    <row r="70" spans="1:131" s="244" customFormat="1" ht="26.25" customHeight="1" x14ac:dyDescent="0.15">
      <c r="A70" s="258">
        <v>3</v>
      </c>
      <c r="B70" s="1063" t="s">
        <v>573</v>
      </c>
      <c r="C70" s="1064"/>
      <c r="D70" s="1064"/>
      <c r="E70" s="1064"/>
      <c r="F70" s="1064"/>
      <c r="G70" s="1064"/>
      <c r="H70" s="1064"/>
      <c r="I70" s="1064"/>
      <c r="J70" s="1064"/>
      <c r="K70" s="1064"/>
      <c r="L70" s="1064"/>
      <c r="M70" s="1064"/>
      <c r="N70" s="1064"/>
      <c r="O70" s="1064"/>
      <c r="P70" s="1065"/>
      <c r="Q70" s="1066">
        <v>7030</v>
      </c>
      <c r="R70" s="1060"/>
      <c r="S70" s="1060"/>
      <c r="T70" s="1060"/>
      <c r="U70" s="1060"/>
      <c r="V70" s="1060">
        <v>6979</v>
      </c>
      <c r="W70" s="1060"/>
      <c r="X70" s="1060"/>
      <c r="Y70" s="1060"/>
      <c r="Z70" s="1060"/>
      <c r="AA70" s="1060">
        <v>51</v>
      </c>
      <c r="AB70" s="1060"/>
      <c r="AC70" s="1060"/>
      <c r="AD70" s="1060"/>
      <c r="AE70" s="1060"/>
      <c r="AF70" s="1060">
        <v>51</v>
      </c>
      <c r="AG70" s="1060"/>
      <c r="AH70" s="1060"/>
      <c r="AI70" s="1060"/>
      <c r="AJ70" s="1060"/>
      <c r="AK70" s="1060" t="s">
        <v>569</v>
      </c>
      <c r="AL70" s="1060"/>
      <c r="AM70" s="1060"/>
      <c r="AN70" s="1060"/>
      <c r="AO70" s="1060"/>
      <c r="AP70" s="1060" t="s">
        <v>572</v>
      </c>
      <c r="AQ70" s="1060"/>
      <c r="AR70" s="1060"/>
      <c r="AS70" s="1060"/>
      <c r="AT70" s="1060"/>
      <c r="AU70" s="1060" t="s">
        <v>583</v>
      </c>
      <c r="AV70" s="1060"/>
      <c r="AW70" s="1060"/>
      <c r="AX70" s="1060"/>
      <c r="AY70" s="1060"/>
      <c r="AZ70" s="1061"/>
      <c r="BA70" s="1061"/>
      <c r="BB70" s="1061"/>
      <c r="BC70" s="1061"/>
      <c r="BD70" s="1062"/>
      <c r="BE70" s="262"/>
      <c r="BF70" s="262"/>
      <c r="BG70" s="262"/>
      <c r="BH70" s="262"/>
      <c r="BI70" s="262"/>
      <c r="BJ70" s="262"/>
      <c r="BK70" s="262"/>
      <c r="BL70" s="262"/>
      <c r="BM70" s="262"/>
      <c r="BN70" s="262"/>
      <c r="BO70" s="262"/>
      <c r="BP70" s="262"/>
      <c r="BQ70" s="259">
        <v>64</v>
      </c>
      <c r="BR70" s="264"/>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3"/>
    </row>
    <row r="71" spans="1:131" s="244" customFormat="1" ht="26.25" customHeight="1" x14ac:dyDescent="0.15">
      <c r="A71" s="258">
        <v>4</v>
      </c>
      <c r="B71" s="1063" t="s">
        <v>574</v>
      </c>
      <c r="C71" s="1064"/>
      <c r="D71" s="1064"/>
      <c r="E71" s="1064"/>
      <c r="F71" s="1064"/>
      <c r="G71" s="1064"/>
      <c r="H71" s="1064"/>
      <c r="I71" s="1064"/>
      <c r="J71" s="1064"/>
      <c r="K71" s="1064"/>
      <c r="L71" s="1064"/>
      <c r="M71" s="1064"/>
      <c r="N71" s="1064"/>
      <c r="O71" s="1064"/>
      <c r="P71" s="1065"/>
      <c r="Q71" s="1066">
        <v>2981</v>
      </c>
      <c r="R71" s="1060"/>
      <c r="S71" s="1060"/>
      <c r="T71" s="1060"/>
      <c r="U71" s="1060"/>
      <c r="V71" s="1060">
        <v>2845</v>
      </c>
      <c r="W71" s="1060"/>
      <c r="X71" s="1060"/>
      <c r="Y71" s="1060"/>
      <c r="Z71" s="1060"/>
      <c r="AA71" s="1060">
        <v>136</v>
      </c>
      <c r="AB71" s="1060"/>
      <c r="AC71" s="1060"/>
      <c r="AD71" s="1060"/>
      <c r="AE71" s="1060"/>
      <c r="AF71" s="1060">
        <v>136</v>
      </c>
      <c r="AG71" s="1060"/>
      <c r="AH71" s="1060"/>
      <c r="AI71" s="1060"/>
      <c r="AJ71" s="1060"/>
      <c r="AK71" s="1060">
        <v>100</v>
      </c>
      <c r="AL71" s="1060"/>
      <c r="AM71" s="1060"/>
      <c r="AN71" s="1060"/>
      <c r="AO71" s="1060"/>
      <c r="AP71" s="1060">
        <v>640</v>
      </c>
      <c r="AQ71" s="1060"/>
      <c r="AR71" s="1060"/>
      <c r="AS71" s="1060"/>
      <c r="AT71" s="1060"/>
      <c r="AU71" s="1060">
        <v>45</v>
      </c>
      <c r="AV71" s="1060"/>
      <c r="AW71" s="1060"/>
      <c r="AX71" s="1060"/>
      <c r="AY71" s="1060"/>
      <c r="AZ71" s="1061" t="s">
        <v>586</v>
      </c>
      <c r="BA71" s="1061"/>
      <c r="BB71" s="1061"/>
      <c r="BC71" s="1061"/>
      <c r="BD71" s="1062"/>
      <c r="BE71" s="262"/>
      <c r="BF71" s="262"/>
      <c r="BG71" s="262"/>
      <c r="BH71" s="262"/>
      <c r="BI71" s="262"/>
      <c r="BJ71" s="262"/>
      <c r="BK71" s="262"/>
      <c r="BL71" s="262"/>
      <c r="BM71" s="262"/>
      <c r="BN71" s="262"/>
      <c r="BO71" s="262"/>
      <c r="BP71" s="262"/>
      <c r="BQ71" s="259">
        <v>65</v>
      </c>
      <c r="BR71" s="264"/>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3"/>
    </row>
    <row r="72" spans="1:131" s="244" customFormat="1" ht="26.25" customHeight="1" x14ac:dyDescent="0.15">
      <c r="A72" s="258">
        <v>5</v>
      </c>
      <c r="B72" s="1063" t="s">
        <v>575</v>
      </c>
      <c r="C72" s="1064"/>
      <c r="D72" s="1064"/>
      <c r="E72" s="1064"/>
      <c r="F72" s="1064"/>
      <c r="G72" s="1064"/>
      <c r="H72" s="1064"/>
      <c r="I72" s="1064"/>
      <c r="J72" s="1064"/>
      <c r="K72" s="1064"/>
      <c r="L72" s="1064"/>
      <c r="M72" s="1064"/>
      <c r="N72" s="1064"/>
      <c r="O72" s="1064"/>
      <c r="P72" s="1065"/>
      <c r="Q72" s="1066">
        <v>112</v>
      </c>
      <c r="R72" s="1060"/>
      <c r="S72" s="1060"/>
      <c r="T72" s="1060"/>
      <c r="U72" s="1060"/>
      <c r="V72" s="1060">
        <v>110</v>
      </c>
      <c r="W72" s="1060"/>
      <c r="X72" s="1060"/>
      <c r="Y72" s="1060"/>
      <c r="Z72" s="1060"/>
      <c r="AA72" s="1060">
        <v>2</v>
      </c>
      <c r="AB72" s="1060"/>
      <c r="AC72" s="1060"/>
      <c r="AD72" s="1060"/>
      <c r="AE72" s="1060"/>
      <c r="AF72" s="1060">
        <v>2</v>
      </c>
      <c r="AG72" s="1060"/>
      <c r="AH72" s="1060"/>
      <c r="AI72" s="1060"/>
      <c r="AJ72" s="1060"/>
      <c r="AK72" s="1060" t="s">
        <v>569</v>
      </c>
      <c r="AL72" s="1060"/>
      <c r="AM72" s="1060"/>
      <c r="AN72" s="1060"/>
      <c r="AO72" s="1060"/>
      <c r="AP72" s="1060" t="s">
        <v>572</v>
      </c>
      <c r="AQ72" s="1060"/>
      <c r="AR72" s="1060"/>
      <c r="AS72" s="1060"/>
      <c r="AT72" s="1060"/>
      <c r="AU72" s="1060" t="s">
        <v>572</v>
      </c>
      <c r="AV72" s="1060"/>
      <c r="AW72" s="1060"/>
      <c r="AX72" s="1060"/>
      <c r="AY72" s="1060"/>
      <c r="AZ72" s="1061"/>
      <c r="BA72" s="1061"/>
      <c r="BB72" s="1061"/>
      <c r="BC72" s="1061"/>
      <c r="BD72" s="1062"/>
      <c r="BE72" s="262"/>
      <c r="BF72" s="262"/>
      <c r="BG72" s="262"/>
      <c r="BH72" s="262"/>
      <c r="BI72" s="262"/>
      <c r="BJ72" s="262"/>
      <c r="BK72" s="262"/>
      <c r="BL72" s="262"/>
      <c r="BM72" s="262"/>
      <c r="BN72" s="262"/>
      <c r="BO72" s="262"/>
      <c r="BP72" s="262"/>
      <c r="BQ72" s="259">
        <v>66</v>
      </c>
      <c r="BR72" s="264"/>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3"/>
    </row>
    <row r="73" spans="1:131" s="244" customFormat="1" ht="26.25" customHeight="1" x14ac:dyDescent="0.15">
      <c r="A73" s="258">
        <v>6</v>
      </c>
      <c r="B73" s="1063" t="s">
        <v>576</v>
      </c>
      <c r="C73" s="1064"/>
      <c r="D73" s="1064"/>
      <c r="E73" s="1064"/>
      <c r="F73" s="1064"/>
      <c r="G73" s="1064"/>
      <c r="H73" s="1064"/>
      <c r="I73" s="1064"/>
      <c r="J73" s="1064"/>
      <c r="K73" s="1064"/>
      <c r="L73" s="1064"/>
      <c r="M73" s="1064"/>
      <c r="N73" s="1064"/>
      <c r="O73" s="1064"/>
      <c r="P73" s="1065"/>
      <c r="Q73" s="1066">
        <v>455</v>
      </c>
      <c r="R73" s="1060"/>
      <c r="S73" s="1060"/>
      <c r="T73" s="1060"/>
      <c r="U73" s="1060"/>
      <c r="V73" s="1060">
        <v>454</v>
      </c>
      <c r="W73" s="1060"/>
      <c r="X73" s="1060"/>
      <c r="Y73" s="1060"/>
      <c r="Z73" s="1060"/>
      <c r="AA73" s="1060">
        <v>1</v>
      </c>
      <c r="AB73" s="1060"/>
      <c r="AC73" s="1060"/>
      <c r="AD73" s="1060"/>
      <c r="AE73" s="1060"/>
      <c r="AF73" s="1060">
        <v>596</v>
      </c>
      <c r="AG73" s="1060"/>
      <c r="AH73" s="1060"/>
      <c r="AI73" s="1060"/>
      <c r="AJ73" s="1060"/>
      <c r="AK73" s="1060" t="s">
        <v>582</v>
      </c>
      <c r="AL73" s="1060"/>
      <c r="AM73" s="1060"/>
      <c r="AN73" s="1060"/>
      <c r="AO73" s="1060"/>
      <c r="AP73" s="1060" t="s">
        <v>572</v>
      </c>
      <c r="AQ73" s="1060"/>
      <c r="AR73" s="1060"/>
      <c r="AS73" s="1060"/>
      <c r="AT73" s="1060"/>
      <c r="AU73" s="1060" t="s">
        <v>584</v>
      </c>
      <c r="AV73" s="1060"/>
      <c r="AW73" s="1060"/>
      <c r="AX73" s="1060"/>
      <c r="AY73" s="1060"/>
      <c r="AZ73" s="1061" t="s">
        <v>577</v>
      </c>
      <c r="BA73" s="1061"/>
      <c r="BB73" s="1061"/>
      <c r="BC73" s="1061"/>
      <c r="BD73" s="1062"/>
      <c r="BE73" s="262"/>
      <c r="BF73" s="262"/>
      <c r="BG73" s="262"/>
      <c r="BH73" s="262"/>
      <c r="BI73" s="262"/>
      <c r="BJ73" s="262"/>
      <c r="BK73" s="262"/>
      <c r="BL73" s="262"/>
      <c r="BM73" s="262"/>
      <c r="BN73" s="262"/>
      <c r="BO73" s="262"/>
      <c r="BP73" s="262"/>
      <c r="BQ73" s="259">
        <v>67</v>
      </c>
      <c r="BR73" s="264"/>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3"/>
    </row>
    <row r="74" spans="1:131" s="244" customFormat="1" ht="26.25" customHeight="1" x14ac:dyDescent="0.15">
      <c r="A74" s="258">
        <v>7</v>
      </c>
      <c r="B74" s="1063" t="s">
        <v>578</v>
      </c>
      <c r="C74" s="1064"/>
      <c r="D74" s="1064"/>
      <c r="E74" s="1064"/>
      <c r="F74" s="1064"/>
      <c r="G74" s="1064"/>
      <c r="H74" s="1064"/>
      <c r="I74" s="1064"/>
      <c r="J74" s="1064"/>
      <c r="K74" s="1064"/>
      <c r="L74" s="1064"/>
      <c r="M74" s="1064"/>
      <c r="N74" s="1064"/>
      <c r="O74" s="1064"/>
      <c r="P74" s="1065"/>
      <c r="Q74" s="1066">
        <v>254</v>
      </c>
      <c r="R74" s="1060"/>
      <c r="S74" s="1060"/>
      <c r="T74" s="1060"/>
      <c r="U74" s="1060"/>
      <c r="V74" s="1060">
        <v>245</v>
      </c>
      <c r="W74" s="1060"/>
      <c r="X74" s="1060"/>
      <c r="Y74" s="1060"/>
      <c r="Z74" s="1060"/>
      <c r="AA74" s="1060">
        <v>10</v>
      </c>
      <c r="AB74" s="1060"/>
      <c r="AC74" s="1060"/>
      <c r="AD74" s="1060"/>
      <c r="AE74" s="1060"/>
      <c r="AF74" s="1060">
        <v>10</v>
      </c>
      <c r="AG74" s="1060"/>
      <c r="AH74" s="1060"/>
      <c r="AI74" s="1060"/>
      <c r="AJ74" s="1060"/>
      <c r="AK74" s="1060" t="s">
        <v>583</v>
      </c>
      <c r="AL74" s="1060"/>
      <c r="AM74" s="1060"/>
      <c r="AN74" s="1060"/>
      <c r="AO74" s="1060"/>
      <c r="AP74" s="1060" t="s">
        <v>572</v>
      </c>
      <c r="AQ74" s="1060"/>
      <c r="AR74" s="1060"/>
      <c r="AS74" s="1060"/>
      <c r="AT74" s="1060"/>
      <c r="AU74" s="1060" t="s">
        <v>572</v>
      </c>
      <c r="AV74" s="1060"/>
      <c r="AW74" s="1060"/>
      <c r="AX74" s="1060"/>
      <c r="AY74" s="1060"/>
      <c r="AZ74" s="1061"/>
      <c r="BA74" s="1061"/>
      <c r="BB74" s="1061"/>
      <c r="BC74" s="1061"/>
      <c r="BD74" s="1062"/>
      <c r="BE74" s="262"/>
      <c r="BF74" s="262"/>
      <c r="BG74" s="262"/>
      <c r="BH74" s="262"/>
      <c r="BI74" s="262"/>
      <c r="BJ74" s="262"/>
      <c r="BK74" s="262"/>
      <c r="BL74" s="262"/>
      <c r="BM74" s="262"/>
      <c r="BN74" s="262"/>
      <c r="BO74" s="262"/>
      <c r="BP74" s="262"/>
      <c r="BQ74" s="259">
        <v>68</v>
      </c>
      <c r="BR74" s="264"/>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3"/>
    </row>
    <row r="75" spans="1:131" s="244" customFormat="1" ht="26.25" customHeight="1" x14ac:dyDescent="0.15">
      <c r="A75" s="258">
        <v>8</v>
      </c>
      <c r="B75" s="1063" t="s">
        <v>579</v>
      </c>
      <c r="C75" s="1064"/>
      <c r="D75" s="1064"/>
      <c r="E75" s="1064"/>
      <c r="F75" s="1064"/>
      <c r="G75" s="1064"/>
      <c r="H75" s="1064"/>
      <c r="I75" s="1064"/>
      <c r="J75" s="1064"/>
      <c r="K75" s="1064"/>
      <c r="L75" s="1064"/>
      <c r="M75" s="1064"/>
      <c r="N75" s="1064"/>
      <c r="O75" s="1064"/>
      <c r="P75" s="1065"/>
      <c r="Q75" s="1067">
        <v>257193</v>
      </c>
      <c r="R75" s="1068"/>
      <c r="S75" s="1068"/>
      <c r="T75" s="1068"/>
      <c r="U75" s="1069"/>
      <c r="V75" s="1070">
        <v>247302</v>
      </c>
      <c r="W75" s="1068"/>
      <c r="X75" s="1068"/>
      <c r="Y75" s="1068"/>
      <c r="Z75" s="1069"/>
      <c r="AA75" s="1070">
        <v>9891</v>
      </c>
      <c r="AB75" s="1068"/>
      <c r="AC75" s="1068"/>
      <c r="AD75" s="1068"/>
      <c r="AE75" s="1069"/>
      <c r="AF75" s="1070">
        <v>9891</v>
      </c>
      <c r="AG75" s="1068"/>
      <c r="AH75" s="1068"/>
      <c r="AI75" s="1068"/>
      <c r="AJ75" s="1069"/>
      <c r="AK75" s="1070" t="s">
        <v>572</v>
      </c>
      <c r="AL75" s="1068"/>
      <c r="AM75" s="1068"/>
      <c r="AN75" s="1068"/>
      <c r="AO75" s="1069"/>
      <c r="AP75" s="1070" t="s">
        <v>572</v>
      </c>
      <c r="AQ75" s="1068"/>
      <c r="AR75" s="1068"/>
      <c r="AS75" s="1068"/>
      <c r="AT75" s="1069"/>
      <c r="AU75" s="1070" t="s">
        <v>582</v>
      </c>
      <c r="AV75" s="1068"/>
      <c r="AW75" s="1068"/>
      <c r="AX75" s="1068"/>
      <c r="AY75" s="1069"/>
      <c r="AZ75" s="1061"/>
      <c r="BA75" s="1061"/>
      <c r="BB75" s="1061"/>
      <c r="BC75" s="1061"/>
      <c r="BD75" s="1062"/>
      <c r="BE75" s="262"/>
      <c r="BF75" s="262"/>
      <c r="BG75" s="262"/>
      <c r="BH75" s="262"/>
      <c r="BI75" s="262"/>
      <c r="BJ75" s="262"/>
      <c r="BK75" s="262"/>
      <c r="BL75" s="262"/>
      <c r="BM75" s="262"/>
      <c r="BN75" s="262"/>
      <c r="BO75" s="262"/>
      <c r="BP75" s="262"/>
      <c r="BQ75" s="259">
        <v>69</v>
      </c>
      <c r="BR75" s="264"/>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3"/>
    </row>
    <row r="76" spans="1:131" s="244" customFormat="1" ht="26.25" customHeight="1" x14ac:dyDescent="0.15">
      <c r="A76" s="258">
        <v>9</v>
      </c>
      <c r="B76" s="1063" t="s">
        <v>580</v>
      </c>
      <c r="C76" s="1064"/>
      <c r="D76" s="1064"/>
      <c r="E76" s="1064"/>
      <c r="F76" s="1064"/>
      <c r="G76" s="1064"/>
      <c r="H76" s="1064"/>
      <c r="I76" s="1064"/>
      <c r="J76" s="1064"/>
      <c r="K76" s="1064"/>
      <c r="L76" s="1064"/>
      <c r="M76" s="1064"/>
      <c r="N76" s="1064"/>
      <c r="O76" s="1064"/>
      <c r="P76" s="1065"/>
      <c r="Q76" s="1067">
        <v>43</v>
      </c>
      <c r="R76" s="1068"/>
      <c r="S76" s="1068"/>
      <c r="T76" s="1068"/>
      <c r="U76" s="1069"/>
      <c r="V76" s="1070">
        <v>37</v>
      </c>
      <c r="W76" s="1068"/>
      <c r="X76" s="1068"/>
      <c r="Y76" s="1068"/>
      <c r="Z76" s="1069"/>
      <c r="AA76" s="1070">
        <v>6</v>
      </c>
      <c r="AB76" s="1068"/>
      <c r="AC76" s="1068"/>
      <c r="AD76" s="1068"/>
      <c r="AE76" s="1069"/>
      <c r="AF76" s="1070">
        <v>6</v>
      </c>
      <c r="AG76" s="1068"/>
      <c r="AH76" s="1068"/>
      <c r="AI76" s="1068"/>
      <c r="AJ76" s="1069"/>
      <c r="AK76" s="1070" t="s">
        <v>583</v>
      </c>
      <c r="AL76" s="1068"/>
      <c r="AM76" s="1068"/>
      <c r="AN76" s="1068"/>
      <c r="AO76" s="1069"/>
      <c r="AP76" s="1070" t="s">
        <v>572</v>
      </c>
      <c r="AQ76" s="1068"/>
      <c r="AR76" s="1068"/>
      <c r="AS76" s="1068"/>
      <c r="AT76" s="1069"/>
      <c r="AU76" s="1070" t="s">
        <v>582</v>
      </c>
      <c r="AV76" s="1068"/>
      <c r="AW76" s="1068"/>
      <c r="AX76" s="1068"/>
      <c r="AY76" s="1069"/>
      <c r="AZ76" s="1061" t="s">
        <v>581</v>
      </c>
      <c r="BA76" s="1061"/>
      <c r="BB76" s="1061"/>
      <c r="BC76" s="1061"/>
      <c r="BD76" s="1062"/>
      <c r="BE76" s="262"/>
      <c r="BF76" s="262"/>
      <c r="BG76" s="262"/>
      <c r="BH76" s="262"/>
      <c r="BI76" s="262"/>
      <c r="BJ76" s="262"/>
      <c r="BK76" s="262"/>
      <c r="BL76" s="262"/>
      <c r="BM76" s="262"/>
      <c r="BN76" s="262"/>
      <c r="BO76" s="262"/>
      <c r="BP76" s="262"/>
      <c r="BQ76" s="259">
        <v>70</v>
      </c>
      <c r="BR76" s="264"/>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3"/>
    </row>
    <row r="77" spans="1:131" s="244" customFormat="1" ht="26.25" customHeight="1" x14ac:dyDescent="0.15">
      <c r="A77" s="258">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2"/>
      <c r="BF77" s="262"/>
      <c r="BG77" s="262"/>
      <c r="BH77" s="262"/>
      <c r="BI77" s="262"/>
      <c r="BJ77" s="262"/>
      <c r="BK77" s="262"/>
      <c r="BL77" s="262"/>
      <c r="BM77" s="262"/>
      <c r="BN77" s="262"/>
      <c r="BO77" s="262"/>
      <c r="BP77" s="262"/>
      <c r="BQ77" s="259">
        <v>71</v>
      </c>
      <c r="BR77" s="264"/>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3"/>
    </row>
    <row r="78" spans="1:131" s="244" customFormat="1" ht="26.25" customHeight="1" x14ac:dyDescent="0.15">
      <c r="A78" s="258">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2"/>
      <c r="BF78" s="262"/>
      <c r="BG78" s="262"/>
      <c r="BH78" s="262"/>
      <c r="BI78" s="262"/>
      <c r="BJ78" s="265"/>
      <c r="BK78" s="265"/>
      <c r="BL78" s="265"/>
      <c r="BM78" s="265"/>
      <c r="BN78" s="265"/>
      <c r="BO78" s="262"/>
      <c r="BP78" s="262"/>
      <c r="BQ78" s="259">
        <v>72</v>
      </c>
      <c r="BR78" s="264"/>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3"/>
    </row>
    <row r="79" spans="1:131" s="244" customFormat="1" ht="26.25" customHeight="1" x14ac:dyDescent="0.15">
      <c r="A79" s="258">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2"/>
      <c r="BF79" s="262"/>
      <c r="BG79" s="262"/>
      <c r="BH79" s="262"/>
      <c r="BI79" s="262"/>
      <c r="BJ79" s="265"/>
      <c r="BK79" s="265"/>
      <c r="BL79" s="265"/>
      <c r="BM79" s="265"/>
      <c r="BN79" s="265"/>
      <c r="BO79" s="262"/>
      <c r="BP79" s="262"/>
      <c r="BQ79" s="259">
        <v>73</v>
      </c>
      <c r="BR79" s="264"/>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3"/>
    </row>
    <row r="80" spans="1:131" s="244" customFormat="1" ht="26.25" customHeight="1" x14ac:dyDescent="0.15">
      <c r="A80" s="258">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2"/>
      <c r="BF80" s="262"/>
      <c r="BG80" s="262"/>
      <c r="BH80" s="262"/>
      <c r="BI80" s="262"/>
      <c r="BJ80" s="262"/>
      <c r="BK80" s="262"/>
      <c r="BL80" s="262"/>
      <c r="BM80" s="262"/>
      <c r="BN80" s="262"/>
      <c r="BO80" s="262"/>
      <c r="BP80" s="262"/>
      <c r="BQ80" s="259">
        <v>74</v>
      </c>
      <c r="BR80" s="264"/>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3"/>
    </row>
    <row r="81" spans="1:131" s="244" customFormat="1" ht="26.25" customHeight="1" x14ac:dyDescent="0.15">
      <c r="A81" s="258">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2"/>
      <c r="BF81" s="262"/>
      <c r="BG81" s="262"/>
      <c r="BH81" s="262"/>
      <c r="BI81" s="262"/>
      <c r="BJ81" s="262"/>
      <c r="BK81" s="262"/>
      <c r="BL81" s="262"/>
      <c r="BM81" s="262"/>
      <c r="BN81" s="262"/>
      <c r="BO81" s="262"/>
      <c r="BP81" s="262"/>
      <c r="BQ81" s="259">
        <v>75</v>
      </c>
      <c r="BR81" s="264"/>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3"/>
    </row>
    <row r="82" spans="1:131" s="244" customFormat="1" ht="26.25" customHeight="1" x14ac:dyDescent="0.15">
      <c r="A82" s="258">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2"/>
      <c r="BF82" s="262"/>
      <c r="BG82" s="262"/>
      <c r="BH82" s="262"/>
      <c r="BI82" s="262"/>
      <c r="BJ82" s="262"/>
      <c r="BK82" s="262"/>
      <c r="BL82" s="262"/>
      <c r="BM82" s="262"/>
      <c r="BN82" s="262"/>
      <c r="BO82" s="262"/>
      <c r="BP82" s="262"/>
      <c r="BQ82" s="259">
        <v>76</v>
      </c>
      <c r="BR82" s="264"/>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3"/>
    </row>
    <row r="83" spans="1:131" s="244" customFormat="1" ht="26.25" customHeight="1" x14ac:dyDescent="0.15">
      <c r="A83" s="258">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2"/>
      <c r="BF83" s="262"/>
      <c r="BG83" s="262"/>
      <c r="BH83" s="262"/>
      <c r="BI83" s="262"/>
      <c r="BJ83" s="262"/>
      <c r="BK83" s="262"/>
      <c r="BL83" s="262"/>
      <c r="BM83" s="262"/>
      <c r="BN83" s="262"/>
      <c r="BO83" s="262"/>
      <c r="BP83" s="262"/>
      <c r="BQ83" s="259">
        <v>77</v>
      </c>
      <c r="BR83" s="264"/>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3"/>
    </row>
    <row r="84" spans="1:131" s="244" customFormat="1" ht="26.25" customHeight="1" x14ac:dyDescent="0.15">
      <c r="A84" s="258">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2"/>
      <c r="BF84" s="262"/>
      <c r="BG84" s="262"/>
      <c r="BH84" s="262"/>
      <c r="BI84" s="262"/>
      <c r="BJ84" s="262"/>
      <c r="BK84" s="262"/>
      <c r="BL84" s="262"/>
      <c r="BM84" s="262"/>
      <c r="BN84" s="262"/>
      <c r="BO84" s="262"/>
      <c r="BP84" s="262"/>
      <c r="BQ84" s="259">
        <v>78</v>
      </c>
      <c r="BR84" s="264"/>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3"/>
    </row>
    <row r="85" spans="1:131" s="244" customFormat="1" ht="26.25" customHeight="1" x14ac:dyDescent="0.15">
      <c r="A85" s="258">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2"/>
      <c r="BF85" s="262"/>
      <c r="BG85" s="262"/>
      <c r="BH85" s="262"/>
      <c r="BI85" s="262"/>
      <c r="BJ85" s="262"/>
      <c r="BK85" s="262"/>
      <c r="BL85" s="262"/>
      <c r="BM85" s="262"/>
      <c r="BN85" s="262"/>
      <c r="BO85" s="262"/>
      <c r="BP85" s="262"/>
      <c r="BQ85" s="259">
        <v>79</v>
      </c>
      <c r="BR85" s="264"/>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3"/>
    </row>
    <row r="86" spans="1:131" s="244" customFormat="1" ht="26.25" customHeight="1" x14ac:dyDescent="0.15">
      <c r="A86" s="258">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2"/>
      <c r="BF86" s="262"/>
      <c r="BG86" s="262"/>
      <c r="BH86" s="262"/>
      <c r="BI86" s="262"/>
      <c r="BJ86" s="262"/>
      <c r="BK86" s="262"/>
      <c r="BL86" s="262"/>
      <c r="BM86" s="262"/>
      <c r="BN86" s="262"/>
      <c r="BO86" s="262"/>
      <c r="BP86" s="262"/>
      <c r="BQ86" s="259">
        <v>80</v>
      </c>
      <c r="BR86" s="264"/>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3"/>
    </row>
    <row r="87" spans="1:131" s="244" customFormat="1" ht="26.25" customHeight="1" x14ac:dyDescent="0.15">
      <c r="A87" s="266">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2"/>
      <c r="BF87" s="262"/>
      <c r="BG87" s="262"/>
      <c r="BH87" s="262"/>
      <c r="BI87" s="262"/>
      <c r="BJ87" s="262"/>
      <c r="BK87" s="262"/>
      <c r="BL87" s="262"/>
      <c r="BM87" s="262"/>
      <c r="BN87" s="262"/>
      <c r="BO87" s="262"/>
      <c r="BP87" s="262"/>
      <c r="BQ87" s="259">
        <v>81</v>
      </c>
      <c r="BR87" s="264"/>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3"/>
    </row>
    <row r="88" spans="1:131" s="244" customFormat="1" ht="26.25" customHeight="1" thickBot="1" x14ac:dyDescent="0.2">
      <c r="A88" s="261"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10794</v>
      </c>
      <c r="AG88" s="1048"/>
      <c r="AH88" s="1048"/>
      <c r="AI88" s="1048"/>
      <c r="AJ88" s="1048"/>
      <c r="AK88" s="1052"/>
      <c r="AL88" s="1052"/>
      <c r="AM88" s="1052"/>
      <c r="AN88" s="1052"/>
      <c r="AO88" s="1052"/>
      <c r="AP88" s="1048">
        <v>3164</v>
      </c>
      <c r="AQ88" s="1048"/>
      <c r="AR88" s="1048"/>
      <c r="AS88" s="1048"/>
      <c r="AT88" s="1048"/>
      <c r="AU88" s="1048">
        <v>234</v>
      </c>
      <c r="AV88" s="1048"/>
      <c r="AW88" s="1048"/>
      <c r="AX88" s="1048"/>
      <c r="AY88" s="1048"/>
      <c r="AZ88" s="1049"/>
      <c r="BA88" s="1049"/>
      <c r="BB88" s="1049"/>
      <c r="BC88" s="1049"/>
      <c r="BD88" s="1050"/>
      <c r="BE88" s="262"/>
      <c r="BF88" s="262"/>
      <c r="BG88" s="262"/>
      <c r="BH88" s="262"/>
      <c r="BI88" s="262"/>
      <c r="BJ88" s="262"/>
      <c r="BK88" s="262"/>
      <c r="BL88" s="262"/>
      <c r="BM88" s="262"/>
      <c r="BN88" s="262"/>
      <c r="BO88" s="262"/>
      <c r="BP88" s="262"/>
      <c r="BQ88" s="259">
        <v>82</v>
      </c>
      <c r="BR88" s="264"/>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416</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417</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3"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304</v>
      </c>
      <c r="AG109" s="983"/>
      <c r="AH109" s="983"/>
      <c r="AI109" s="983"/>
      <c r="AJ109" s="984"/>
      <c r="AK109" s="985" t="s">
        <v>303</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304</v>
      </c>
      <c r="BW109" s="983"/>
      <c r="BX109" s="983"/>
      <c r="BY109" s="983"/>
      <c r="BZ109" s="984"/>
      <c r="CA109" s="985" t="s">
        <v>303</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304</v>
      </c>
      <c r="DM109" s="983"/>
      <c r="DN109" s="983"/>
      <c r="DO109" s="983"/>
      <c r="DP109" s="984"/>
      <c r="DQ109" s="985" t="s">
        <v>303</v>
      </c>
      <c r="DR109" s="983"/>
      <c r="DS109" s="983"/>
      <c r="DT109" s="983"/>
      <c r="DU109" s="984"/>
      <c r="DV109" s="985" t="s">
        <v>422</v>
      </c>
      <c r="DW109" s="983"/>
      <c r="DX109" s="983"/>
      <c r="DY109" s="983"/>
      <c r="DZ109" s="1014"/>
    </row>
    <row r="110" spans="1:131" s="243"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533604</v>
      </c>
      <c r="AB110" s="976"/>
      <c r="AC110" s="976"/>
      <c r="AD110" s="976"/>
      <c r="AE110" s="977"/>
      <c r="AF110" s="978">
        <v>505899</v>
      </c>
      <c r="AG110" s="976"/>
      <c r="AH110" s="976"/>
      <c r="AI110" s="976"/>
      <c r="AJ110" s="977"/>
      <c r="AK110" s="978">
        <v>465932</v>
      </c>
      <c r="AL110" s="976"/>
      <c r="AM110" s="976"/>
      <c r="AN110" s="976"/>
      <c r="AO110" s="977"/>
      <c r="AP110" s="979">
        <v>14.2</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3313864</v>
      </c>
      <c r="BR110" s="923"/>
      <c r="BS110" s="923"/>
      <c r="BT110" s="923"/>
      <c r="BU110" s="923"/>
      <c r="BV110" s="923">
        <v>3205053</v>
      </c>
      <c r="BW110" s="923"/>
      <c r="BX110" s="923"/>
      <c r="BY110" s="923"/>
      <c r="BZ110" s="923"/>
      <c r="CA110" s="923">
        <v>3505251</v>
      </c>
      <c r="CB110" s="923"/>
      <c r="CC110" s="923"/>
      <c r="CD110" s="923"/>
      <c r="CE110" s="923"/>
      <c r="CF110" s="947">
        <v>106.9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428</v>
      </c>
      <c r="DM110" s="923"/>
      <c r="DN110" s="923"/>
      <c r="DO110" s="923"/>
      <c r="DP110" s="923"/>
      <c r="DQ110" s="923" t="s">
        <v>428</v>
      </c>
      <c r="DR110" s="923"/>
      <c r="DS110" s="923"/>
      <c r="DT110" s="923"/>
      <c r="DU110" s="923"/>
      <c r="DV110" s="924" t="s">
        <v>428</v>
      </c>
      <c r="DW110" s="924"/>
      <c r="DX110" s="924"/>
      <c r="DY110" s="924"/>
      <c r="DZ110" s="925"/>
    </row>
    <row r="111" spans="1:131" s="243"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428</v>
      </c>
      <c r="AL111" s="1004"/>
      <c r="AM111" s="1004"/>
      <c r="AN111" s="1004"/>
      <c r="AO111" s="1005"/>
      <c r="AP111" s="1007" t="s">
        <v>430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432</v>
      </c>
      <c r="CB111" s="895"/>
      <c r="CC111" s="895"/>
      <c r="CD111" s="895"/>
      <c r="CE111" s="895"/>
      <c r="CF111" s="956" t="s">
        <v>128</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3"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3104447</v>
      </c>
      <c r="BR112" s="895"/>
      <c r="BS112" s="895"/>
      <c r="BT112" s="895"/>
      <c r="BU112" s="895"/>
      <c r="BV112" s="895">
        <v>2650658</v>
      </c>
      <c r="BW112" s="895"/>
      <c r="BX112" s="895"/>
      <c r="BY112" s="895"/>
      <c r="BZ112" s="895"/>
      <c r="CA112" s="895">
        <v>2603851</v>
      </c>
      <c r="CB112" s="895"/>
      <c r="CC112" s="895"/>
      <c r="CD112" s="895"/>
      <c r="CE112" s="895"/>
      <c r="CF112" s="956">
        <v>79.400000000000006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3"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308610</v>
      </c>
      <c r="AB113" s="1004"/>
      <c r="AC113" s="1004"/>
      <c r="AD113" s="1004"/>
      <c r="AE113" s="1005"/>
      <c r="AF113" s="1006">
        <v>289003</v>
      </c>
      <c r="AG113" s="1004"/>
      <c r="AH113" s="1004"/>
      <c r="AI113" s="1004"/>
      <c r="AJ113" s="1005"/>
      <c r="AK113" s="1006">
        <v>243438</v>
      </c>
      <c r="AL113" s="1004"/>
      <c r="AM113" s="1004"/>
      <c r="AN113" s="1004"/>
      <c r="AO113" s="1005"/>
      <c r="AP113" s="1007">
        <v>7.4</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68705</v>
      </c>
      <c r="BR113" s="895"/>
      <c r="BS113" s="895"/>
      <c r="BT113" s="895"/>
      <c r="BU113" s="895"/>
      <c r="BV113" s="895">
        <v>62374</v>
      </c>
      <c r="BW113" s="895"/>
      <c r="BX113" s="895"/>
      <c r="BY113" s="895"/>
      <c r="BZ113" s="895"/>
      <c r="CA113" s="895">
        <v>233838</v>
      </c>
      <c r="CB113" s="895"/>
      <c r="CC113" s="895"/>
      <c r="CD113" s="895"/>
      <c r="CE113" s="895"/>
      <c r="CF113" s="956">
        <v>7.1</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3"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19179</v>
      </c>
      <c r="AB114" s="858"/>
      <c r="AC114" s="858"/>
      <c r="AD114" s="858"/>
      <c r="AE114" s="859"/>
      <c r="AF114" s="860">
        <v>18873</v>
      </c>
      <c r="AG114" s="858"/>
      <c r="AH114" s="858"/>
      <c r="AI114" s="858"/>
      <c r="AJ114" s="859"/>
      <c r="AK114" s="860">
        <v>11506</v>
      </c>
      <c r="AL114" s="858"/>
      <c r="AM114" s="858"/>
      <c r="AN114" s="858"/>
      <c r="AO114" s="859"/>
      <c r="AP114" s="905">
        <v>0.4</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1305351</v>
      </c>
      <c r="BR114" s="895"/>
      <c r="BS114" s="895"/>
      <c r="BT114" s="895"/>
      <c r="BU114" s="895"/>
      <c r="BV114" s="895">
        <v>1302170</v>
      </c>
      <c r="BW114" s="895"/>
      <c r="BX114" s="895"/>
      <c r="BY114" s="895"/>
      <c r="BZ114" s="895"/>
      <c r="CA114" s="895">
        <v>1263394</v>
      </c>
      <c r="CB114" s="895"/>
      <c r="CC114" s="895"/>
      <c r="CD114" s="895"/>
      <c r="CE114" s="895"/>
      <c r="CF114" s="956">
        <v>38.5</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432</v>
      </c>
      <c r="DM114" s="858"/>
      <c r="DN114" s="858"/>
      <c r="DO114" s="858"/>
      <c r="DP114" s="859"/>
      <c r="DQ114" s="860" t="s">
        <v>128</v>
      </c>
      <c r="DR114" s="858"/>
      <c r="DS114" s="858"/>
      <c r="DT114" s="858"/>
      <c r="DU114" s="859"/>
      <c r="DV114" s="905" t="s">
        <v>432</v>
      </c>
      <c r="DW114" s="906"/>
      <c r="DX114" s="906"/>
      <c r="DY114" s="906"/>
      <c r="DZ114" s="907"/>
    </row>
    <row r="115" spans="1:130" s="243"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128</v>
      </c>
      <c r="AG115" s="1004"/>
      <c r="AH115" s="1004"/>
      <c r="AI115" s="1004"/>
      <c r="AJ115" s="1005"/>
      <c r="AK115" s="1006" t="s">
        <v>432</v>
      </c>
      <c r="AL115" s="1004"/>
      <c r="AM115" s="1004"/>
      <c r="AN115" s="1004"/>
      <c r="AO115" s="1005"/>
      <c r="AP115" s="1007" t="s">
        <v>128</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432</v>
      </c>
      <c r="CB115" s="895"/>
      <c r="CC115" s="895"/>
      <c r="CD115" s="895"/>
      <c r="CE115" s="895"/>
      <c r="CF115" s="956" t="s">
        <v>128</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438</v>
      </c>
      <c r="DM115" s="858"/>
      <c r="DN115" s="858"/>
      <c r="DO115" s="858"/>
      <c r="DP115" s="859"/>
      <c r="DQ115" s="860" t="s">
        <v>128</v>
      </c>
      <c r="DR115" s="858"/>
      <c r="DS115" s="858"/>
      <c r="DT115" s="858"/>
      <c r="DU115" s="859"/>
      <c r="DV115" s="905" t="s">
        <v>128</v>
      </c>
      <c r="DW115" s="906"/>
      <c r="DX115" s="906"/>
      <c r="DY115" s="906"/>
      <c r="DZ115" s="907"/>
    </row>
    <row r="116" spans="1:130" s="243"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438</v>
      </c>
      <c r="AL116" s="858"/>
      <c r="AM116" s="858"/>
      <c r="AN116" s="858"/>
      <c r="AO116" s="859"/>
      <c r="AP116" s="905" t="s">
        <v>128</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432</v>
      </c>
      <c r="DM116" s="858"/>
      <c r="DN116" s="858"/>
      <c r="DO116" s="858"/>
      <c r="DP116" s="859"/>
      <c r="DQ116" s="860" t="s">
        <v>128</v>
      </c>
      <c r="DR116" s="858"/>
      <c r="DS116" s="858"/>
      <c r="DT116" s="858"/>
      <c r="DU116" s="859"/>
      <c r="DV116" s="905" t="s">
        <v>128</v>
      </c>
      <c r="DW116" s="906"/>
      <c r="DX116" s="906"/>
      <c r="DY116" s="906"/>
      <c r="DZ116" s="907"/>
    </row>
    <row r="117" spans="1:130" s="243"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861393</v>
      </c>
      <c r="AB117" s="990"/>
      <c r="AC117" s="990"/>
      <c r="AD117" s="990"/>
      <c r="AE117" s="991"/>
      <c r="AF117" s="992">
        <v>813775</v>
      </c>
      <c r="AG117" s="990"/>
      <c r="AH117" s="990"/>
      <c r="AI117" s="990"/>
      <c r="AJ117" s="991"/>
      <c r="AK117" s="992">
        <v>720876</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432</v>
      </c>
      <c r="BW117" s="895"/>
      <c r="BX117" s="895"/>
      <c r="BY117" s="895"/>
      <c r="BZ117" s="895"/>
      <c r="CA117" s="895" t="s">
        <v>128</v>
      </c>
      <c r="CB117" s="895"/>
      <c r="CC117" s="895"/>
      <c r="CD117" s="895"/>
      <c r="CE117" s="895"/>
      <c r="CF117" s="956" t="s">
        <v>438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3"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304</v>
      </c>
      <c r="AG118" s="983"/>
      <c r="AH118" s="983"/>
      <c r="AI118" s="983"/>
      <c r="AJ118" s="984"/>
      <c r="AK118" s="985" t="s">
        <v>303</v>
      </c>
      <c r="AL118" s="983"/>
      <c r="AM118" s="983"/>
      <c r="AN118" s="983"/>
      <c r="AO118" s="984"/>
      <c r="AP118" s="986" t="s">
        <v>422</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432</v>
      </c>
      <c r="BW118" s="926"/>
      <c r="BX118" s="926"/>
      <c r="BY118" s="926"/>
      <c r="BZ118" s="926"/>
      <c r="CA118" s="926" t="s">
        <v>128</v>
      </c>
      <c r="CB118" s="926"/>
      <c r="CC118" s="926"/>
      <c r="CD118" s="926"/>
      <c r="CE118" s="926"/>
      <c r="CF118" s="956" t="s">
        <v>432</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3"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432</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4" t="s">
        <v>186</v>
      </c>
      <c r="BA119" s="274"/>
      <c r="BB119" s="274"/>
      <c r="BC119" s="274"/>
      <c r="BD119" s="274"/>
      <c r="BE119" s="274"/>
      <c r="BF119" s="274"/>
      <c r="BG119" s="274"/>
      <c r="BH119" s="274"/>
      <c r="BI119" s="274"/>
      <c r="BJ119" s="274"/>
      <c r="BK119" s="274"/>
      <c r="BL119" s="274"/>
      <c r="BM119" s="274"/>
      <c r="BN119" s="274"/>
      <c r="BO119" s="958" t="s">
        <v>456</v>
      </c>
      <c r="BP119" s="959"/>
      <c r="BQ119" s="963">
        <v>7792367</v>
      </c>
      <c r="BR119" s="926"/>
      <c r="BS119" s="926"/>
      <c r="BT119" s="926"/>
      <c r="BU119" s="926"/>
      <c r="BV119" s="926">
        <v>7220255</v>
      </c>
      <c r="BW119" s="926"/>
      <c r="BX119" s="926"/>
      <c r="BY119" s="926"/>
      <c r="BZ119" s="926"/>
      <c r="CA119" s="926">
        <v>7606334</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3"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2348289</v>
      </c>
      <c r="BR120" s="923"/>
      <c r="BS120" s="923"/>
      <c r="BT120" s="923"/>
      <c r="BU120" s="923"/>
      <c r="BV120" s="923">
        <v>2431833</v>
      </c>
      <c r="BW120" s="923"/>
      <c r="BX120" s="923"/>
      <c r="BY120" s="923"/>
      <c r="BZ120" s="923"/>
      <c r="CA120" s="923">
        <v>2412949</v>
      </c>
      <c r="CB120" s="923"/>
      <c r="CC120" s="923"/>
      <c r="CD120" s="923"/>
      <c r="CE120" s="923"/>
      <c r="CF120" s="947">
        <v>73.599999999999994</v>
      </c>
      <c r="CG120" s="948"/>
      <c r="CH120" s="948"/>
      <c r="CI120" s="948"/>
      <c r="CJ120" s="948"/>
      <c r="CK120" s="949" t="s">
        <v>460</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2210319</v>
      </c>
      <c r="DH120" s="923"/>
      <c r="DI120" s="923"/>
      <c r="DJ120" s="923"/>
      <c r="DK120" s="923"/>
      <c r="DL120" s="923">
        <v>2095448</v>
      </c>
      <c r="DM120" s="923"/>
      <c r="DN120" s="923"/>
      <c r="DO120" s="923"/>
      <c r="DP120" s="923"/>
      <c r="DQ120" s="923">
        <v>1999625</v>
      </c>
      <c r="DR120" s="923"/>
      <c r="DS120" s="923"/>
      <c r="DT120" s="923"/>
      <c r="DU120" s="923"/>
      <c r="DV120" s="924">
        <v>61</v>
      </c>
      <c r="DW120" s="924"/>
      <c r="DX120" s="924"/>
      <c r="DY120" s="924"/>
      <c r="DZ120" s="925"/>
    </row>
    <row r="121" spans="1:130" s="243"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432</v>
      </c>
      <c r="AG121" s="858"/>
      <c r="AH121" s="858"/>
      <c r="AI121" s="858"/>
      <c r="AJ121" s="859"/>
      <c r="AK121" s="860" t="s">
        <v>128</v>
      </c>
      <c r="AL121" s="858"/>
      <c r="AM121" s="858"/>
      <c r="AN121" s="858"/>
      <c r="AO121" s="859"/>
      <c r="AP121" s="905" t="s">
        <v>432</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126347</v>
      </c>
      <c r="BR121" s="895"/>
      <c r="BS121" s="895"/>
      <c r="BT121" s="895"/>
      <c r="BU121" s="895"/>
      <c r="BV121" s="895">
        <v>114578</v>
      </c>
      <c r="BW121" s="895"/>
      <c r="BX121" s="895"/>
      <c r="BY121" s="895"/>
      <c r="BZ121" s="895"/>
      <c r="CA121" s="895">
        <v>84298</v>
      </c>
      <c r="CB121" s="895"/>
      <c r="CC121" s="895"/>
      <c r="CD121" s="895"/>
      <c r="CE121" s="895"/>
      <c r="CF121" s="956">
        <v>2.6</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479556</v>
      </c>
      <c r="DH121" s="895"/>
      <c r="DI121" s="895"/>
      <c r="DJ121" s="895"/>
      <c r="DK121" s="895"/>
      <c r="DL121" s="895">
        <v>445289</v>
      </c>
      <c r="DM121" s="895"/>
      <c r="DN121" s="895"/>
      <c r="DO121" s="895"/>
      <c r="DP121" s="895"/>
      <c r="DQ121" s="895">
        <v>410325</v>
      </c>
      <c r="DR121" s="895"/>
      <c r="DS121" s="895"/>
      <c r="DT121" s="895"/>
      <c r="DU121" s="895"/>
      <c r="DV121" s="872">
        <v>12.5</v>
      </c>
      <c r="DW121" s="872"/>
      <c r="DX121" s="872"/>
      <c r="DY121" s="872"/>
      <c r="DZ121" s="873"/>
    </row>
    <row r="122" spans="1:130" s="243"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432</v>
      </c>
      <c r="AL122" s="858"/>
      <c r="AM122" s="858"/>
      <c r="AN122" s="858"/>
      <c r="AO122" s="859"/>
      <c r="AP122" s="905" t="s">
        <v>432</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5448487</v>
      </c>
      <c r="BR122" s="926"/>
      <c r="BS122" s="926"/>
      <c r="BT122" s="926"/>
      <c r="BU122" s="926"/>
      <c r="BV122" s="926">
        <v>5209368</v>
      </c>
      <c r="BW122" s="926"/>
      <c r="BX122" s="926"/>
      <c r="BY122" s="926"/>
      <c r="BZ122" s="926"/>
      <c r="CA122" s="926">
        <v>5302580</v>
      </c>
      <c r="CB122" s="926"/>
      <c r="CC122" s="926"/>
      <c r="CD122" s="926"/>
      <c r="CE122" s="926"/>
      <c r="CF122" s="927">
        <v>161.69999999999999</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v>12324</v>
      </c>
      <c r="DH122" s="895"/>
      <c r="DI122" s="895"/>
      <c r="DJ122" s="895"/>
      <c r="DK122" s="895"/>
      <c r="DL122" s="895">
        <v>109921</v>
      </c>
      <c r="DM122" s="895"/>
      <c r="DN122" s="895"/>
      <c r="DO122" s="895"/>
      <c r="DP122" s="895"/>
      <c r="DQ122" s="895">
        <v>193901</v>
      </c>
      <c r="DR122" s="895"/>
      <c r="DS122" s="895"/>
      <c r="DT122" s="895"/>
      <c r="DU122" s="895"/>
      <c r="DV122" s="872">
        <v>5.9</v>
      </c>
      <c r="DW122" s="872"/>
      <c r="DX122" s="872"/>
      <c r="DY122" s="872"/>
      <c r="DZ122" s="873"/>
    </row>
    <row r="123" spans="1:130" s="243"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432</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4" t="s">
        <v>186</v>
      </c>
      <c r="BA123" s="274"/>
      <c r="BB123" s="274"/>
      <c r="BC123" s="274"/>
      <c r="BD123" s="274"/>
      <c r="BE123" s="274"/>
      <c r="BF123" s="274"/>
      <c r="BG123" s="274"/>
      <c r="BH123" s="274"/>
      <c r="BI123" s="274"/>
      <c r="BJ123" s="274"/>
      <c r="BK123" s="274"/>
      <c r="BL123" s="274"/>
      <c r="BM123" s="274"/>
      <c r="BN123" s="274"/>
      <c r="BO123" s="958" t="s">
        <v>464</v>
      </c>
      <c r="BP123" s="959"/>
      <c r="BQ123" s="913">
        <v>7923123</v>
      </c>
      <c r="BR123" s="914"/>
      <c r="BS123" s="914"/>
      <c r="BT123" s="914"/>
      <c r="BU123" s="914"/>
      <c r="BV123" s="914">
        <v>7755779</v>
      </c>
      <c r="BW123" s="914"/>
      <c r="BX123" s="914"/>
      <c r="BY123" s="914"/>
      <c r="BZ123" s="914"/>
      <c r="CA123" s="914">
        <v>7799827</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t="s">
        <v>432</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3"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432</v>
      </c>
      <c r="AL124" s="858"/>
      <c r="AM124" s="858"/>
      <c r="AN124" s="858"/>
      <c r="AO124" s="859"/>
      <c r="AP124" s="905" t="s">
        <v>128</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v>402248</v>
      </c>
      <c r="DH124" s="841"/>
      <c r="DI124" s="841"/>
      <c r="DJ124" s="841"/>
      <c r="DK124" s="842"/>
      <c r="DL124" s="843" t="s">
        <v>128</v>
      </c>
      <c r="DM124" s="841"/>
      <c r="DN124" s="841"/>
      <c r="DO124" s="841"/>
      <c r="DP124" s="842"/>
      <c r="DQ124" s="843" t="s">
        <v>432</v>
      </c>
      <c r="DR124" s="841"/>
      <c r="DS124" s="841"/>
      <c r="DT124" s="841"/>
      <c r="DU124" s="842"/>
      <c r="DV124" s="929" t="s">
        <v>128</v>
      </c>
      <c r="DW124" s="930"/>
      <c r="DX124" s="930"/>
      <c r="DY124" s="930"/>
      <c r="DZ124" s="931"/>
    </row>
    <row r="125" spans="1:130" s="243"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432</v>
      </c>
      <c r="DH125" s="923"/>
      <c r="DI125" s="923"/>
      <c r="DJ125" s="923"/>
      <c r="DK125" s="923"/>
      <c r="DL125" s="923" t="s">
        <v>128</v>
      </c>
      <c r="DM125" s="923"/>
      <c r="DN125" s="923"/>
      <c r="DO125" s="923"/>
      <c r="DP125" s="923"/>
      <c r="DQ125" s="923" t="s">
        <v>432</v>
      </c>
      <c r="DR125" s="923"/>
      <c r="DS125" s="923"/>
      <c r="DT125" s="923"/>
      <c r="DU125" s="923"/>
      <c r="DV125" s="924" t="s">
        <v>128</v>
      </c>
      <c r="DW125" s="924"/>
      <c r="DX125" s="924"/>
      <c r="DY125" s="924"/>
      <c r="DZ125" s="925"/>
    </row>
    <row r="126" spans="1:130" s="243"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432</v>
      </c>
      <c r="DM126" s="895"/>
      <c r="DN126" s="895"/>
      <c r="DO126" s="895"/>
      <c r="DP126" s="895"/>
      <c r="DQ126" s="895" t="s">
        <v>432</v>
      </c>
      <c r="DR126" s="895"/>
      <c r="DS126" s="895"/>
      <c r="DT126" s="895"/>
      <c r="DU126" s="895"/>
      <c r="DV126" s="872" t="s">
        <v>128</v>
      </c>
      <c r="DW126" s="872"/>
      <c r="DX126" s="872"/>
      <c r="DY126" s="872"/>
      <c r="DZ126" s="873"/>
    </row>
    <row r="127" spans="1:130" s="243"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79"/>
      <c r="AV127" s="279"/>
      <c r="AW127" s="279"/>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79"/>
      <c r="CB127" s="279"/>
      <c r="CC127" s="279"/>
      <c r="CD127" s="280"/>
      <c r="CE127" s="280"/>
      <c r="CF127" s="280"/>
      <c r="CG127" s="277"/>
      <c r="CH127" s="277"/>
      <c r="CI127" s="277"/>
      <c r="CJ127" s="278"/>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432</v>
      </c>
      <c r="DM127" s="895"/>
      <c r="DN127" s="895"/>
      <c r="DO127" s="895"/>
      <c r="DP127" s="895"/>
      <c r="DQ127" s="895" t="s">
        <v>128</v>
      </c>
      <c r="DR127" s="895"/>
      <c r="DS127" s="895"/>
      <c r="DT127" s="895"/>
      <c r="DU127" s="895"/>
      <c r="DV127" s="872" t="s">
        <v>432</v>
      </c>
      <c r="DW127" s="872"/>
      <c r="DX127" s="872"/>
      <c r="DY127" s="872"/>
      <c r="DZ127" s="873"/>
    </row>
    <row r="128" spans="1:130" s="243"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18606</v>
      </c>
      <c r="AB128" s="879"/>
      <c r="AC128" s="879"/>
      <c r="AD128" s="879"/>
      <c r="AE128" s="880"/>
      <c r="AF128" s="881">
        <v>20749</v>
      </c>
      <c r="AG128" s="879"/>
      <c r="AH128" s="879"/>
      <c r="AI128" s="879"/>
      <c r="AJ128" s="880"/>
      <c r="AK128" s="881">
        <v>15712</v>
      </c>
      <c r="AL128" s="879"/>
      <c r="AM128" s="879"/>
      <c r="AN128" s="879"/>
      <c r="AO128" s="880"/>
      <c r="AP128" s="882"/>
      <c r="AQ128" s="883"/>
      <c r="AR128" s="883"/>
      <c r="AS128" s="883"/>
      <c r="AT128" s="884"/>
      <c r="AU128" s="279"/>
      <c r="AV128" s="279"/>
      <c r="AW128" s="279"/>
      <c r="AX128" s="885" t="s">
        <v>479</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0"/>
      <c r="CB128" s="280"/>
      <c r="CC128" s="280"/>
      <c r="CD128" s="280"/>
      <c r="CE128" s="280"/>
      <c r="CF128" s="280"/>
      <c r="CG128" s="277"/>
      <c r="CH128" s="277"/>
      <c r="CI128" s="277"/>
      <c r="CJ128" s="278"/>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432</v>
      </c>
      <c r="DM128" s="869"/>
      <c r="DN128" s="869"/>
      <c r="DO128" s="869"/>
      <c r="DP128" s="869"/>
      <c r="DQ128" s="869" t="s">
        <v>128</v>
      </c>
      <c r="DR128" s="869"/>
      <c r="DS128" s="869"/>
      <c r="DT128" s="869"/>
      <c r="DU128" s="869"/>
      <c r="DV128" s="870" t="s">
        <v>128</v>
      </c>
      <c r="DW128" s="870"/>
      <c r="DX128" s="870"/>
      <c r="DY128" s="870"/>
      <c r="DZ128" s="871"/>
    </row>
    <row r="129" spans="1:131" s="243"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3859597</v>
      </c>
      <c r="AB129" s="858"/>
      <c r="AC129" s="858"/>
      <c r="AD129" s="858"/>
      <c r="AE129" s="859"/>
      <c r="AF129" s="860">
        <v>3771480</v>
      </c>
      <c r="AG129" s="858"/>
      <c r="AH129" s="858"/>
      <c r="AI129" s="858"/>
      <c r="AJ129" s="859"/>
      <c r="AK129" s="860">
        <v>3806837</v>
      </c>
      <c r="AL129" s="858"/>
      <c r="AM129" s="858"/>
      <c r="AN129" s="858"/>
      <c r="AO129" s="859"/>
      <c r="AP129" s="861"/>
      <c r="AQ129" s="862"/>
      <c r="AR129" s="862"/>
      <c r="AS129" s="862"/>
      <c r="AT129" s="863"/>
      <c r="AU129" s="281"/>
      <c r="AV129" s="281"/>
      <c r="AW129" s="281"/>
      <c r="AX129" s="827" t="s">
        <v>482</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542677</v>
      </c>
      <c r="AB130" s="858"/>
      <c r="AC130" s="858"/>
      <c r="AD130" s="858"/>
      <c r="AE130" s="859"/>
      <c r="AF130" s="860">
        <v>525190</v>
      </c>
      <c r="AG130" s="858"/>
      <c r="AH130" s="858"/>
      <c r="AI130" s="858"/>
      <c r="AJ130" s="859"/>
      <c r="AK130" s="860">
        <v>527183</v>
      </c>
      <c r="AL130" s="858"/>
      <c r="AM130" s="858"/>
      <c r="AN130" s="858"/>
      <c r="AO130" s="859"/>
      <c r="AP130" s="861"/>
      <c r="AQ130" s="862"/>
      <c r="AR130" s="862"/>
      <c r="AS130" s="862"/>
      <c r="AT130" s="863"/>
      <c r="AU130" s="281"/>
      <c r="AV130" s="281"/>
      <c r="AW130" s="281"/>
      <c r="AX130" s="827" t="s">
        <v>485</v>
      </c>
      <c r="AY130" s="828"/>
      <c r="AZ130" s="828"/>
      <c r="BA130" s="828"/>
      <c r="BB130" s="828"/>
      <c r="BC130" s="828"/>
      <c r="BD130" s="828"/>
      <c r="BE130" s="829"/>
      <c r="BF130" s="830">
        <v>7.5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3316920</v>
      </c>
      <c r="AB131" s="841"/>
      <c r="AC131" s="841"/>
      <c r="AD131" s="841"/>
      <c r="AE131" s="842"/>
      <c r="AF131" s="843">
        <v>3246290</v>
      </c>
      <c r="AG131" s="841"/>
      <c r="AH131" s="841"/>
      <c r="AI131" s="841"/>
      <c r="AJ131" s="842"/>
      <c r="AK131" s="843">
        <v>3279654</v>
      </c>
      <c r="AL131" s="841"/>
      <c r="AM131" s="841"/>
      <c r="AN131" s="841"/>
      <c r="AO131" s="842"/>
      <c r="AP131" s="844"/>
      <c r="AQ131" s="845"/>
      <c r="AR131" s="845"/>
      <c r="AS131" s="845"/>
      <c r="AT131" s="846"/>
      <c r="AU131" s="281"/>
      <c r="AV131" s="281"/>
      <c r="AW131" s="281"/>
      <c r="AX131" s="805" t="s">
        <v>487</v>
      </c>
      <c r="AY131" s="806"/>
      <c r="AZ131" s="806"/>
      <c r="BA131" s="806"/>
      <c r="BB131" s="806"/>
      <c r="BC131" s="806"/>
      <c r="BD131" s="806"/>
      <c r="BE131" s="807"/>
      <c r="BF131" s="808" t="s">
        <v>432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9.0478516209999995</v>
      </c>
      <c r="AB132" s="821"/>
      <c r="AC132" s="821"/>
      <c r="AD132" s="821"/>
      <c r="AE132" s="822"/>
      <c r="AF132" s="823">
        <v>8.2505259849999995</v>
      </c>
      <c r="AG132" s="821"/>
      <c r="AH132" s="821"/>
      <c r="AI132" s="821"/>
      <c r="AJ132" s="822"/>
      <c r="AK132" s="823">
        <v>5.4268224639999998</v>
      </c>
      <c r="AL132" s="821"/>
      <c r="AM132" s="821"/>
      <c r="AN132" s="821"/>
      <c r="AO132" s="822"/>
      <c r="AP132" s="824"/>
      <c r="AQ132" s="825"/>
      <c r="AR132" s="825"/>
      <c r="AS132" s="825"/>
      <c r="AT132" s="826"/>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9.1</v>
      </c>
      <c r="AB133" s="800"/>
      <c r="AC133" s="800"/>
      <c r="AD133" s="800"/>
      <c r="AE133" s="801"/>
      <c r="AF133" s="799">
        <v>8.6999999999999993</v>
      </c>
      <c r="AG133" s="800"/>
      <c r="AH133" s="800"/>
      <c r="AI133" s="800"/>
      <c r="AJ133" s="801"/>
      <c r="AK133" s="799">
        <v>7.5</v>
      </c>
      <c r="AL133" s="800"/>
      <c r="AM133" s="800"/>
      <c r="AN133" s="800"/>
      <c r="AO133" s="801"/>
      <c r="AP133" s="802"/>
      <c r="AQ133" s="803"/>
      <c r="AR133" s="803"/>
      <c r="AS133" s="803"/>
      <c r="AT133" s="80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nF3P+4zYvPgkaOCJdtwxnbQ2XCdNpWWq4nt2nh1N2Wwz45oTcVHVEQJqcyPs94qu3ZEl39oi+s9R6U0IxjEfMw==" saltValue="f8uOEBsm06P0m/xjBq0a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491</v>
      </c>
    </row>
    <row r="98" spans="24:120" hidden="1" x14ac:dyDescent="0.15">
      <c r="CS98" s="287"/>
      <c r="CX98" s="287"/>
      <c r="DC98" s="287"/>
      <c r="DH98" s="287"/>
    </row>
    <row r="99" spans="24:120" hidden="1" x14ac:dyDescent="0.15">
      <c r="CS99" s="287"/>
      <c r="CX99" s="287"/>
      <c r="DC99" s="287"/>
      <c r="DH99" s="287"/>
    </row>
    <row r="100" spans="24:120" hidden="1" x14ac:dyDescent="0.15"/>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d1o6quvg2ZLT1b289+3s7f4Tm5VRobkQ4UnE7uKcj/f2LJ3M1R4e6Jh2kKXHeP6+e1NlR+w8uw/omYQuDg1Zg==" saltValue="SoZ/IbJWE3QxKGwVllB0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Q2l3X/2TV20vYNFy2dCLTT0HapUAkhJCSgaR/08gcRsvcIcAb3AEUwFJnSGJmxdPtNi6KhPpsjs3R/yKAK/pw==" saltValue="Y9SzdCinQLtIusfe5pGElw==" spinCount="100000" sheet="1" objects="1" scenarios="1"/>
  <dataConsolidate/>
  <phoneticPr fontId="2"/>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492</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493</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2" t="s">
        <v>494</v>
      </c>
      <c r="AP7" s="300"/>
      <c r="AQ7" s="301" t="s">
        <v>495</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3"/>
      <c r="AP8" s="306" t="s">
        <v>496</v>
      </c>
      <c r="AQ8" s="307" t="s">
        <v>497</v>
      </c>
      <c r="AR8" s="308" t="s">
        <v>498</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26" t="s">
        <v>499</v>
      </c>
      <c r="AL9" s="1227"/>
      <c r="AM9" s="1227"/>
      <c r="AN9" s="1228"/>
      <c r="AO9" s="309">
        <v>1158177</v>
      </c>
      <c r="AP9" s="309">
        <v>104964</v>
      </c>
      <c r="AQ9" s="310">
        <v>87631</v>
      </c>
      <c r="AR9" s="311">
        <v>19.8</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26" t="s">
        <v>500</v>
      </c>
      <c r="AL10" s="1227"/>
      <c r="AM10" s="1227"/>
      <c r="AN10" s="1228"/>
      <c r="AO10" s="312">
        <v>50755</v>
      </c>
      <c r="AP10" s="312">
        <v>4600</v>
      </c>
      <c r="AQ10" s="313">
        <v>8917</v>
      </c>
      <c r="AR10" s="314">
        <v>-48.4</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26" t="s">
        <v>501</v>
      </c>
      <c r="AL11" s="1227"/>
      <c r="AM11" s="1227"/>
      <c r="AN11" s="1228"/>
      <c r="AO11" s="312">
        <v>138769</v>
      </c>
      <c r="AP11" s="312">
        <v>12576</v>
      </c>
      <c r="AQ11" s="313">
        <v>14700</v>
      </c>
      <c r="AR11" s="314">
        <v>-14.4</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26" t="s">
        <v>502</v>
      </c>
      <c r="AL12" s="1227"/>
      <c r="AM12" s="1227"/>
      <c r="AN12" s="1228"/>
      <c r="AO12" s="312">
        <v>11157</v>
      </c>
      <c r="AP12" s="312">
        <v>1011</v>
      </c>
      <c r="AQ12" s="313">
        <v>667</v>
      </c>
      <c r="AR12" s="314">
        <v>51.6</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26" t="s">
        <v>503</v>
      </c>
      <c r="AL13" s="1227"/>
      <c r="AM13" s="1227"/>
      <c r="AN13" s="1228"/>
      <c r="AO13" s="312" t="s">
        <v>504</v>
      </c>
      <c r="AP13" s="312" t="s">
        <v>504</v>
      </c>
      <c r="AQ13" s="313" t="s">
        <v>504</v>
      </c>
      <c r="AR13" s="314" t="s">
        <v>504</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26" t="s">
        <v>505</v>
      </c>
      <c r="AL14" s="1227"/>
      <c r="AM14" s="1227"/>
      <c r="AN14" s="1228"/>
      <c r="AO14" s="312">
        <v>39468</v>
      </c>
      <c r="AP14" s="312">
        <v>3577</v>
      </c>
      <c r="AQ14" s="313">
        <v>4134</v>
      </c>
      <c r="AR14" s="314">
        <v>-13.5</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26" t="s">
        <v>506</v>
      </c>
      <c r="AL15" s="1227"/>
      <c r="AM15" s="1227"/>
      <c r="AN15" s="1228"/>
      <c r="AO15" s="312">
        <v>33063</v>
      </c>
      <c r="AP15" s="312">
        <v>2996</v>
      </c>
      <c r="AQ15" s="313">
        <v>2222</v>
      </c>
      <c r="AR15" s="314">
        <v>34.799999999999997</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29" t="s">
        <v>507</v>
      </c>
      <c r="AL16" s="1230"/>
      <c r="AM16" s="1230"/>
      <c r="AN16" s="1231"/>
      <c r="AO16" s="312">
        <v>-80474</v>
      </c>
      <c r="AP16" s="312">
        <v>-7293</v>
      </c>
      <c r="AQ16" s="313">
        <v>-8178</v>
      </c>
      <c r="AR16" s="314">
        <v>-10.8</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29" t="s">
        <v>186</v>
      </c>
      <c r="AL17" s="1230"/>
      <c r="AM17" s="1230"/>
      <c r="AN17" s="1231"/>
      <c r="AO17" s="312">
        <v>1350915</v>
      </c>
      <c r="AP17" s="312">
        <v>122432</v>
      </c>
      <c r="AQ17" s="313">
        <v>110093</v>
      </c>
      <c r="AR17" s="314">
        <v>11.2</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508</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509</v>
      </c>
      <c r="AP20" s="320" t="s">
        <v>510</v>
      </c>
      <c r="AQ20" s="321" t="s">
        <v>511</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23" t="s">
        <v>512</v>
      </c>
      <c r="AL21" s="1224"/>
      <c r="AM21" s="1224"/>
      <c r="AN21" s="1225"/>
      <c r="AO21" s="324">
        <v>13.41</v>
      </c>
      <c r="AP21" s="325">
        <v>10.38</v>
      </c>
      <c r="AQ21" s="326">
        <v>3.03</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23" t="s">
        <v>513</v>
      </c>
      <c r="AL22" s="1224"/>
      <c r="AM22" s="1224"/>
      <c r="AN22" s="1225"/>
      <c r="AO22" s="329">
        <v>96.5</v>
      </c>
      <c r="AP22" s="330">
        <v>96.6</v>
      </c>
      <c r="AQ22" s="331">
        <v>-0.1</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514</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515</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516</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2" t="s">
        <v>494</v>
      </c>
      <c r="AP30" s="300"/>
      <c r="AQ30" s="301" t="s">
        <v>495</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3"/>
      <c r="AP31" s="306" t="s">
        <v>496</v>
      </c>
      <c r="AQ31" s="307" t="s">
        <v>497</v>
      </c>
      <c r="AR31" s="308" t="s">
        <v>498</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14" t="s">
        <v>517</v>
      </c>
      <c r="AL32" s="1215"/>
      <c r="AM32" s="1215"/>
      <c r="AN32" s="1216"/>
      <c r="AO32" s="339">
        <v>465932</v>
      </c>
      <c r="AP32" s="339">
        <v>42227</v>
      </c>
      <c r="AQ32" s="340">
        <v>55141</v>
      </c>
      <c r="AR32" s="341">
        <v>-23.4</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14" t="s">
        <v>518</v>
      </c>
      <c r="AL33" s="1215"/>
      <c r="AM33" s="1215"/>
      <c r="AN33" s="1216"/>
      <c r="AO33" s="339" t="s">
        <v>504</v>
      </c>
      <c r="AP33" s="339" t="s">
        <v>504</v>
      </c>
      <c r="AQ33" s="340" t="s">
        <v>504</v>
      </c>
      <c r="AR33" s="341" t="s">
        <v>504</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14" t="s">
        <v>519</v>
      </c>
      <c r="AL34" s="1215"/>
      <c r="AM34" s="1215"/>
      <c r="AN34" s="1216"/>
      <c r="AO34" s="339" t="s">
        <v>504</v>
      </c>
      <c r="AP34" s="339" t="s">
        <v>504</v>
      </c>
      <c r="AQ34" s="340">
        <v>3</v>
      </c>
      <c r="AR34" s="341" t="s">
        <v>504</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14" t="s">
        <v>520</v>
      </c>
      <c r="AL35" s="1215"/>
      <c r="AM35" s="1215"/>
      <c r="AN35" s="1216"/>
      <c r="AO35" s="339">
        <v>243438</v>
      </c>
      <c r="AP35" s="339">
        <v>22063</v>
      </c>
      <c r="AQ35" s="340">
        <v>21916</v>
      </c>
      <c r="AR35" s="341">
        <v>0.7</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14" t="s">
        <v>521</v>
      </c>
      <c r="AL36" s="1215"/>
      <c r="AM36" s="1215"/>
      <c r="AN36" s="1216"/>
      <c r="AO36" s="339">
        <v>11506</v>
      </c>
      <c r="AP36" s="339">
        <v>1043</v>
      </c>
      <c r="AQ36" s="340">
        <v>3784</v>
      </c>
      <c r="AR36" s="341">
        <v>-72.400000000000006</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14" t="s">
        <v>522</v>
      </c>
      <c r="AL37" s="1215"/>
      <c r="AM37" s="1215"/>
      <c r="AN37" s="1216"/>
      <c r="AO37" s="339" t="s">
        <v>504</v>
      </c>
      <c r="AP37" s="339" t="s">
        <v>504</v>
      </c>
      <c r="AQ37" s="340">
        <v>1115</v>
      </c>
      <c r="AR37" s="341" t="s">
        <v>504</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17" t="s">
        <v>523</v>
      </c>
      <c r="AL38" s="1218"/>
      <c r="AM38" s="1218"/>
      <c r="AN38" s="1219"/>
      <c r="AO38" s="342" t="s">
        <v>504</v>
      </c>
      <c r="AP38" s="342" t="s">
        <v>504</v>
      </c>
      <c r="AQ38" s="343">
        <v>2</v>
      </c>
      <c r="AR38" s="331" t="s">
        <v>504</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17" t="s">
        <v>524</v>
      </c>
      <c r="AL39" s="1218"/>
      <c r="AM39" s="1218"/>
      <c r="AN39" s="1219"/>
      <c r="AO39" s="339">
        <v>-15712</v>
      </c>
      <c r="AP39" s="339">
        <v>-1424</v>
      </c>
      <c r="AQ39" s="340">
        <v>-1435</v>
      </c>
      <c r="AR39" s="341">
        <v>-0.8</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14" t="s">
        <v>525</v>
      </c>
      <c r="AL40" s="1215"/>
      <c r="AM40" s="1215"/>
      <c r="AN40" s="1216"/>
      <c r="AO40" s="339">
        <v>-527183</v>
      </c>
      <c r="AP40" s="339">
        <v>-47778</v>
      </c>
      <c r="AQ40" s="340">
        <v>-54229</v>
      </c>
      <c r="AR40" s="341">
        <v>-11.9</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0" t="s">
        <v>298</v>
      </c>
      <c r="AL41" s="1221"/>
      <c r="AM41" s="1221"/>
      <c r="AN41" s="1222"/>
      <c r="AO41" s="339">
        <v>177981</v>
      </c>
      <c r="AP41" s="339">
        <v>16130</v>
      </c>
      <c r="AQ41" s="340">
        <v>26298</v>
      </c>
      <c r="AR41" s="341">
        <v>-38.700000000000003</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526</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527</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528</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07" t="s">
        <v>494</v>
      </c>
      <c r="AN49" s="1209" t="s">
        <v>529</v>
      </c>
      <c r="AO49" s="1210"/>
      <c r="AP49" s="1210"/>
      <c r="AQ49" s="1210"/>
      <c r="AR49" s="1211"/>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08"/>
      <c r="AN50" s="355" t="s">
        <v>530</v>
      </c>
      <c r="AO50" s="356" t="s">
        <v>531</v>
      </c>
      <c r="AP50" s="357" t="s">
        <v>532</v>
      </c>
      <c r="AQ50" s="358" t="s">
        <v>533</v>
      </c>
      <c r="AR50" s="359" t="s">
        <v>534</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535</v>
      </c>
      <c r="AL51" s="352"/>
      <c r="AM51" s="360">
        <v>1279599</v>
      </c>
      <c r="AN51" s="361">
        <v>108184</v>
      </c>
      <c r="AO51" s="362">
        <v>50</v>
      </c>
      <c r="AP51" s="363">
        <v>158564</v>
      </c>
      <c r="AQ51" s="364">
        <v>49.9</v>
      </c>
      <c r="AR51" s="365">
        <v>0.1</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536</v>
      </c>
      <c r="AM52" s="368">
        <v>1030007</v>
      </c>
      <c r="AN52" s="369">
        <v>87082</v>
      </c>
      <c r="AO52" s="370">
        <v>76.099999999999994</v>
      </c>
      <c r="AP52" s="371">
        <v>48412</v>
      </c>
      <c r="AQ52" s="372">
        <v>-3.1</v>
      </c>
      <c r="AR52" s="373">
        <v>79.2</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537</v>
      </c>
      <c r="AL53" s="352"/>
      <c r="AM53" s="360">
        <v>803280</v>
      </c>
      <c r="AN53" s="361">
        <v>69141</v>
      </c>
      <c r="AO53" s="362">
        <v>-36.1</v>
      </c>
      <c r="AP53" s="363">
        <v>106092</v>
      </c>
      <c r="AQ53" s="364">
        <v>-33.1</v>
      </c>
      <c r="AR53" s="365">
        <v>-3</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536</v>
      </c>
      <c r="AM54" s="368">
        <v>568037</v>
      </c>
      <c r="AN54" s="369">
        <v>48893</v>
      </c>
      <c r="AO54" s="370">
        <v>-43.9</v>
      </c>
      <c r="AP54" s="371">
        <v>44299</v>
      </c>
      <c r="AQ54" s="372">
        <v>-8.5</v>
      </c>
      <c r="AR54" s="373">
        <v>-35.4</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538</v>
      </c>
      <c r="AL55" s="352"/>
      <c r="AM55" s="360">
        <v>1066367</v>
      </c>
      <c r="AN55" s="361">
        <v>93255</v>
      </c>
      <c r="AO55" s="362">
        <v>34.9</v>
      </c>
      <c r="AP55" s="363">
        <v>78903</v>
      </c>
      <c r="AQ55" s="364">
        <v>-25.6</v>
      </c>
      <c r="AR55" s="365">
        <v>60.5</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536</v>
      </c>
      <c r="AM56" s="368">
        <v>801299</v>
      </c>
      <c r="AN56" s="369">
        <v>70074</v>
      </c>
      <c r="AO56" s="370">
        <v>43.3</v>
      </c>
      <c r="AP56" s="371">
        <v>49201</v>
      </c>
      <c r="AQ56" s="372">
        <v>11.1</v>
      </c>
      <c r="AR56" s="373">
        <v>32.200000000000003</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539</v>
      </c>
      <c r="AL57" s="352"/>
      <c r="AM57" s="360">
        <v>868735</v>
      </c>
      <c r="AN57" s="361">
        <v>77207</v>
      </c>
      <c r="AO57" s="362">
        <v>-17.2</v>
      </c>
      <c r="AP57" s="363">
        <v>82993</v>
      </c>
      <c r="AQ57" s="364">
        <v>5.2</v>
      </c>
      <c r="AR57" s="365">
        <v>-22.4</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536</v>
      </c>
      <c r="AM58" s="368">
        <v>581723</v>
      </c>
      <c r="AN58" s="369">
        <v>51700</v>
      </c>
      <c r="AO58" s="370">
        <v>-26.2</v>
      </c>
      <c r="AP58" s="371">
        <v>46787</v>
      </c>
      <c r="AQ58" s="372">
        <v>-4.9000000000000004</v>
      </c>
      <c r="AR58" s="373">
        <v>-21.3</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540</v>
      </c>
      <c r="AL59" s="352"/>
      <c r="AM59" s="360">
        <v>1392069</v>
      </c>
      <c r="AN59" s="361">
        <v>126162</v>
      </c>
      <c r="AO59" s="362">
        <v>63.4</v>
      </c>
      <c r="AP59" s="363">
        <v>108252</v>
      </c>
      <c r="AQ59" s="364">
        <v>30.4</v>
      </c>
      <c r="AR59" s="365">
        <v>33</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536</v>
      </c>
      <c r="AM60" s="368">
        <v>876296</v>
      </c>
      <c r="AN60" s="369">
        <v>79418</v>
      </c>
      <c r="AO60" s="370">
        <v>53.6</v>
      </c>
      <c r="AP60" s="371">
        <v>50321</v>
      </c>
      <c r="AQ60" s="372">
        <v>7.6</v>
      </c>
      <c r="AR60" s="373">
        <v>46</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541</v>
      </c>
      <c r="AL61" s="374"/>
      <c r="AM61" s="375">
        <v>1082010</v>
      </c>
      <c r="AN61" s="376">
        <v>94790</v>
      </c>
      <c r="AO61" s="377">
        <v>19</v>
      </c>
      <c r="AP61" s="378">
        <v>106961</v>
      </c>
      <c r="AQ61" s="379">
        <v>5.4</v>
      </c>
      <c r="AR61" s="365">
        <v>13.6</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536</v>
      </c>
      <c r="AM62" s="368">
        <v>771472</v>
      </c>
      <c r="AN62" s="369">
        <v>67433</v>
      </c>
      <c r="AO62" s="370">
        <v>20.6</v>
      </c>
      <c r="AP62" s="371">
        <v>47804</v>
      </c>
      <c r="AQ62" s="372">
        <v>0.4</v>
      </c>
      <c r="AR62" s="373">
        <v>20.2</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qtCi0pwy94MrFWaxbYA+h9vqZU745R7uPX4HRujtH/tjlV1IQpKu93cHGYhcw+LbUNn6Qr9pL7D21NufL8HqOQ==" saltValue="zlktB6xD2CQMEXK/nWyq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7"/>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vUj99lfoqBWgZjnwhphAkpHHxHc+Ia/bhXtswJHX5ZGFm8wct/GVA0ijq7GLE41XWL9yPcqcJuxvxJLIsAvUQ==" saltValue="MHTMD6xWZRCv+iHogR+P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8bcyP1v/XDSxHtJff+L0H9SW1Hcp/hqqEKURU6Gra51jgd8BTvzLmk7vmmcUOR6m/6e2E6jOYTqG0qHotqV7g==" saltValue="kVRhJgc82Yl9ws6g6AOR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20.43</v>
      </c>
      <c r="G47" s="12">
        <v>19.829999999999998</v>
      </c>
      <c r="H47" s="12">
        <v>20.02</v>
      </c>
      <c r="I47" s="12">
        <v>22.16</v>
      </c>
      <c r="J47" s="13">
        <v>21.97</v>
      </c>
    </row>
    <row r="48" spans="2:10" ht="57.75" customHeight="1" x14ac:dyDescent="0.15">
      <c r="B48" s="14"/>
      <c r="C48" s="1234" t="s">
        <v>4</v>
      </c>
      <c r="D48" s="1234"/>
      <c r="E48" s="1235"/>
      <c r="F48" s="15">
        <v>7.66</v>
      </c>
      <c r="G48" s="16">
        <v>8.6199999999999992</v>
      </c>
      <c r="H48" s="16">
        <v>6.77</v>
      </c>
      <c r="I48" s="16">
        <v>7</v>
      </c>
      <c r="J48" s="17">
        <v>6.44</v>
      </c>
    </row>
    <row r="49" spans="2:10" ht="57.75" customHeight="1" thickBot="1" x14ac:dyDescent="0.2">
      <c r="B49" s="18"/>
      <c r="C49" s="1236" t="s">
        <v>5</v>
      </c>
      <c r="D49" s="1236"/>
      <c r="E49" s="1237"/>
      <c r="F49" s="19" t="s">
        <v>550</v>
      </c>
      <c r="G49" s="20">
        <v>1.21</v>
      </c>
      <c r="H49" s="20" t="s">
        <v>551</v>
      </c>
      <c r="I49" s="20">
        <v>1.75</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6FeU2GvJCZUVBo6FLZsNUc/KF08ovBpKI2te8N5+Gj5V2YhaOFbcOVtxNQjMRRiYUgtvu068W6QCbbdkbbsAw==" saltValue="Wv92AcwgsLc36LSfENj/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553</v>
      </c>
      <c r="D34" s="1244"/>
      <c r="E34" s="1245"/>
      <c r="F34" s="32">
        <v>9.11</v>
      </c>
      <c r="G34" s="33">
        <v>9.31</v>
      </c>
      <c r="H34" s="33">
        <v>12.27</v>
      </c>
      <c r="I34" s="33">
        <v>13.63</v>
      </c>
      <c r="J34" s="34">
        <v>12.15</v>
      </c>
      <c r="K34" s="22"/>
      <c r="L34" s="22"/>
      <c r="M34" s="22"/>
      <c r="N34" s="22"/>
      <c r="O34" s="22"/>
      <c r="P34" s="22"/>
    </row>
    <row r="35" spans="1:16" ht="39" customHeight="1" x14ac:dyDescent="0.15">
      <c r="A35" s="22"/>
      <c r="B35" s="35"/>
      <c r="C35" s="1238" t="s">
        <v>554</v>
      </c>
      <c r="D35" s="1239"/>
      <c r="E35" s="1240"/>
      <c r="F35" s="36">
        <v>7.66</v>
      </c>
      <c r="G35" s="37">
        <v>8.56</v>
      </c>
      <c r="H35" s="37">
        <v>5.85</v>
      </c>
      <c r="I35" s="37">
        <v>7</v>
      </c>
      <c r="J35" s="38">
        <v>6.43</v>
      </c>
      <c r="K35" s="22"/>
      <c r="L35" s="22"/>
      <c r="M35" s="22"/>
      <c r="N35" s="22"/>
      <c r="O35" s="22"/>
      <c r="P35" s="22"/>
    </row>
    <row r="36" spans="1:16" ht="39" customHeight="1" x14ac:dyDescent="0.15">
      <c r="A36" s="22"/>
      <c r="B36" s="35"/>
      <c r="C36" s="1238" t="s">
        <v>555</v>
      </c>
      <c r="D36" s="1239"/>
      <c r="E36" s="1240"/>
      <c r="F36" s="36">
        <v>0.97</v>
      </c>
      <c r="G36" s="37">
        <v>1.56</v>
      </c>
      <c r="H36" s="37">
        <v>1.47</v>
      </c>
      <c r="I36" s="37">
        <v>3.34</v>
      </c>
      <c r="J36" s="38">
        <v>4.3499999999999996</v>
      </c>
      <c r="K36" s="22"/>
      <c r="L36" s="22"/>
      <c r="M36" s="22"/>
      <c r="N36" s="22"/>
      <c r="O36" s="22"/>
      <c r="P36" s="22"/>
    </row>
    <row r="37" spans="1:16" ht="39" customHeight="1" x14ac:dyDescent="0.15">
      <c r="A37" s="22"/>
      <c r="B37" s="35"/>
      <c r="C37" s="1238" t="s">
        <v>556</v>
      </c>
      <c r="D37" s="1239"/>
      <c r="E37" s="1240"/>
      <c r="F37" s="36">
        <v>0.01</v>
      </c>
      <c r="G37" s="37">
        <v>0.01</v>
      </c>
      <c r="H37" s="37">
        <v>0.01</v>
      </c>
      <c r="I37" s="37">
        <v>0.01</v>
      </c>
      <c r="J37" s="38">
        <v>2.33</v>
      </c>
      <c r="K37" s="22"/>
      <c r="L37" s="22"/>
      <c r="M37" s="22"/>
      <c r="N37" s="22"/>
      <c r="O37" s="22"/>
      <c r="P37" s="22"/>
    </row>
    <row r="38" spans="1:16" ht="39" customHeight="1" x14ac:dyDescent="0.15">
      <c r="A38" s="22"/>
      <c r="B38" s="35"/>
      <c r="C38" s="1238" t="s">
        <v>557</v>
      </c>
      <c r="D38" s="1239"/>
      <c r="E38" s="1240"/>
      <c r="F38" s="36">
        <v>0.19</v>
      </c>
      <c r="G38" s="37">
        <v>1.44</v>
      </c>
      <c r="H38" s="37">
        <v>1.01</v>
      </c>
      <c r="I38" s="37">
        <v>1.37</v>
      </c>
      <c r="J38" s="38">
        <v>0.84</v>
      </c>
      <c r="K38" s="22"/>
      <c r="L38" s="22"/>
      <c r="M38" s="22"/>
      <c r="N38" s="22"/>
      <c r="O38" s="22"/>
      <c r="P38" s="22"/>
    </row>
    <row r="39" spans="1:16" ht="39" customHeight="1" x14ac:dyDescent="0.15">
      <c r="A39" s="22"/>
      <c r="B39" s="35"/>
      <c r="C39" s="1238" t="s">
        <v>558</v>
      </c>
      <c r="D39" s="1239"/>
      <c r="E39" s="1240"/>
      <c r="F39" s="36">
        <v>0.1</v>
      </c>
      <c r="G39" s="37">
        <v>0.1</v>
      </c>
      <c r="H39" s="37">
        <v>0.1</v>
      </c>
      <c r="I39" s="37">
        <v>0.1</v>
      </c>
      <c r="J39" s="38">
        <v>0.09</v>
      </c>
      <c r="K39" s="22"/>
      <c r="L39" s="22"/>
      <c r="M39" s="22"/>
      <c r="N39" s="22"/>
      <c r="O39" s="22"/>
      <c r="P39" s="22"/>
    </row>
    <row r="40" spans="1:16" ht="39" customHeight="1" x14ac:dyDescent="0.15">
      <c r="A40" s="22"/>
      <c r="B40" s="35"/>
      <c r="C40" s="1238" t="s">
        <v>559</v>
      </c>
      <c r="D40" s="1239"/>
      <c r="E40" s="1240"/>
      <c r="F40" s="36">
        <v>0.01</v>
      </c>
      <c r="G40" s="37">
        <v>0.01</v>
      </c>
      <c r="H40" s="37">
        <v>0.01</v>
      </c>
      <c r="I40" s="37">
        <v>0.01</v>
      </c>
      <c r="J40" s="38">
        <v>0.03</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561</v>
      </c>
      <c r="D43" s="1242"/>
      <c r="E43" s="1243"/>
      <c r="F43" s="41">
        <v>0.01</v>
      </c>
      <c r="G43" s="42">
        <v>0.01</v>
      </c>
      <c r="H43" s="42">
        <v>0</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6qZ+Od/WYnmkb2G6yYMlC/d1CgJI0Ba4E7tg2whb4xzSBFLsVjwrYVqZny8x7BPukP+KZpimX67n+YWgROfxg==" saltValue="5jh2NngUx8NbPN9L93VA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579</v>
      </c>
      <c r="L45" s="60">
        <v>541</v>
      </c>
      <c r="M45" s="60">
        <v>534</v>
      </c>
      <c r="N45" s="60">
        <v>506</v>
      </c>
      <c r="O45" s="61">
        <v>466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294</v>
      </c>
      <c r="L48" s="64">
        <v>302</v>
      </c>
      <c r="M48" s="64">
        <v>309</v>
      </c>
      <c r="N48" s="64">
        <v>289</v>
      </c>
      <c r="O48" s="65">
        <v>243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18</v>
      </c>
      <c r="L49" s="64">
        <v>21</v>
      </c>
      <c r="M49" s="64">
        <v>19</v>
      </c>
      <c r="N49" s="64">
        <v>19</v>
      </c>
      <c r="O49" s="65">
        <v>12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504</v>
      </c>
      <c r="L50" s="64" t="s">
        <v>504</v>
      </c>
      <c r="M50" s="64" t="s">
        <v>504</v>
      </c>
      <c r="N50" s="64" t="s">
        <v>504</v>
      </c>
      <c r="O50" s="65" t="s">
        <v>504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585</v>
      </c>
      <c r="L52" s="64">
        <v>569</v>
      </c>
      <c r="M52" s="64">
        <v>562</v>
      </c>
      <c r="N52" s="64">
        <v>546</v>
      </c>
      <c r="O52" s="65">
        <v>544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306</v>
      </c>
      <c r="L53" s="69">
        <v>295</v>
      </c>
      <c r="M53" s="69">
        <v>300</v>
      </c>
      <c r="N53" s="69">
        <v>268</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594</v>
      </c>
      <c r="L57" s="83" t="s">
        <v>594</v>
      </c>
      <c r="M57" s="83" t="s">
        <v>594</v>
      </c>
      <c r="N57" s="83" t="s">
        <v>594</v>
      </c>
      <c r="O57" s="84" t="s">
        <v>595</v>
      </c>
    </row>
    <row r="58" spans="1:21" ht="31.5" customHeight="1" thickBot="1" x14ac:dyDescent="0.2">
      <c r="B58" s="1256"/>
      <c r="C58" s="1257"/>
      <c r="D58" s="1261" t="s">
        <v>27</v>
      </c>
      <c r="E58" s="1262"/>
      <c r="F58" s="1262"/>
      <c r="G58" s="1262"/>
      <c r="H58" s="1262"/>
      <c r="I58" s="1262"/>
      <c r="J58" s="1263"/>
      <c r="K58" s="382" t="s">
        <v>504</v>
      </c>
      <c r="L58" s="383" t="s">
        <v>504</v>
      </c>
      <c r="M58" s="383" t="s">
        <v>504</v>
      </c>
      <c r="N58" s="383" t="s">
        <v>504</v>
      </c>
      <c r="O58" s="384" t="s">
        <v>504</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O6oLijAYoLOL8RIaTmy4YseIjd0LqJfuVD0w32SorQa0qf67HMVUndBl02ooJiHjCSqwcOU27+qF8pRJgZRg==" saltValue="MQD7OMpudBLEDoP8zCNO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545</v>
      </c>
      <c r="J40" s="96" t="s">
        <v>546</v>
      </c>
      <c r="K40" s="96" t="s">
        <v>547</v>
      </c>
      <c r="L40" s="96" t="s">
        <v>548</v>
      </c>
      <c r="M40" s="97" t="s">
        <v>549</v>
      </c>
    </row>
    <row r="41" spans="2:13" ht="27.75" customHeight="1" x14ac:dyDescent="0.15">
      <c r="B41" s="1284" t="s">
        <v>30</v>
      </c>
      <c r="C41" s="1285"/>
      <c r="D41" s="98"/>
      <c r="E41" s="1286" t="s">
        <v>31</v>
      </c>
      <c r="F41" s="1286"/>
      <c r="G41" s="1286"/>
      <c r="H41" s="1287"/>
      <c r="I41" s="99">
        <v>3462</v>
      </c>
      <c r="J41" s="100">
        <v>3326</v>
      </c>
      <c r="K41" s="100">
        <v>3314</v>
      </c>
      <c r="L41" s="100">
        <v>3205</v>
      </c>
      <c r="M41" s="101">
        <v>3505</v>
      </c>
    </row>
    <row r="42" spans="2:13" ht="27.75" customHeight="1" x14ac:dyDescent="0.15">
      <c r="B42" s="1274"/>
      <c r="C42" s="1275"/>
      <c r="D42" s="102"/>
      <c r="E42" s="1278" t="s">
        <v>32</v>
      </c>
      <c r="F42" s="1278"/>
      <c r="G42" s="1278"/>
      <c r="H42" s="1279"/>
      <c r="I42" s="103" t="s">
        <v>504</v>
      </c>
      <c r="J42" s="104" t="s">
        <v>504</v>
      </c>
      <c r="K42" s="104" t="s">
        <v>504</v>
      </c>
      <c r="L42" s="104" t="s">
        <v>504</v>
      </c>
      <c r="M42" s="105" t="s">
        <v>504</v>
      </c>
    </row>
    <row r="43" spans="2:13" ht="27.75" customHeight="1" x14ac:dyDescent="0.15">
      <c r="B43" s="1274"/>
      <c r="C43" s="1275"/>
      <c r="D43" s="102"/>
      <c r="E43" s="1278" t="s">
        <v>33</v>
      </c>
      <c r="F43" s="1278"/>
      <c r="G43" s="1278"/>
      <c r="H43" s="1279"/>
      <c r="I43" s="103">
        <v>3093</v>
      </c>
      <c r="J43" s="104">
        <v>3066</v>
      </c>
      <c r="K43" s="104">
        <v>3104</v>
      </c>
      <c r="L43" s="104">
        <v>2651</v>
      </c>
      <c r="M43" s="105">
        <v>2604</v>
      </c>
    </row>
    <row r="44" spans="2:13" ht="27.75" customHeight="1" x14ac:dyDescent="0.15">
      <c r="B44" s="1274"/>
      <c r="C44" s="1275"/>
      <c r="D44" s="102"/>
      <c r="E44" s="1278" t="s">
        <v>34</v>
      </c>
      <c r="F44" s="1278"/>
      <c r="G44" s="1278"/>
      <c r="H44" s="1279"/>
      <c r="I44" s="103">
        <v>110</v>
      </c>
      <c r="J44" s="104">
        <v>86</v>
      </c>
      <c r="K44" s="104">
        <v>69</v>
      </c>
      <c r="L44" s="104">
        <v>62</v>
      </c>
      <c r="M44" s="105">
        <v>234</v>
      </c>
    </row>
    <row r="45" spans="2:13" ht="27.75" customHeight="1" x14ac:dyDescent="0.15">
      <c r="B45" s="1274"/>
      <c r="C45" s="1275"/>
      <c r="D45" s="102"/>
      <c r="E45" s="1278" t="s">
        <v>35</v>
      </c>
      <c r="F45" s="1278"/>
      <c r="G45" s="1278"/>
      <c r="H45" s="1279"/>
      <c r="I45" s="103">
        <v>1291</v>
      </c>
      <c r="J45" s="104">
        <v>1314</v>
      </c>
      <c r="K45" s="104">
        <v>1305</v>
      </c>
      <c r="L45" s="104">
        <v>1302</v>
      </c>
      <c r="M45" s="105">
        <v>1263</v>
      </c>
    </row>
    <row r="46" spans="2:13" ht="27.75" customHeight="1" x14ac:dyDescent="0.15">
      <c r="B46" s="1274"/>
      <c r="C46" s="1275"/>
      <c r="D46" s="106"/>
      <c r="E46" s="1278" t="s">
        <v>36</v>
      </c>
      <c r="F46" s="1278"/>
      <c r="G46" s="1278"/>
      <c r="H46" s="1279"/>
      <c r="I46" s="103" t="s">
        <v>504</v>
      </c>
      <c r="J46" s="104" t="s">
        <v>504</v>
      </c>
      <c r="K46" s="104" t="s">
        <v>504</v>
      </c>
      <c r="L46" s="104" t="s">
        <v>504</v>
      </c>
      <c r="M46" s="105" t="s">
        <v>504</v>
      </c>
    </row>
    <row r="47" spans="2:13" ht="27.75" customHeight="1" x14ac:dyDescent="0.15">
      <c r="B47" s="1274"/>
      <c r="C47" s="1275"/>
      <c r="D47" s="107"/>
      <c r="E47" s="1288" t="s">
        <v>37</v>
      </c>
      <c r="F47" s="1289"/>
      <c r="G47" s="1289"/>
      <c r="H47" s="1290"/>
      <c r="I47" s="103" t="s">
        <v>504</v>
      </c>
      <c r="J47" s="104" t="s">
        <v>504</v>
      </c>
      <c r="K47" s="104" t="s">
        <v>504</v>
      </c>
      <c r="L47" s="104" t="s">
        <v>504</v>
      </c>
      <c r="M47" s="105" t="s">
        <v>504</v>
      </c>
    </row>
    <row r="48" spans="2:13" ht="27.75" customHeight="1" x14ac:dyDescent="0.15">
      <c r="B48" s="1274"/>
      <c r="C48" s="1275"/>
      <c r="D48" s="102"/>
      <c r="E48" s="1278" t="s">
        <v>38</v>
      </c>
      <c r="F48" s="1278"/>
      <c r="G48" s="1278"/>
      <c r="H48" s="1279"/>
      <c r="I48" s="103" t="s">
        <v>504</v>
      </c>
      <c r="J48" s="104" t="s">
        <v>504</v>
      </c>
      <c r="K48" s="104" t="s">
        <v>504</v>
      </c>
      <c r="L48" s="104" t="s">
        <v>504</v>
      </c>
      <c r="M48" s="105" t="s">
        <v>504</v>
      </c>
    </row>
    <row r="49" spans="2:13" ht="27.75" customHeight="1" x14ac:dyDescent="0.15">
      <c r="B49" s="1276"/>
      <c r="C49" s="1277"/>
      <c r="D49" s="102"/>
      <c r="E49" s="1278" t="s">
        <v>39</v>
      </c>
      <c r="F49" s="1278"/>
      <c r="G49" s="1278"/>
      <c r="H49" s="1279"/>
      <c r="I49" s="103" t="s">
        <v>504</v>
      </c>
      <c r="J49" s="104" t="s">
        <v>504</v>
      </c>
      <c r="K49" s="104" t="s">
        <v>504</v>
      </c>
      <c r="L49" s="104" t="s">
        <v>504</v>
      </c>
      <c r="M49" s="105" t="s">
        <v>504</v>
      </c>
    </row>
    <row r="50" spans="2:13" ht="27.75" customHeight="1" x14ac:dyDescent="0.15">
      <c r="B50" s="1272" t="s">
        <v>40</v>
      </c>
      <c r="C50" s="1273"/>
      <c r="D50" s="108"/>
      <c r="E50" s="1278" t="s">
        <v>41</v>
      </c>
      <c r="F50" s="1278"/>
      <c r="G50" s="1278"/>
      <c r="H50" s="1279"/>
      <c r="I50" s="103">
        <v>2200</v>
      </c>
      <c r="J50" s="104">
        <v>2280</v>
      </c>
      <c r="K50" s="104">
        <v>2348</v>
      </c>
      <c r="L50" s="104">
        <v>2432</v>
      </c>
      <c r="M50" s="105">
        <v>2413</v>
      </c>
    </row>
    <row r="51" spans="2:13" ht="27.75" customHeight="1" x14ac:dyDescent="0.15">
      <c r="B51" s="1274"/>
      <c r="C51" s="1275"/>
      <c r="D51" s="102"/>
      <c r="E51" s="1278" t="s">
        <v>42</v>
      </c>
      <c r="F51" s="1278"/>
      <c r="G51" s="1278"/>
      <c r="H51" s="1279"/>
      <c r="I51" s="103">
        <v>133</v>
      </c>
      <c r="J51" s="104">
        <v>135</v>
      </c>
      <c r="K51" s="104">
        <v>126</v>
      </c>
      <c r="L51" s="104">
        <v>115</v>
      </c>
      <c r="M51" s="105">
        <v>84</v>
      </c>
    </row>
    <row r="52" spans="2:13" ht="27.75" customHeight="1" x14ac:dyDescent="0.15">
      <c r="B52" s="1276"/>
      <c r="C52" s="1277"/>
      <c r="D52" s="102"/>
      <c r="E52" s="1278" t="s">
        <v>43</v>
      </c>
      <c r="F52" s="1278"/>
      <c r="G52" s="1278"/>
      <c r="H52" s="1279"/>
      <c r="I52" s="103">
        <v>5626</v>
      </c>
      <c r="J52" s="104">
        <v>5477</v>
      </c>
      <c r="K52" s="104">
        <v>5448</v>
      </c>
      <c r="L52" s="104">
        <v>5209</v>
      </c>
      <c r="M52" s="105">
        <v>5303</v>
      </c>
    </row>
    <row r="53" spans="2:13" ht="27.75" customHeight="1" thickBot="1" x14ac:dyDescent="0.2">
      <c r="B53" s="1280" t="s">
        <v>44</v>
      </c>
      <c r="C53" s="1281"/>
      <c r="D53" s="109"/>
      <c r="E53" s="1282" t="s">
        <v>45</v>
      </c>
      <c r="F53" s="1282"/>
      <c r="G53" s="1282"/>
      <c r="H53" s="1283"/>
      <c r="I53" s="110">
        <v>-2</v>
      </c>
      <c r="J53" s="111">
        <v>-100</v>
      </c>
      <c r="K53" s="111">
        <v>-131</v>
      </c>
      <c r="L53" s="111">
        <v>-536</v>
      </c>
      <c r="M53" s="112">
        <v>-193</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sxN4I4y/dAI67ndgYu2W9WJJm/WF9EdGAJzp7bvjevNS3lN0uNQ937Yv1RsE93bdS0IOxpZzuW3fYXRYsp6RA==" saltValue="+7XOO3FKWDrdhAsQiq4D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547</v>
      </c>
      <c r="G54" s="121" t="s">
        <v>548</v>
      </c>
      <c r="H54" s="122" t="s">
        <v>549</v>
      </c>
    </row>
    <row r="55" spans="2:8" ht="52.5" customHeight="1" x14ac:dyDescent="0.15">
      <c r="B55" s="123"/>
      <c r="C55" s="1299" t="s">
        <v>48</v>
      </c>
      <c r="D55" s="1299"/>
      <c r="E55" s="1300"/>
      <c r="F55" s="124">
        <v>773</v>
      </c>
      <c r="G55" s="124">
        <v>836</v>
      </c>
      <c r="H55" s="125">
        <v>837</v>
      </c>
    </row>
    <row r="56" spans="2:8" ht="52.5" customHeight="1" x14ac:dyDescent="0.15">
      <c r="B56" s="126"/>
      <c r="C56" s="1301" t="s">
        <v>49</v>
      </c>
      <c r="D56" s="1301"/>
      <c r="E56" s="1302"/>
      <c r="F56" s="127">
        <v>75</v>
      </c>
      <c r="G56" s="127">
        <v>75</v>
      </c>
      <c r="H56" s="128">
        <v>75</v>
      </c>
    </row>
    <row r="57" spans="2:8" ht="53.25" customHeight="1" x14ac:dyDescent="0.15">
      <c r="B57" s="126"/>
      <c r="C57" s="1303" t="s">
        <v>50</v>
      </c>
      <c r="D57" s="1303"/>
      <c r="E57" s="1304"/>
      <c r="F57" s="129">
        <v>1101</v>
      </c>
      <c r="G57" s="129">
        <v>1088</v>
      </c>
      <c r="H57" s="130">
        <v>1059</v>
      </c>
    </row>
    <row r="58" spans="2:8" ht="45.75" customHeight="1" x14ac:dyDescent="0.15">
      <c r="B58" s="131"/>
      <c r="C58" s="1291" t="s">
        <v>587</v>
      </c>
      <c r="D58" s="1292"/>
      <c r="E58" s="1293"/>
      <c r="F58" s="132">
        <v>452</v>
      </c>
      <c r="G58" s="132">
        <v>447</v>
      </c>
      <c r="H58" s="133">
        <v>394</v>
      </c>
    </row>
    <row r="59" spans="2:8" ht="45.75" customHeight="1" x14ac:dyDescent="0.15">
      <c r="B59" s="131"/>
      <c r="C59" s="1291" t="s">
        <v>588</v>
      </c>
      <c r="D59" s="1292"/>
      <c r="E59" s="1293"/>
      <c r="F59" s="132">
        <v>220</v>
      </c>
      <c r="G59" s="132">
        <v>210</v>
      </c>
      <c r="H59" s="133">
        <v>188</v>
      </c>
    </row>
    <row r="60" spans="2:8" ht="45.75" customHeight="1" x14ac:dyDescent="0.15">
      <c r="B60" s="131"/>
      <c r="C60" s="1291" t="s">
        <v>589</v>
      </c>
      <c r="D60" s="1292"/>
      <c r="E60" s="1293"/>
      <c r="F60" s="132" t="s">
        <v>592</v>
      </c>
      <c r="G60" s="132">
        <v>100</v>
      </c>
      <c r="H60" s="133">
        <v>100</v>
      </c>
    </row>
    <row r="61" spans="2:8" ht="45.75" customHeight="1" x14ac:dyDescent="0.15">
      <c r="B61" s="131"/>
      <c r="C61" s="1291" t="s">
        <v>590</v>
      </c>
      <c r="D61" s="1292"/>
      <c r="E61" s="1293"/>
      <c r="F61" s="132" t="s">
        <v>593</v>
      </c>
      <c r="G61" s="132" t="s">
        <v>593</v>
      </c>
      <c r="H61" s="133">
        <v>100</v>
      </c>
    </row>
    <row r="62" spans="2:8" ht="45.75" customHeight="1" thickBot="1" x14ac:dyDescent="0.2">
      <c r="B62" s="134"/>
      <c r="C62" s="1294" t="s">
        <v>591</v>
      </c>
      <c r="D62" s="1295"/>
      <c r="E62" s="1296"/>
      <c r="F62" s="135">
        <v>76</v>
      </c>
      <c r="G62" s="135">
        <v>79</v>
      </c>
      <c r="H62" s="136">
        <v>82</v>
      </c>
    </row>
    <row r="63" spans="2:8" ht="52.5" customHeight="1" thickBot="1" x14ac:dyDescent="0.2">
      <c r="B63" s="137"/>
      <c r="C63" s="1297" t="s">
        <v>51</v>
      </c>
      <c r="D63" s="1297"/>
      <c r="E63" s="1298"/>
      <c r="F63" s="138">
        <v>1949</v>
      </c>
      <c r="G63" s="138">
        <v>1999</v>
      </c>
      <c r="H63" s="139">
        <v>1970</v>
      </c>
    </row>
    <row r="64" spans="2:8" ht="15" customHeight="1" x14ac:dyDescent="0.15"/>
    <row r="65" ht="0" hidden="1" customHeight="1" x14ac:dyDescent="0.15"/>
    <row r="66" ht="0" hidden="1" customHeight="1" x14ac:dyDescent="0.15"/>
  </sheetData>
  <sheetProtection algorithmName="SHA-512" hashValue="N6ySYmm8qR4M8yz4OTxxSJrdyIkxgimh5Akh2IDeIZE5ARTng6tKXU59/3Hy/wlb3JgDLWstMw1zJXha2HM5YA==" saltValue="KbMbaDx9DnXMxA7WOT/C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7"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8"/>
      <c r="DG10" s="288"/>
      <c r="DH10" s="288"/>
      <c r="DI10" s="288"/>
      <c r="DJ10" s="288"/>
      <c r="DK10" s="288"/>
      <c r="DL10" s="288"/>
      <c r="DM10" s="288"/>
      <c r="DN10" s="288"/>
      <c r="DO10" s="288"/>
      <c r="DP10" s="288"/>
      <c r="DQ10" s="288"/>
      <c r="DR10" s="288"/>
      <c r="DS10" s="288"/>
      <c r="DT10" s="288"/>
      <c r="DU10" s="288"/>
      <c r="DV10" s="288"/>
      <c r="DW10" s="288"/>
      <c r="EM10" s="287" t="s">
        <v>596</v>
      </c>
    </row>
    <row r="11" spans="1:143" s="287"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8"/>
      <c r="DG12" s="288"/>
      <c r="DH12" s="288"/>
      <c r="DI12" s="288"/>
      <c r="DJ12" s="288"/>
      <c r="DK12" s="288"/>
      <c r="DL12" s="288"/>
      <c r="DM12" s="288"/>
      <c r="DN12" s="288"/>
      <c r="DO12" s="288"/>
      <c r="DP12" s="288"/>
      <c r="DQ12" s="288"/>
      <c r="DR12" s="288"/>
      <c r="DS12" s="288"/>
      <c r="DT12" s="288"/>
      <c r="DU12" s="288"/>
      <c r="DV12" s="288"/>
      <c r="DW12" s="288"/>
      <c r="EM12" s="287" t="s">
        <v>596</v>
      </c>
    </row>
    <row r="13" spans="1:143" s="287"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545</v>
      </c>
      <c r="BQ50" s="1319"/>
      <c r="BR50" s="1319"/>
      <c r="BS50" s="1319"/>
      <c r="BT50" s="1319"/>
      <c r="BU50" s="1319"/>
      <c r="BV50" s="1319"/>
      <c r="BW50" s="1319"/>
      <c r="BX50" s="1319" t="s">
        <v>546</v>
      </c>
      <c r="BY50" s="1319"/>
      <c r="BZ50" s="1319"/>
      <c r="CA50" s="1319"/>
      <c r="CB50" s="1319"/>
      <c r="CC50" s="1319"/>
      <c r="CD50" s="1319"/>
      <c r="CE50" s="1319"/>
      <c r="CF50" s="1319" t="s">
        <v>547</v>
      </c>
      <c r="CG50" s="1319"/>
      <c r="CH50" s="1319"/>
      <c r="CI50" s="1319"/>
      <c r="CJ50" s="1319"/>
      <c r="CK50" s="1319"/>
      <c r="CL50" s="1319"/>
      <c r="CM50" s="1319"/>
      <c r="CN50" s="1319" t="s">
        <v>548</v>
      </c>
      <c r="CO50" s="1319"/>
      <c r="CP50" s="1319"/>
      <c r="CQ50" s="1319"/>
      <c r="CR50" s="1319"/>
      <c r="CS50" s="1319"/>
      <c r="CT50" s="1319"/>
      <c r="CU50" s="1319"/>
      <c r="CV50" s="1319" t="s">
        <v>549</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600</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59.4</v>
      </c>
      <c r="BY53" s="1305"/>
      <c r="BZ53" s="1305"/>
      <c r="CA53" s="1305"/>
      <c r="CB53" s="1305"/>
      <c r="CC53" s="1305"/>
      <c r="CD53" s="1305"/>
      <c r="CE53" s="1305"/>
      <c r="CF53" s="1305">
        <v>60.9</v>
      </c>
      <c r="CG53" s="1305"/>
      <c r="CH53" s="1305"/>
      <c r="CI53" s="1305"/>
      <c r="CJ53" s="1305"/>
      <c r="CK53" s="1305"/>
      <c r="CL53" s="1305"/>
      <c r="CM53" s="1305"/>
      <c r="CN53" s="1305">
        <v>62.5</v>
      </c>
      <c r="CO53" s="1305"/>
      <c r="CP53" s="1305"/>
      <c r="CQ53" s="1305"/>
      <c r="CR53" s="1305"/>
      <c r="CS53" s="1305"/>
      <c r="CT53" s="1305"/>
      <c r="CU53" s="1305"/>
      <c r="CV53" s="1305">
        <v>63.7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604</v>
      </c>
      <c r="AO55" s="1319"/>
      <c r="AP55" s="1319"/>
      <c r="AQ55" s="1319"/>
      <c r="AR55" s="1319"/>
      <c r="AS55" s="1319"/>
      <c r="AT55" s="1319"/>
      <c r="AU55" s="1319"/>
      <c r="AV55" s="1319"/>
      <c r="AW55" s="1319"/>
      <c r="AX55" s="1319"/>
      <c r="AY55" s="1319"/>
      <c r="AZ55" s="1319"/>
      <c r="BA55" s="1319"/>
      <c r="BB55" s="1322" t="s">
        <v>602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20.2</v>
      </c>
      <c r="BY55" s="1305"/>
      <c r="BZ55" s="1305"/>
      <c r="CA55" s="1305"/>
      <c r="CB55" s="1305"/>
      <c r="CC55" s="1305"/>
      <c r="CD55" s="1305"/>
      <c r="CE55" s="1305"/>
      <c r="CF55" s="1305">
        <v>38.5</v>
      </c>
      <c r="CG55" s="1305"/>
      <c r="CH55" s="1305"/>
      <c r="CI55" s="1305"/>
      <c r="CJ55" s="1305"/>
      <c r="CK55" s="1305"/>
      <c r="CL55" s="1305"/>
      <c r="CM55" s="1305"/>
      <c r="CN55" s="1305">
        <v>32.799999999999997</v>
      </c>
      <c r="CO55" s="1305"/>
      <c r="CP55" s="1305"/>
      <c r="CQ55" s="1305"/>
      <c r="CR55" s="1305"/>
      <c r="CS55" s="1305"/>
      <c r="CT55" s="1305"/>
      <c r="CU55" s="1305"/>
      <c r="CV55" s="1305">
        <v>20.9</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55.8</v>
      </c>
      <c r="BY57" s="1305"/>
      <c r="BZ57" s="1305"/>
      <c r="CA57" s="1305"/>
      <c r="CB57" s="1305"/>
      <c r="CC57" s="1305"/>
      <c r="CD57" s="1305"/>
      <c r="CE57" s="1305"/>
      <c r="CF57" s="1305">
        <v>57.6</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609</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545</v>
      </c>
      <c r="BQ72" s="1319"/>
      <c r="BR72" s="1319"/>
      <c r="BS72" s="1319"/>
      <c r="BT72" s="1319"/>
      <c r="BU72" s="1319"/>
      <c r="BV72" s="1319"/>
      <c r="BW72" s="1319"/>
      <c r="BX72" s="1319" t="s">
        <v>546</v>
      </c>
      <c r="BY72" s="1319"/>
      <c r="BZ72" s="1319"/>
      <c r="CA72" s="1319"/>
      <c r="CB72" s="1319"/>
      <c r="CC72" s="1319"/>
      <c r="CD72" s="1319"/>
      <c r="CE72" s="1319"/>
      <c r="CF72" s="1319" t="s">
        <v>547</v>
      </c>
      <c r="CG72" s="1319"/>
      <c r="CH72" s="1319"/>
      <c r="CI72" s="1319"/>
      <c r="CJ72" s="1319"/>
      <c r="CK72" s="1319"/>
      <c r="CL72" s="1319"/>
      <c r="CM72" s="1319"/>
      <c r="CN72" s="1319" t="s">
        <v>548</v>
      </c>
      <c r="CO72" s="1319"/>
      <c r="CP72" s="1319"/>
      <c r="CQ72" s="1319"/>
      <c r="CR72" s="1319"/>
      <c r="CS72" s="1319"/>
      <c r="CT72" s="1319"/>
      <c r="CU72" s="1319"/>
      <c r="CV72" s="1319" t="s">
        <v>549</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600</v>
      </c>
      <c r="AO73" s="1322"/>
      <c r="AP73" s="1322"/>
      <c r="AQ73" s="1322"/>
      <c r="AR73" s="1322"/>
      <c r="AS73" s="1322"/>
      <c r="AT73" s="1322"/>
      <c r="AU73" s="1322"/>
      <c r="AV73" s="1322"/>
      <c r="AW73" s="1322"/>
      <c r="AX73" s="1322"/>
      <c r="AY73" s="1322"/>
      <c r="AZ73" s="1322"/>
      <c r="BA73" s="1322"/>
      <c r="BB73" s="1322" t="s">
        <v>601</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05">
        <v>9.6999999999999993</v>
      </c>
      <c r="BQ75" s="1305"/>
      <c r="BR75" s="1305"/>
      <c r="BS75" s="1305"/>
      <c r="BT75" s="1305"/>
      <c r="BU75" s="1305"/>
      <c r="BV75" s="1305"/>
      <c r="BW75" s="1305"/>
      <c r="BX75" s="1305">
        <v>9.1999999999999993</v>
      </c>
      <c r="BY75" s="1305"/>
      <c r="BZ75" s="1305"/>
      <c r="CA75" s="1305"/>
      <c r="CB75" s="1305"/>
      <c r="CC75" s="1305"/>
      <c r="CD75" s="1305"/>
      <c r="CE75" s="1305"/>
      <c r="CF75" s="1305">
        <v>9.1</v>
      </c>
      <c r="CG75" s="1305"/>
      <c r="CH75" s="1305"/>
      <c r="CI75" s="1305"/>
      <c r="CJ75" s="1305"/>
      <c r="CK75" s="1305"/>
      <c r="CL75" s="1305"/>
      <c r="CM75" s="1305"/>
      <c r="CN75" s="1305">
        <v>8.6999999999999993</v>
      </c>
      <c r="CO75" s="1305"/>
      <c r="CP75" s="1305"/>
      <c r="CQ75" s="1305"/>
      <c r="CR75" s="1305"/>
      <c r="CS75" s="1305"/>
      <c r="CT75" s="1305"/>
      <c r="CU75" s="1305"/>
      <c r="CV75" s="1305">
        <v>7.5</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607</v>
      </c>
      <c r="AO77" s="1319"/>
      <c r="AP77" s="1319"/>
      <c r="AQ77" s="1319"/>
      <c r="AR77" s="1319"/>
      <c r="AS77" s="1319"/>
      <c r="AT77" s="1319"/>
      <c r="AU77" s="1319"/>
      <c r="AV77" s="1319"/>
      <c r="AW77" s="1319"/>
      <c r="AX77" s="1319"/>
      <c r="AY77" s="1319"/>
      <c r="AZ77" s="1319"/>
      <c r="BA77" s="1319"/>
      <c r="BB77" s="1322" t="s">
        <v>602</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606</v>
      </c>
      <c r="BC79" s="1322"/>
      <c r="BD79" s="1322"/>
      <c r="BE79" s="1322"/>
      <c r="BF79" s="1322"/>
      <c r="BG79" s="1322"/>
      <c r="BH79" s="1322"/>
      <c r="BI79" s="1322"/>
      <c r="BJ79" s="1322"/>
      <c r="BK79" s="1322"/>
      <c r="BL79" s="1322"/>
      <c r="BM79" s="1322"/>
      <c r="BN79" s="1322"/>
      <c r="BO79" s="1322"/>
      <c r="BP79" s="1305">
        <v>8.5</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yKIpirsN0A+IE4bwIqMIzKjrhBEvEYEvMOwlB8BaPsCpnxRHku1unf/Ebu9342h+GbUzH1PN80krK/Z+Lrlcw==" saltValue="y9cMLXfzLVAt+1zP5/0b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flDkI7dBgY39twKOmdA8LGqVB5T7q0xwOsu6lMoee/EAuv4OoNUKi029mqfOgjyyb6gd2DZgsFOgPydtAePQ==" saltValue="TxhDbEYZaUVpdyx2CqTA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w3Icpd6wCI53+Ubxaf+7/6gZrE1eSdb1Qr0r4DFBXvK9R1HT14VxDKmqJh/9eZuPS4GK0RA9rr8ICQcyWo//A==" saltValue="qkiPJjKTyo/PtQeKv1iD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542</v>
      </c>
      <c r="G2" s="153"/>
      <c r="H2" s="154"/>
    </row>
    <row r="3" spans="1:8" x14ac:dyDescent="0.15">
      <c r="A3" s="150" t="s">
        <v>535</v>
      </c>
      <c r="B3" s="155"/>
      <c r="C3" s="156"/>
      <c r="D3" s="157">
        <v>108184</v>
      </c>
      <c r="E3" s="158"/>
      <c r="F3" s="159">
        <v>158564</v>
      </c>
      <c r="G3" s="160"/>
      <c r="H3" s="161"/>
    </row>
    <row r="4" spans="1:8" x14ac:dyDescent="0.15">
      <c r="A4" s="162"/>
      <c r="B4" s="163"/>
      <c r="C4" s="164"/>
      <c r="D4" s="165">
        <v>87082</v>
      </c>
      <c r="E4" s="166"/>
      <c r="F4" s="167">
        <v>48412</v>
      </c>
      <c r="G4" s="168"/>
      <c r="H4" s="169"/>
    </row>
    <row r="5" spans="1:8" x14ac:dyDescent="0.15">
      <c r="A5" s="150" t="s">
        <v>537</v>
      </c>
      <c r="B5" s="155"/>
      <c r="C5" s="156"/>
      <c r="D5" s="157">
        <v>69141</v>
      </c>
      <c r="E5" s="158"/>
      <c r="F5" s="159">
        <v>106092</v>
      </c>
      <c r="G5" s="160"/>
      <c r="H5" s="161"/>
    </row>
    <row r="6" spans="1:8" x14ac:dyDescent="0.15">
      <c r="A6" s="162"/>
      <c r="B6" s="163"/>
      <c r="C6" s="164"/>
      <c r="D6" s="165">
        <v>48893</v>
      </c>
      <c r="E6" s="166"/>
      <c r="F6" s="167">
        <v>44299</v>
      </c>
      <c r="G6" s="168"/>
      <c r="H6" s="169"/>
    </row>
    <row r="7" spans="1:8" x14ac:dyDescent="0.15">
      <c r="A7" s="150" t="s">
        <v>538</v>
      </c>
      <c r="B7" s="155"/>
      <c r="C7" s="156"/>
      <c r="D7" s="157">
        <v>93255</v>
      </c>
      <c r="E7" s="158"/>
      <c r="F7" s="159">
        <v>78903</v>
      </c>
      <c r="G7" s="160"/>
      <c r="H7" s="161"/>
    </row>
    <row r="8" spans="1:8" x14ac:dyDescent="0.15">
      <c r="A8" s="162"/>
      <c r="B8" s="163"/>
      <c r="C8" s="164"/>
      <c r="D8" s="165">
        <v>70074</v>
      </c>
      <c r="E8" s="166"/>
      <c r="F8" s="167">
        <v>49201</v>
      </c>
      <c r="G8" s="168"/>
      <c r="H8" s="169"/>
    </row>
    <row r="9" spans="1:8" x14ac:dyDescent="0.15">
      <c r="A9" s="150" t="s">
        <v>539</v>
      </c>
      <c r="B9" s="155"/>
      <c r="C9" s="156"/>
      <c r="D9" s="157">
        <v>77207</v>
      </c>
      <c r="E9" s="158"/>
      <c r="F9" s="159">
        <v>82993</v>
      </c>
      <c r="G9" s="160"/>
      <c r="H9" s="161"/>
    </row>
    <row r="10" spans="1:8" x14ac:dyDescent="0.15">
      <c r="A10" s="162"/>
      <c r="B10" s="163"/>
      <c r="C10" s="164"/>
      <c r="D10" s="165">
        <v>51700</v>
      </c>
      <c r="E10" s="166"/>
      <c r="F10" s="167">
        <v>46787</v>
      </c>
      <c r="G10" s="168"/>
      <c r="H10" s="169"/>
    </row>
    <row r="11" spans="1:8" x14ac:dyDescent="0.15">
      <c r="A11" s="150" t="s">
        <v>540</v>
      </c>
      <c r="B11" s="155"/>
      <c r="C11" s="156"/>
      <c r="D11" s="157">
        <v>126162</v>
      </c>
      <c r="E11" s="158"/>
      <c r="F11" s="159">
        <v>108252</v>
      </c>
      <c r="G11" s="160"/>
      <c r="H11" s="161"/>
    </row>
    <row r="12" spans="1:8" x14ac:dyDescent="0.15">
      <c r="A12" s="162"/>
      <c r="B12" s="163"/>
      <c r="C12" s="170"/>
      <c r="D12" s="165">
        <v>79418</v>
      </c>
      <c r="E12" s="166"/>
      <c r="F12" s="167">
        <v>50321</v>
      </c>
      <c r="G12" s="168"/>
      <c r="H12" s="169"/>
    </row>
    <row r="13" spans="1:8" x14ac:dyDescent="0.15">
      <c r="A13" s="150"/>
      <c r="B13" s="155"/>
      <c r="C13" s="171"/>
      <c r="D13" s="172">
        <v>94790</v>
      </c>
      <c r="E13" s="173"/>
      <c r="F13" s="174">
        <v>106961</v>
      </c>
      <c r="G13" s="175"/>
      <c r="H13" s="161"/>
    </row>
    <row r="14" spans="1:8" x14ac:dyDescent="0.15">
      <c r="A14" s="162"/>
      <c r="B14" s="163"/>
      <c r="C14" s="164"/>
      <c r="D14" s="165">
        <v>67433</v>
      </c>
      <c r="E14" s="166"/>
      <c r="F14" s="167">
        <v>47804</v>
      </c>
      <c r="G14" s="168"/>
      <c r="H14" s="169"/>
    </row>
    <row r="17" spans="1:11" x14ac:dyDescent="0.15">
      <c r="A17" s="146" t="s">
        <v>53</v>
      </c>
    </row>
    <row r="18" spans="1:11" x14ac:dyDescent="0.15">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x14ac:dyDescent="0.15">
      <c r="A19" s="176" t="s">
        <v>54</v>
      </c>
      <c r="B19" s="176">
        <f>ROUND(VALUE(SUBSTITUTE(実質収支比率等に係る経年分析!F$48,"▲","-")),2)</f>
        <v>7.66</v>
      </c>
      <c r="C19" s="176">
        <f>ROUND(VALUE(SUBSTITUTE(実質収支比率等に係る経年分析!G$48,"▲","-")),2)</f>
        <v>8.6199999999999992</v>
      </c>
      <c r="D19" s="176">
        <f>ROUND(VALUE(SUBSTITUTE(実質収支比率等に係る経年分析!H$48,"▲","-")),2)</f>
        <v>6.77</v>
      </c>
      <c r="E19" s="176">
        <f>ROUND(VALUE(SUBSTITUTE(実質収支比率等に係る経年分析!I$48,"▲","-")),2)</f>
        <v>7</v>
      </c>
      <c r="F19" s="176">
        <f>ROUND(VALUE(SUBSTITUTE(実質収支比率等に係る経年分析!J$48,"▲","-")),2)</f>
        <v>6.44</v>
      </c>
    </row>
    <row r="20" spans="1:11" x14ac:dyDescent="0.15">
      <c r="A20" s="176" t="s">
        <v>55</v>
      </c>
      <c r="B20" s="176">
        <f>ROUND(VALUE(SUBSTITUTE(実質収支比率等に係る経年分析!F$47,"▲","-")),2)</f>
        <v>20.43</v>
      </c>
      <c r="C20" s="176">
        <f>ROUND(VALUE(SUBSTITUTE(実質収支比率等に係る経年分析!G$47,"▲","-")),2)</f>
        <v>19.829999999999998</v>
      </c>
      <c r="D20" s="176">
        <f>ROUND(VALUE(SUBSTITUTE(実質収支比率等に係る経年分析!H$47,"▲","-")),2)</f>
        <v>20.02</v>
      </c>
      <c r="E20" s="176">
        <f>ROUND(VALUE(SUBSTITUTE(実質収支比率等に係る経年分析!I$47,"▲","-")),2)</f>
        <v>22.16</v>
      </c>
      <c r="F20" s="176">
        <f>ROUND(VALUE(SUBSTITUTE(実質収支比率等に係る経年分析!J$47,"▲","-")),2)</f>
        <v>21.97</v>
      </c>
    </row>
    <row r="21" spans="1:11" x14ac:dyDescent="0.15">
      <c r="A21" s="176" t="s">
        <v>56</v>
      </c>
      <c r="B21" s="176">
        <f>IF(ISNUMBER(VALUE(SUBSTITUTE(実質収支比率等に係る経年分析!F$49,"▲","-"))),ROUND(VALUE(SUBSTITUTE(実質収支比率等に係る経年分析!F$49,"▲","-")),2),NA())</f>
        <v>-1.79</v>
      </c>
      <c r="C21" s="176">
        <f>IF(ISNUMBER(VALUE(SUBSTITUTE(実質収支比率等に係る経年分析!G$49,"▲","-"))),ROUND(VALUE(SUBSTITUTE(実質収支比率等に係る経年分析!G$49,"▲","-")),2),NA())</f>
        <v>1.21</v>
      </c>
      <c r="D21" s="176">
        <f>IF(ISNUMBER(VALUE(SUBSTITUTE(実質収支比率等に係る経年分析!H$49,"▲","-"))),ROUND(VALUE(SUBSTITUTE(実質収支比率等に係る経年分析!H$49,"▲","-")),2),NA())</f>
        <v>-1.92</v>
      </c>
      <c r="E21" s="176">
        <f>IF(ISNUMBER(VALUE(SUBSTITUTE(実質収支比率等に係る経年分析!I$49,"▲","-"))),ROUND(VALUE(SUBSTITUTE(実質収支比率等に係る経年分析!I$49,"▲","-")),2),NA())</f>
        <v>1.75</v>
      </c>
      <c r="F21" s="176">
        <f>IF(ISNUMBER(VALUE(SUBSTITUTE(実質収支比率等に係る経年分析!J$49,"▲","-"))),ROUND(VALUE(SUBSTITUTE(実質収支比率等に係る経年分析!J$49,"▲","-")),2),NA())</f>
        <v>-0.48</v>
      </c>
    </row>
    <row r="24" spans="1:11" x14ac:dyDescent="0.15">
      <c r="A24" s="146" t="s">
        <v>57</v>
      </c>
    </row>
    <row r="25" spans="1:11" x14ac:dyDescent="0.15">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0.01</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0.01</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0.01</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0.01</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0.01</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0.01</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0.03</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0.09</v>
      </c>
    </row>
    <row r="32" spans="1:11" x14ac:dyDescent="0.15">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0.19</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1.44</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1.01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1.37</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0.84</v>
      </c>
    </row>
    <row r="33" spans="1:16" x14ac:dyDescent="0.15">
      <c r="A33" s="177" t="str">
        <f>IF(連結実質赤字比率に係る赤字・黒字の構成分析!C$37="",NA(),連結実質赤字比率に係る赤字・黒字の構成分析!C$37)</f>
        <v>公共下水道事業特別会計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0.01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0.01</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0.01</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2.33</v>
      </c>
    </row>
    <row r="34" spans="1:16" x14ac:dyDescent="0.15">
      <c r="A34" s="177" t="str">
        <f>IF(連結実質赤字比率に係る赤字・黒字の構成分析!C$36="",NA(),連結実質赤字比率に係る赤字・黒字の構成分析!C$36)</f>
        <v>国民健康保険特別会計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0.97</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1.56</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1.47</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3.34</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4.3499999999999996</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7.66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8.56</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5.85</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7</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6.43</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9.11</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9.31</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12.27</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13.63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12.15</v>
      </c>
    </row>
    <row r="39" spans="1:16" x14ac:dyDescent="0.15">
      <c r="A39" s="146" t="s">
        <v>60</v>
      </c>
    </row>
    <row r="40" spans="1:16" x14ac:dyDescent="0.15">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585</v>
      </c>
      <c r="E42" s="178"/>
      <c r="F42" s="178"/>
      <c r="G42" s="178">
        <f>'実質公債費比率（分子）の構造'!L$52</f>
        <v>569</v>
      </c>
      <c r="H42" s="178"/>
      <c r="I42" s="178"/>
      <c r="J42" s="178">
        <f>'実質公債費比率（分子）の構造'!M$52</f>
        <v>562</v>
      </c>
      <c r="K42" s="178"/>
      <c r="L42" s="178"/>
      <c r="M42" s="178">
        <f>'実質公債費比率（分子）の構造'!N$52</f>
        <v>546</v>
      </c>
      <c r="N42" s="178"/>
      <c r="O42" s="178"/>
      <c r="P42" s="178">
        <f>'実質公債費比率（分子）の構造'!O$52</f>
        <v>544</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18</v>
      </c>
      <c r="C45" s="178"/>
      <c r="D45" s="178"/>
      <c r="E45" s="178">
        <f>'実質公債費比率（分子）の構造'!L$49</f>
        <v>21</v>
      </c>
      <c r="F45" s="178"/>
      <c r="G45" s="178"/>
      <c r="H45" s="178">
        <f>'実質公債費比率（分子）の構造'!M$49</f>
        <v>19</v>
      </c>
      <c r="I45" s="178"/>
      <c r="J45" s="178"/>
      <c r="K45" s="178">
        <f>'実質公債費比率（分子）の構造'!N$49</f>
        <v>19</v>
      </c>
      <c r="L45" s="178"/>
      <c r="M45" s="178"/>
      <c r="N45" s="178">
        <f>'実質公債費比率（分子）の構造'!O$49</f>
        <v>12</v>
      </c>
      <c r="O45" s="178"/>
      <c r="P45" s="178"/>
    </row>
    <row r="46" spans="1:16" x14ac:dyDescent="0.15">
      <c r="A46" s="178" t="s">
        <v>67</v>
      </c>
      <c r="B46" s="178">
        <f>'実質公債費比率（分子）の構造'!K$48</f>
        <v>294</v>
      </c>
      <c r="C46" s="178"/>
      <c r="D46" s="178"/>
      <c r="E46" s="178">
        <f>'実質公債費比率（分子）の構造'!L$48</f>
        <v>302</v>
      </c>
      <c r="F46" s="178"/>
      <c r="G46" s="178"/>
      <c r="H46" s="178">
        <f>'実質公債費比率（分子）の構造'!M$48</f>
        <v>309</v>
      </c>
      <c r="I46" s="178"/>
      <c r="J46" s="178"/>
      <c r="K46" s="178">
        <f>'実質公債費比率（分子）の構造'!N$48</f>
        <v>289</v>
      </c>
      <c r="L46" s="178"/>
      <c r="M46" s="178"/>
      <c r="N46" s="178">
        <f>'実質公債費比率（分子）の構造'!O$48</f>
        <v>243</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579</v>
      </c>
      <c r="C49" s="178"/>
      <c r="D49" s="178"/>
      <c r="E49" s="178">
        <f>'実質公債費比率（分子）の構造'!L$45</f>
        <v>541</v>
      </c>
      <c r="F49" s="178"/>
      <c r="G49" s="178"/>
      <c r="H49" s="178">
        <f>'実質公債費比率（分子）の構造'!M$45</f>
        <v>534</v>
      </c>
      <c r="I49" s="178"/>
      <c r="J49" s="178"/>
      <c r="K49" s="178">
        <f>'実質公債費比率（分子）の構造'!N$45</f>
        <v>506</v>
      </c>
      <c r="L49" s="178"/>
      <c r="M49" s="178"/>
      <c r="N49" s="178">
        <f>'実質公債費比率（分子）の構造'!O$45</f>
        <v>466</v>
      </c>
      <c r="O49" s="178"/>
      <c r="P49" s="178"/>
    </row>
    <row r="50" spans="1:16" x14ac:dyDescent="0.15">
      <c r="A50" s="178" t="s">
        <v>71</v>
      </c>
      <c r="B50" s="178" t="e">
        <f>NA()</f>
        <v>#N/A</v>
      </c>
      <c r="C50" s="178">
        <f>IF(ISNUMBER('実質公債費比率（分子）の構造'!K$53),'実質公債費比率（分子）の構造'!K$53,NA())</f>
        <v>306</v>
      </c>
      <c r="D50" s="178" t="e">
        <f>NA()</f>
        <v>#N/A</v>
      </c>
      <c r="E50" s="178" t="e">
        <f>NA()</f>
        <v>#N/A</v>
      </c>
      <c r="F50" s="178">
        <f>IF(ISNUMBER('実質公債費比率（分子）の構造'!L$53),'実質公債費比率（分子）の構造'!L$53,NA())</f>
        <v>295</v>
      </c>
      <c r="G50" s="178" t="e">
        <f>NA()</f>
        <v>#N/A</v>
      </c>
      <c r="H50" s="178" t="e">
        <f>NA()</f>
        <v>#N/A</v>
      </c>
      <c r="I50" s="178">
        <f>IF(ISNUMBER('実質公債費比率（分子）の構造'!M$53),'実質公債費比率（分子）の構造'!M$53,NA())</f>
        <v>300</v>
      </c>
      <c r="J50" s="178" t="e">
        <f>NA()</f>
        <v>#N/A</v>
      </c>
      <c r="K50" s="178" t="e">
        <f>NA()</f>
        <v>#N/A</v>
      </c>
      <c r="L50" s="178">
        <f>IF(ISNUMBER('実質公債費比率（分子）の構造'!N$53),'実質公債費比率（分子）の構造'!N$53,NA())</f>
        <v>268</v>
      </c>
      <c r="M50" s="178" t="e">
        <f>NA()</f>
        <v>#N/A</v>
      </c>
      <c r="N50" s="178" t="e">
        <f>NA()</f>
        <v>#N/A</v>
      </c>
      <c r="O50" s="178">
        <f>IF(ISNUMBER('実質公債費比率（分子）の構造'!O$53),'実質公債費比率（分子）の構造'!O$53,NA())</f>
        <v>177</v>
      </c>
      <c r="P50" s="178" t="e">
        <f>NA()</f>
        <v>#N/A</v>
      </c>
    </row>
    <row r="53" spans="1:16" x14ac:dyDescent="0.15">
      <c r="A53" s="146" t="s">
        <v>72</v>
      </c>
    </row>
    <row r="54" spans="1:16" x14ac:dyDescent="0.15">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5626</v>
      </c>
      <c r="E56" s="177"/>
      <c r="F56" s="177"/>
      <c r="G56" s="177">
        <f>'将来負担比率（分子）の構造'!J$52</f>
        <v>5477</v>
      </c>
      <c r="H56" s="177"/>
      <c r="I56" s="177"/>
      <c r="J56" s="177">
        <f>'将来負担比率（分子）の構造'!K$52</f>
        <v>5448</v>
      </c>
      <c r="K56" s="177"/>
      <c r="L56" s="177"/>
      <c r="M56" s="177">
        <f>'将来負担比率（分子）の構造'!L$52</f>
        <v>5209</v>
      </c>
      <c r="N56" s="177"/>
      <c r="O56" s="177"/>
      <c r="P56" s="177">
        <f>'将来負担比率（分子）の構造'!M$52</f>
        <v>5303</v>
      </c>
    </row>
    <row r="57" spans="1:16" x14ac:dyDescent="0.15">
      <c r="A57" s="177" t="s">
        <v>42</v>
      </c>
      <c r="B57" s="177"/>
      <c r="C57" s="177"/>
      <c r="D57" s="177">
        <f>'将来負担比率（分子）の構造'!I$51</f>
        <v>133</v>
      </c>
      <c r="E57" s="177"/>
      <c r="F57" s="177"/>
      <c r="G57" s="177">
        <f>'将来負担比率（分子）の構造'!J$51</f>
        <v>135</v>
      </c>
      <c r="H57" s="177"/>
      <c r="I57" s="177"/>
      <c r="J57" s="177">
        <f>'将来負担比率（分子）の構造'!K$51</f>
        <v>126</v>
      </c>
      <c r="K57" s="177"/>
      <c r="L57" s="177"/>
      <c r="M57" s="177">
        <f>'将来負担比率（分子）の構造'!L$51</f>
        <v>115</v>
      </c>
      <c r="N57" s="177"/>
      <c r="O57" s="177"/>
      <c r="P57" s="177">
        <f>'将来負担比率（分子）の構造'!M$51</f>
        <v>84</v>
      </c>
    </row>
    <row r="58" spans="1:16" x14ac:dyDescent="0.15">
      <c r="A58" s="177" t="s">
        <v>41</v>
      </c>
      <c r="B58" s="177"/>
      <c r="C58" s="177"/>
      <c r="D58" s="177">
        <f>'将来負担比率（分子）の構造'!I$50</f>
        <v>2200</v>
      </c>
      <c r="E58" s="177"/>
      <c r="F58" s="177"/>
      <c r="G58" s="177">
        <f>'将来負担比率（分子）の構造'!J$50</f>
        <v>2280</v>
      </c>
      <c r="H58" s="177"/>
      <c r="I58" s="177"/>
      <c r="J58" s="177">
        <f>'将来負担比率（分子）の構造'!K$50</f>
        <v>2348</v>
      </c>
      <c r="K58" s="177"/>
      <c r="L58" s="177"/>
      <c r="M58" s="177">
        <f>'将来負担比率（分子）の構造'!L$50</f>
        <v>2432</v>
      </c>
      <c r="N58" s="177"/>
      <c r="O58" s="177"/>
      <c r="P58" s="177">
        <f>'将来負担比率（分子）の構造'!M$50</f>
        <v>2413</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1291</v>
      </c>
      <c r="C62" s="177"/>
      <c r="D62" s="177"/>
      <c r="E62" s="177">
        <f>'将来負担比率（分子）の構造'!J$45</f>
        <v>1314</v>
      </c>
      <c r="F62" s="177"/>
      <c r="G62" s="177"/>
      <c r="H62" s="177">
        <f>'将来負担比率（分子）の構造'!K$45</f>
        <v>1305</v>
      </c>
      <c r="I62" s="177"/>
      <c r="J62" s="177"/>
      <c r="K62" s="177">
        <f>'将来負担比率（分子）の構造'!L$45</f>
        <v>1302</v>
      </c>
      <c r="L62" s="177"/>
      <c r="M62" s="177"/>
      <c r="N62" s="177">
        <f>'将来負担比率（分子）の構造'!M$45</f>
        <v>1263</v>
      </c>
      <c r="O62" s="177"/>
      <c r="P62" s="177"/>
    </row>
    <row r="63" spans="1:16" x14ac:dyDescent="0.15">
      <c r="A63" s="177" t="s">
        <v>34</v>
      </c>
      <c r="B63" s="177">
        <f>'将来負担比率（分子）の構造'!I$44</f>
        <v>110</v>
      </c>
      <c r="C63" s="177"/>
      <c r="D63" s="177"/>
      <c r="E63" s="177">
        <f>'将来負担比率（分子）の構造'!J$44</f>
        <v>86</v>
      </c>
      <c r="F63" s="177"/>
      <c r="G63" s="177"/>
      <c r="H63" s="177">
        <f>'将来負担比率（分子）の構造'!K$44</f>
        <v>69</v>
      </c>
      <c r="I63" s="177"/>
      <c r="J63" s="177"/>
      <c r="K63" s="177">
        <f>'将来負担比率（分子）の構造'!L$44</f>
        <v>62</v>
      </c>
      <c r="L63" s="177"/>
      <c r="M63" s="177"/>
      <c r="N63" s="177">
        <f>'将来負担比率（分子）の構造'!M$44</f>
        <v>234</v>
      </c>
      <c r="O63" s="177"/>
      <c r="P63" s="177"/>
    </row>
    <row r="64" spans="1:16" x14ac:dyDescent="0.15">
      <c r="A64" s="177" t="s">
        <v>33</v>
      </c>
      <c r="B64" s="177">
        <f>'将来負担比率（分子）の構造'!I$43</f>
        <v>3093</v>
      </c>
      <c r="C64" s="177"/>
      <c r="D64" s="177"/>
      <c r="E64" s="177">
        <f>'将来負担比率（分子）の構造'!J$43</f>
        <v>3066</v>
      </c>
      <c r="F64" s="177"/>
      <c r="G64" s="177"/>
      <c r="H64" s="177">
        <f>'将来負担比率（分子）の構造'!K$43</f>
        <v>3104</v>
      </c>
      <c r="I64" s="177"/>
      <c r="J64" s="177"/>
      <c r="K64" s="177">
        <f>'将来負担比率（分子）の構造'!L$43</f>
        <v>2651</v>
      </c>
      <c r="L64" s="177"/>
      <c r="M64" s="177"/>
      <c r="N64" s="177">
        <f>'将来負担比率（分子）の構造'!M$43</f>
        <v>2604</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3462</v>
      </c>
      <c r="C66" s="177"/>
      <c r="D66" s="177"/>
      <c r="E66" s="177">
        <f>'将来負担比率（分子）の構造'!J$41</f>
        <v>3326</v>
      </c>
      <c r="F66" s="177"/>
      <c r="G66" s="177"/>
      <c r="H66" s="177">
        <f>'将来負担比率（分子）の構造'!K$41</f>
        <v>3314</v>
      </c>
      <c r="I66" s="177"/>
      <c r="J66" s="177"/>
      <c r="K66" s="177">
        <f>'将来負担比率（分子）の構造'!L$41</f>
        <v>3205</v>
      </c>
      <c r="L66" s="177"/>
      <c r="M66" s="177"/>
      <c r="N66" s="177">
        <f>'将来負担比率（分子）の構造'!M$41</f>
        <v>3505</v>
      </c>
      <c r="O66" s="177"/>
      <c r="P66" s="177"/>
    </row>
    <row r="67" spans="1:16" x14ac:dyDescent="0.15">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76</v>
      </c>
      <c r="B70" s="179"/>
      <c r="C70" s="179"/>
      <c r="D70" s="179"/>
      <c r="E70" s="179"/>
      <c r="F70" s="179"/>
    </row>
    <row r="71" spans="1:16" x14ac:dyDescent="0.15">
      <c r="A71" s="180"/>
      <c r="B71" s="180" t="str">
        <f>基金残高に係る経年分析!F54</f>
        <v>H28</v>
      </c>
      <c r="C71" s="180" t="str">
        <f>基金残高に係る経年分析!G54</f>
        <v>H29</v>
      </c>
      <c r="D71" s="180" t="str">
        <f>基金残高に係る経年分析!H54</f>
        <v>H30</v>
      </c>
    </row>
    <row r="72" spans="1:16" x14ac:dyDescent="0.15">
      <c r="A72" s="180" t="s">
        <v>77</v>
      </c>
      <c r="B72" s="181">
        <f>基金残高に係る経年分析!F55</f>
        <v>773</v>
      </c>
      <c r="C72" s="181">
        <f>基金残高に係る経年分析!G55</f>
        <v>836</v>
      </c>
      <c r="D72" s="181">
        <f>基金残高に係る経年分析!H55</f>
        <v>837</v>
      </c>
    </row>
    <row r="73" spans="1:16" x14ac:dyDescent="0.15">
      <c r="A73" s="180" t="s">
        <v>78</v>
      </c>
      <c r="B73" s="181">
        <f>基金残高に係る経年分析!F56</f>
        <v>75</v>
      </c>
      <c r="C73" s="181">
        <f>基金残高に係る経年分析!G56</f>
        <v>75</v>
      </c>
      <c r="D73" s="181">
        <f>基金残高に係る経年分析!H56</f>
        <v>75</v>
      </c>
    </row>
    <row r="74" spans="1:16" x14ac:dyDescent="0.15">
      <c r="A74" s="180" t="s">
        <v>79</v>
      </c>
      <c r="B74" s="181">
        <f>基金残高に係る経年分析!F57</f>
        <v>1101</v>
      </c>
      <c r="C74" s="181">
        <f>基金残高に係る経年分析!G57</f>
        <v>1088</v>
      </c>
      <c r="D74" s="181">
        <f>基金残高に係る経年分析!H57</f>
        <v>1059</v>
      </c>
    </row>
  </sheetData>
  <sheetProtection algorithmName="SHA-512" hashValue="NA+1rRnVOemAVFyyCRMpBXsXvEZnLpyPoSHgXoovpwzRg+a9K9hYi5kOZyNx6DR6HeT1iWfuhGDOV/Vc4E+WzA==" saltValue="9iX0QnH+kmGN4WX09LfB2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2020-09-03T01:10:38Z</cp:lastPrinted>
  <dcterms:created xsi:type="dcterms:W3CDTF">2020-02-10T04:10:29Z</dcterms:created>
  <dcterms:modified xsi:type="dcterms:W3CDTF">2020-09-30T07:53:59Z</dcterms:modified>
  <cp:category/>
</cp:coreProperties>
</file>