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610" windowHeight="11640" activeTab="2"/>
  </bookViews>
  <sheets>
    <sheet name="(1)" sheetId="2" r:id="rId1"/>
    <sheet name="(2)" sheetId="3" r:id="rId2"/>
    <sheet name="(3)" sheetId="4" r:id="rId3"/>
  </sheets>
  <definedNames>
    <definedName name="_xlnm.Print_Titles" localSheetId="0">'(1)'!$1:$4</definedName>
    <definedName name="_xlnm.Print_Titles" localSheetId="1">'(2)'!$1:$5</definedName>
    <definedName name="_xlnm.Print_Titles" localSheetId="2">'(3)'!$1:$5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7" i="4" l="1"/>
  <c r="P17" i="4"/>
  <c r="O17" i="4"/>
  <c r="N17" i="4"/>
  <c r="M17" i="4"/>
  <c r="L17" i="4" s="1"/>
  <c r="K17" i="4"/>
  <c r="J17" i="4"/>
  <c r="I17" i="4"/>
  <c r="H17" i="4"/>
  <c r="F17" i="4"/>
  <c r="E17" i="4"/>
  <c r="D17" i="4"/>
  <c r="Q16" i="4"/>
  <c r="Q19" i="4" s="1"/>
  <c r="P16" i="4"/>
  <c r="P19" i="4" s="1"/>
  <c r="O16" i="4"/>
  <c r="O19" i="4" s="1"/>
  <c r="N16" i="4"/>
  <c r="M16" i="4"/>
  <c r="M19" i="4" s="1"/>
  <c r="K16" i="4"/>
  <c r="K19" i="4" s="1"/>
  <c r="J16" i="4"/>
  <c r="I16" i="4"/>
  <c r="H16" i="4"/>
  <c r="H19" i="4" s="1"/>
  <c r="F16" i="4"/>
  <c r="F19" i="4" s="1"/>
  <c r="E16" i="4"/>
  <c r="D16" i="4"/>
  <c r="L14" i="4"/>
  <c r="G14" i="4"/>
  <c r="B14" i="4" s="1"/>
  <c r="C14" i="4"/>
  <c r="L13" i="4"/>
  <c r="G13" i="4"/>
  <c r="C13" i="4"/>
  <c r="L12" i="4"/>
  <c r="G12" i="4"/>
  <c r="C12" i="4"/>
  <c r="L11" i="4"/>
  <c r="G11" i="4"/>
  <c r="B11" i="4" s="1"/>
  <c r="C11" i="4"/>
  <c r="L10" i="4"/>
  <c r="G10" i="4"/>
  <c r="B10" i="4" s="1"/>
  <c r="C10" i="4"/>
  <c r="L9" i="4"/>
  <c r="G9" i="4"/>
  <c r="C9" i="4"/>
  <c r="L8" i="4"/>
  <c r="G8" i="4"/>
  <c r="C8" i="4"/>
  <c r="L7" i="4"/>
  <c r="G7" i="4"/>
  <c r="B7" i="4" s="1"/>
  <c r="C7" i="4"/>
  <c r="L6" i="4"/>
  <c r="G6" i="4"/>
  <c r="B6" i="4" s="1"/>
  <c r="C6" i="4"/>
  <c r="Q17" i="3"/>
  <c r="P17" i="3"/>
  <c r="O17" i="3"/>
  <c r="N17" i="3"/>
  <c r="M17" i="3"/>
  <c r="K17" i="3"/>
  <c r="J17" i="3"/>
  <c r="I17" i="3"/>
  <c r="H17" i="3"/>
  <c r="F17" i="3"/>
  <c r="E17" i="3"/>
  <c r="C17" i="3" s="1"/>
  <c r="D17" i="3"/>
  <c r="Q16" i="3"/>
  <c r="Q19" i="3" s="1"/>
  <c r="P16" i="3"/>
  <c r="O16" i="3"/>
  <c r="O19" i="3" s="1"/>
  <c r="N16" i="3"/>
  <c r="N19" i="3" s="1"/>
  <c r="M16" i="3"/>
  <c r="M19" i="3" s="1"/>
  <c r="K16" i="3"/>
  <c r="K19" i="3" s="1"/>
  <c r="J16" i="3"/>
  <c r="I16" i="3"/>
  <c r="I19" i="3" s="1"/>
  <c r="H16" i="3"/>
  <c r="H19" i="3" s="1"/>
  <c r="F16" i="3"/>
  <c r="E16" i="3"/>
  <c r="E19" i="3" s="1"/>
  <c r="D16" i="3"/>
  <c r="D19" i="3" s="1"/>
  <c r="L14" i="3"/>
  <c r="G14" i="3"/>
  <c r="C14" i="3"/>
  <c r="B14" i="3" s="1"/>
  <c r="L13" i="3"/>
  <c r="G13" i="3"/>
  <c r="C13" i="3"/>
  <c r="B13" i="3" s="1"/>
  <c r="L12" i="3"/>
  <c r="G12" i="3"/>
  <c r="C12" i="3"/>
  <c r="B12" i="3" s="1"/>
  <c r="L11" i="3"/>
  <c r="G11" i="3"/>
  <c r="C11" i="3"/>
  <c r="B11" i="3" s="1"/>
  <c r="L10" i="3"/>
  <c r="G10" i="3"/>
  <c r="C10" i="3"/>
  <c r="B10" i="3" s="1"/>
  <c r="L9" i="3"/>
  <c r="G9" i="3"/>
  <c r="C9" i="3"/>
  <c r="B9" i="3" s="1"/>
  <c r="L8" i="3"/>
  <c r="G8" i="3"/>
  <c r="C8" i="3"/>
  <c r="B8" i="3" s="1"/>
  <c r="L7" i="3"/>
  <c r="G7" i="3"/>
  <c r="C7" i="3"/>
  <c r="B7" i="3" s="1"/>
  <c r="L6" i="3"/>
  <c r="G6" i="3"/>
  <c r="C6" i="3"/>
  <c r="B6" i="3" s="1"/>
  <c r="B69" i="2"/>
  <c r="B67" i="2"/>
  <c r="B65" i="2"/>
  <c r="B64" i="2"/>
  <c r="B62" i="2"/>
  <c r="B61" i="2"/>
  <c r="B59" i="2"/>
  <c r="B58" i="2"/>
  <c r="B57" i="2"/>
  <c r="B56" i="2"/>
  <c r="B55" i="2"/>
  <c r="B54" i="2"/>
  <c r="B53" i="2"/>
  <c r="B52" i="2"/>
  <c r="B50" i="2"/>
  <c r="B49" i="2"/>
  <c r="B47" i="2"/>
  <c r="B46" i="2"/>
  <c r="B45" i="2"/>
  <c r="B44" i="2"/>
  <c r="B42" i="2"/>
  <c r="B41" i="2"/>
  <c r="B40" i="2"/>
  <c r="B39" i="2"/>
  <c r="B37" i="2"/>
  <c r="B36" i="2"/>
  <c r="B35" i="2"/>
  <c r="B33" i="2"/>
  <c r="B32" i="2"/>
  <c r="B30" i="2"/>
  <c r="B29" i="2"/>
  <c r="B28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13" i="4" l="1"/>
  <c r="B8" i="4"/>
  <c r="I19" i="4"/>
  <c r="J19" i="3"/>
  <c r="C19" i="3"/>
  <c r="B19" i="3" s="1"/>
  <c r="G17" i="3"/>
  <c r="B17" i="3" s="1"/>
  <c r="J19" i="4"/>
  <c r="G19" i="4" s="1"/>
  <c r="C17" i="4"/>
  <c r="F19" i="3"/>
  <c r="P19" i="3"/>
  <c r="L19" i="3" s="1"/>
  <c r="B9" i="4"/>
  <c r="L16" i="4"/>
  <c r="G19" i="3"/>
  <c r="L17" i="3"/>
  <c r="B12" i="4"/>
  <c r="C16" i="4"/>
  <c r="G17" i="4"/>
  <c r="E19" i="4"/>
  <c r="N19" i="4"/>
  <c r="L19" i="4" s="1"/>
  <c r="B17" i="4"/>
  <c r="D19" i="4"/>
  <c r="C19" i="4" s="1"/>
  <c r="G16" i="4"/>
  <c r="B16" i="4" s="1"/>
  <c r="C16" i="3"/>
  <c r="G16" i="3"/>
  <c r="L16" i="3"/>
  <c r="B19" i="4" l="1"/>
  <c r="B16" i="3"/>
</calcChain>
</file>

<file path=xl/sharedStrings.xml><?xml version="1.0" encoding="utf-8"?>
<sst xmlns="http://schemas.openxmlformats.org/spreadsheetml/2006/main" count="149" uniqueCount="102">
  <si>
    <t>着工建築物概報（１）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5"/>
  </si>
  <si>
    <t>令和  1年  7月分</t>
    <phoneticPr fontId="5"/>
  </si>
  <si>
    <t>単位：平方メートル</t>
    <rPh sb="0" eb="2">
      <t>タンイ</t>
    </rPh>
    <rPh sb="3" eb="5">
      <t>ヘイホウ</t>
    </rPh>
    <phoneticPr fontId="5"/>
  </si>
  <si>
    <t>用途別床面積内訳表</t>
    <rPh sb="0" eb="2">
      <t>ヨウト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5"/>
  </si>
  <si>
    <t>構造別床面積内訳表</t>
    <rPh sb="0" eb="2">
      <t>コウゾウ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5"/>
  </si>
  <si>
    <t>合計</t>
    <rPh sb="0" eb="2">
      <t>ゴウケイ</t>
    </rPh>
    <phoneticPr fontId="5"/>
  </si>
  <si>
    <t>居住専用</t>
    <rPh sb="0" eb="1">
      <t>イ</t>
    </rPh>
    <rPh sb="1" eb="2">
      <t>ジュウ</t>
    </rPh>
    <rPh sb="2" eb="4">
      <t>センヨウ</t>
    </rPh>
    <phoneticPr fontId="5"/>
  </si>
  <si>
    <t>居住産業併用</t>
    <rPh sb="0" eb="1">
      <t>イ</t>
    </rPh>
    <rPh sb="1" eb="2">
      <t>ジュウ</t>
    </rPh>
    <rPh sb="2" eb="4">
      <t>サンギョウ</t>
    </rPh>
    <rPh sb="4" eb="6">
      <t>ヘイヨウ</t>
    </rPh>
    <phoneticPr fontId="5"/>
  </si>
  <si>
    <t>農林水産業用</t>
    <rPh sb="0" eb="2">
      <t>ノウリン</t>
    </rPh>
    <rPh sb="2" eb="5">
      <t>スイサンギョウ</t>
    </rPh>
    <rPh sb="5" eb="6">
      <t>ヨウ</t>
    </rPh>
    <phoneticPr fontId="5"/>
  </si>
  <si>
    <t>鉱工業用</t>
    <rPh sb="0" eb="3">
      <t>コウコウギョウ</t>
    </rPh>
    <rPh sb="3" eb="4">
      <t>ヨウ</t>
    </rPh>
    <phoneticPr fontId="5"/>
  </si>
  <si>
    <t>公益事業用</t>
    <rPh sb="0" eb="2">
      <t>コウエキ</t>
    </rPh>
    <rPh sb="2" eb="5">
      <t>ジギョウヨウ</t>
    </rPh>
    <phoneticPr fontId="5"/>
  </si>
  <si>
    <t>商業用</t>
    <rPh sb="0" eb="3">
      <t>ショウギョウヨウ</t>
    </rPh>
    <phoneticPr fontId="5"/>
  </si>
  <si>
    <t>ｻｰﾋﾞｽ業用</t>
    <rPh sb="5" eb="6">
      <t>ギョウ</t>
    </rPh>
    <rPh sb="6" eb="7">
      <t>ヨウ</t>
    </rPh>
    <phoneticPr fontId="5"/>
  </si>
  <si>
    <t>公務文教用</t>
    <rPh sb="0" eb="2">
      <t>コウム</t>
    </rPh>
    <rPh sb="2" eb="4">
      <t>ブンキョウ</t>
    </rPh>
    <rPh sb="4" eb="5">
      <t>ヨウ</t>
    </rPh>
    <phoneticPr fontId="5"/>
  </si>
  <si>
    <t>その他</t>
    <rPh sb="0" eb="3">
      <t>ソノタ</t>
    </rPh>
    <phoneticPr fontId="5"/>
  </si>
  <si>
    <t>木造</t>
    <rPh sb="0" eb="2">
      <t>モクゾウ</t>
    </rPh>
    <phoneticPr fontId="5"/>
  </si>
  <si>
    <t>非木造</t>
    <rPh sb="0" eb="1">
      <t>ヒ</t>
    </rPh>
    <rPh sb="1" eb="3">
      <t>モクゾウ</t>
    </rPh>
    <phoneticPr fontId="5"/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</si>
  <si>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</si>
  <si>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</si>
  <si>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</si>
  <si>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</si>
  <si>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</si>
  <si>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</si>
  <si>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</si>
  <si>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</si>
  <si>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</si>
  <si>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</si>
  <si>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</si>
  <si>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</si>
  <si>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</si>
  <si>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</si>
  <si>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</si>
  <si>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</si>
  <si>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</si>
  <si>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</si>
  <si>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</si>
  <si>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</si>
  <si>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</si>
  <si>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市　計</t>
    <phoneticPr fontId="5"/>
  </si>
  <si>
    <t>岐南町</t>
  </si>
  <si>
    <t>笠松町</t>
  </si>
  <si>
    <t>羽島郡</t>
    <phoneticPr fontId="5"/>
  </si>
  <si>
    <t>養老町</t>
  </si>
  <si>
    <t>養老郡</t>
    <phoneticPr fontId="5"/>
  </si>
  <si>
    <t>垂井町</t>
  </si>
  <si>
    <t>関ヶ原町</t>
  </si>
  <si>
    <t>不破郡</t>
    <phoneticPr fontId="5"/>
  </si>
  <si>
    <t>神戸町</t>
  </si>
  <si>
    <t>輪之内町</t>
  </si>
  <si>
    <t>安八町</t>
  </si>
  <si>
    <t>安八郡</t>
    <phoneticPr fontId="5"/>
  </si>
  <si>
    <t>揖斐川町</t>
  </si>
  <si>
    <t>大野町</t>
  </si>
  <si>
    <t>池田町</t>
  </si>
  <si>
    <t>揖斐郡</t>
    <phoneticPr fontId="5"/>
  </si>
  <si>
    <t>北方町</t>
  </si>
  <si>
    <t>本巣郡</t>
    <phoneticPr fontId="5"/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</si>
  <si>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</si>
  <si>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</si>
  <si>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</si>
  <si>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</si>
  <si>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</si>
  <si>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</si>
  <si>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</si>
  <si>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加茂郡</t>
    <phoneticPr fontId="5"/>
  </si>
  <si>
    <t>御嵩町</t>
  </si>
  <si>
    <t>可児郡</t>
    <phoneticPr fontId="5"/>
  </si>
  <si>
    <t>白川村</t>
  </si>
  <si>
    <t>大野郡計</t>
  </si>
  <si>
    <t>町村計</t>
  </si>
  <si>
    <t>合　計</t>
  </si>
  <si>
    <t>（県市町村名）岐阜県</t>
    <phoneticPr fontId="5"/>
  </si>
  <si>
    <t>着工建築物概報（２）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5"/>
  </si>
  <si>
    <t>建築主別・用途別床面積内訳表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ユカメンセキ</t>
    </rPh>
    <rPh sb="11" eb="13">
      <t>ウチワケ</t>
    </rPh>
    <rPh sb="13" eb="14">
      <t>ヒョウ</t>
    </rPh>
    <phoneticPr fontId="5"/>
  </si>
  <si>
    <t>構造別・用途別床面積内訳表</t>
    <rPh sb="0" eb="2">
      <t>コウゾウ</t>
    </rPh>
    <rPh sb="2" eb="3">
      <t>ベツ</t>
    </rPh>
    <rPh sb="4" eb="6">
      <t>ヨウト</t>
    </rPh>
    <rPh sb="6" eb="7">
      <t>ベツ</t>
    </rPh>
    <rPh sb="7" eb="10">
      <t>ユカメンセキ</t>
    </rPh>
    <rPh sb="10" eb="12">
      <t>ウチワケ</t>
    </rPh>
    <rPh sb="12" eb="13">
      <t>ヒョウ</t>
    </rPh>
    <phoneticPr fontId="5"/>
  </si>
  <si>
    <t>公共</t>
    <rPh sb="0" eb="2">
      <t>コウキョウ</t>
    </rPh>
    <phoneticPr fontId="5"/>
  </si>
  <si>
    <t>民間</t>
    <rPh sb="0" eb="2">
      <t>ミンカン</t>
    </rPh>
    <phoneticPr fontId="5"/>
  </si>
  <si>
    <t>鉄筋鉄骨</t>
    <rPh sb="0" eb="2">
      <t>テッキン</t>
    </rPh>
    <rPh sb="2" eb="4">
      <t>テッコツ</t>
    </rPh>
    <phoneticPr fontId="5"/>
  </si>
  <si>
    <t>鉄筋</t>
    <rPh sb="0" eb="2">
      <t>テッキン</t>
    </rPh>
    <phoneticPr fontId="5"/>
  </si>
  <si>
    <t>ｺﾝｸﾘｰﾄ</t>
    <phoneticPr fontId="5"/>
  </si>
  <si>
    <t>公共計</t>
    <rPh sb="0" eb="2">
      <t>コウキョウ</t>
    </rPh>
    <rPh sb="2" eb="3">
      <t>ケイ</t>
    </rPh>
    <phoneticPr fontId="5"/>
  </si>
  <si>
    <t>国</t>
    <rPh sb="0" eb="1">
      <t>クニ</t>
    </rPh>
    <phoneticPr fontId="5"/>
  </si>
  <si>
    <t>県</t>
    <rPh sb="0" eb="1">
      <t>ケン</t>
    </rPh>
    <phoneticPr fontId="5"/>
  </si>
  <si>
    <t>市町村</t>
    <rPh sb="0" eb="3">
      <t>シチョウソン</t>
    </rPh>
    <phoneticPr fontId="5"/>
  </si>
  <si>
    <t>民間計</t>
    <rPh sb="0" eb="2">
      <t>ミンカン</t>
    </rPh>
    <rPh sb="2" eb="3">
      <t>ケイ</t>
    </rPh>
    <phoneticPr fontId="5"/>
  </si>
  <si>
    <t>会社</t>
    <rPh sb="0" eb="2">
      <t>カイシャ</t>
    </rPh>
    <phoneticPr fontId="5"/>
  </si>
  <si>
    <t>団体</t>
    <rPh sb="0" eb="2">
      <t>ダンタイ</t>
    </rPh>
    <phoneticPr fontId="5"/>
  </si>
  <si>
    <t>個人</t>
    <rPh sb="0" eb="2">
      <t>コジン</t>
    </rPh>
    <phoneticPr fontId="5"/>
  </si>
  <si>
    <t>ｺﾝｸﾘｰﾄ造</t>
    <rPh sb="6" eb="7">
      <t>ゾウ</t>
    </rPh>
    <phoneticPr fontId="5"/>
  </si>
  <si>
    <t>鉄骨造</t>
    <rPh sb="0" eb="2">
      <t>テッコツ</t>
    </rPh>
    <rPh sb="2" eb="3">
      <t>ゾウ</t>
    </rPh>
    <phoneticPr fontId="5"/>
  </si>
  <si>
    <t>ﾌﾞﾛｯｸ造</t>
    <rPh sb="5" eb="6">
      <t>ゾウ</t>
    </rPh>
    <phoneticPr fontId="5"/>
  </si>
  <si>
    <t>サービス業用</t>
    <rPh sb="4" eb="5">
      <t>ギョウ</t>
    </rPh>
    <rPh sb="5" eb="6">
      <t>ヨウ</t>
    </rPh>
    <phoneticPr fontId="5"/>
  </si>
  <si>
    <t>公務・文教用</t>
    <rPh sb="0" eb="2">
      <t>コウム</t>
    </rPh>
    <rPh sb="3" eb="5">
      <t>ブンキョウ</t>
    </rPh>
    <rPh sb="5" eb="6">
      <t>ヨウ</t>
    </rPh>
    <phoneticPr fontId="5"/>
  </si>
  <si>
    <t>全居住用</t>
    <rPh sb="0" eb="1">
      <t>ゼン</t>
    </rPh>
    <rPh sb="1" eb="2">
      <t>イ</t>
    </rPh>
    <rPh sb="2" eb="3">
      <t>ジュウ</t>
    </rPh>
    <rPh sb="3" eb="4">
      <t>ヨウ</t>
    </rPh>
    <phoneticPr fontId="5"/>
  </si>
  <si>
    <t>非居住用</t>
    <rPh sb="0" eb="1">
      <t>ヒ</t>
    </rPh>
    <rPh sb="1" eb="2">
      <t>イ</t>
    </rPh>
    <rPh sb="2" eb="3">
      <t>ジュウ</t>
    </rPh>
    <rPh sb="3" eb="4">
      <t>ヨウ</t>
    </rPh>
    <phoneticPr fontId="5"/>
  </si>
  <si>
    <t>（県市町村名）岐阜県</t>
    <phoneticPr fontId="5"/>
  </si>
  <si>
    <t>着工建築物概報（３）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5"/>
  </si>
  <si>
    <t>令和  1年  7月分</t>
    <phoneticPr fontId="5"/>
  </si>
  <si>
    <t>　　　　単位：万円</t>
    <rPh sb="4" eb="6">
      <t>タンイ</t>
    </rPh>
    <rPh sb="7" eb="9">
      <t>マンエン</t>
    </rPh>
    <phoneticPr fontId="5"/>
  </si>
  <si>
    <t>建築主別・用途別工事費予定額内訳表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コウジヒ</t>
    </rPh>
    <rPh sb="11" eb="13">
      <t>ヨテイ</t>
    </rPh>
    <rPh sb="13" eb="14">
      <t>ガク</t>
    </rPh>
    <rPh sb="14" eb="16">
      <t>ウチワケ</t>
    </rPh>
    <rPh sb="16" eb="17">
      <t>ヒョウ</t>
    </rPh>
    <phoneticPr fontId="5"/>
  </si>
  <si>
    <t>構造別・用途別工事費予定額内訳表</t>
    <rPh sb="0" eb="2">
      <t>コウゾウ</t>
    </rPh>
    <rPh sb="2" eb="3">
      <t>ベツ</t>
    </rPh>
    <rPh sb="4" eb="6">
      <t>ヨウト</t>
    </rPh>
    <rPh sb="6" eb="7">
      <t>ベツ</t>
    </rPh>
    <rPh sb="7" eb="10">
      <t>コウジヒ</t>
    </rPh>
    <rPh sb="10" eb="12">
      <t>ヨテイ</t>
    </rPh>
    <rPh sb="12" eb="13">
      <t>ガク</t>
    </rPh>
    <rPh sb="13" eb="15">
      <t>ウチワケ</t>
    </rPh>
    <rPh sb="15" eb="16">
      <t>ヒョウ</t>
    </rPh>
    <phoneticPr fontId="5"/>
  </si>
  <si>
    <t>ｺﾝｸﾘｰﾄ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</si>
</sst>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Yu Gothic"/>
      <family val="3"/>
      <charset val="128"/>
      <scheme val="minor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0" borderId="0" xfId="1" applyFont="1" applyAlignment="1"/>
    <xf numFmtId="0" fontId="4" fillId="0" borderId="0" xfId="1" applyFont="1" applyAlignment="1"/>
    <xf numFmtId="0" fontId="2" fillId="0" borderId="0" xfId="1" applyFont="1" applyAlignment="1">
      <alignment horizontal="right"/>
    </xf>
    <xf numFmtId="0" fontId="2" fillId="0" borderId="1" xfId="1" applyFont="1" applyBorder="1" applyAlignment="1">
      <alignment horizontal="center" shrinkToFit="1"/>
    </xf>
    <xf numFmtId="0" fontId="2" fillId="0" borderId="2" xfId="1" applyFont="1" applyBorder="1" applyAlignment="1">
      <alignment horizontal="center" shrinkToFit="1"/>
    </xf>
    <xf numFmtId="0" fontId="2" fillId="0" borderId="0" xfId="1" applyFont="1" applyAlignment="1">
      <alignment horizontal="center"/>
    </xf>
    <xf numFmtId="0" fontId="2" fillId="0" borderId="7" xfId="1" applyFont="1" applyBorder="1" applyAlignment="1">
      <alignment horizontal="center" shrinkToFit="1"/>
    </xf>
    <xf numFmtId="0" fontId="2" fillId="0" borderId="8" xfId="1" applyFont="1" applyBorder="1" applyAlignment="1">
      <alignment horizontal="center" shrinkToFit="1"/>
    </xf>
    <xf numFmtId="0" fontId="2" fillId="0" borderId="9" xfId="1" applyFont="1" applyBorder="1" applyAlignment="1">
      <alignment horizontal="center" shrinkToFit="1"/>
    </xf>
    <xf numFmtId="0" fontId="6" fillId="0" borderId="9" xfId="1" applyFont="1" applyBorder="1" applyAlignment="1">
      <alignment horizontal="center" shrinkToFit="1"/>
    </xf>
    <xf numFmtId="0" fontId="2" fillId="0" borderId="10" xfId="1" applyFont="1" applyBorder="1" applyAlignment="1">
      <alignment horizontal="center" shrinkToFit="1"/>
    </xf>
    <xf numFmtId="0" fontId="2" fillId="0" borderId="11" xfId="1" applyFont="1" applyBorder="1" applyAlignment="1">
      <alignment horizontal="center" shrinkToFit="1"/>
    </xf>
    <xf numFmtId="0" fontId="2" fillId="0" borderId="12" xfId="1" applyNumberFormat="1" applyFont="1" applyBorder="1" applyAlignment="1">
      <alignment shrinkToFit="1"/>
    </xf>
    <xf numFmtId="0" fontId="2" fillId="0" borderId="13" xfId="1" applyNumberFormat="1" applyFont="1" applyBorder="1" applyAlignment="1">
      <alignment shrinkToFit="1"/>
    </xf>
    <xf numFmtId="0" fontId="2" fillId="0" borderId="14" xfId="1" applyNumberFormat="1" applyFont="1" applyBorder="1" applyAlignment="1">
      <alignment shrinkToFit="1"/>
    </xf>
    <xf numFmtId="0" fontId="2" fillId="0" borderId="15" xfId="1" applyNumberFormat="1" applyFont="1" applyBorder="1" applyAlignment="1">
      <alignment shrinkToFit="1"/>
    </xf>
    <xf numFmtId="0" fontId="2" fillId="0" borderId="0" xfId="1" applyFont="1" applyBorder="1"/>
    <xf numFmtId="0" fontId="2" fillId="0" borderId="16" xfId="1" applyFont="1" applyBorder="1" applyAlignment="1">
      <alignment shrinkToFit="1"/>
    </xf>
    <xf numFmtId="0" fontId="2" fillId="0" borderId="17" xfId="1" applyFont="1" applyBorder="1" applyAlignment="1">
      <alignment shrinkToFit="1"/>
    </xf>
    <xf numFmtId="0" fontId="2" fillId="0" borderId="18" xfId="1" applyFont="1" applyBorder="1" applyAlignment="1">
      <alignment shrinkToFit="1"/>
    </xf>
    <xf numFmtId="0" fontId="2" fillId="0" borderId="19" xfId="1" applyFont="1" applyBorder="1" applyAlignment="1">
      <alignment shrinkToFit="1"/>
    </xf>
    <xf numFmtId="0" fontId="2" fillId="0" borderId="0" xfId="1" applyFont="1"/>
    <xf numFmtId="0" fontId="2" fillId="0" borderId="20" xfId="1" applyFont="1" applyBorder="1" applyAlignment="1">
      <alignment shrinkToFit="1"/>
    </xf>
    <xf numFmtId="0" fontId="2" fillId="0" borderId="21" xfId="1" applyFont="1" applyBorder="1" applyAlignment="1">
      <alignment shrinkToFit="1"/>
    </xf>
    <xf numFmtId="0" fontId="2" fillId="0" borderId="22" xfId="1" applyFont="1" applyBorder="1" applyAlignment="1">
      <alignment shrinkToFit="1"/>
    </xf>
    <xf numFmtId="0" fontId="2" fillId="0" borderId="23" xfId="1" applyFont="1" applyBorder="1" applyAlignment="1">
      <alignment shrinkToFit="1"/>
    </xf>
    <xf numFmtId="0" fontId="2" fillId="0" borderId="24" xfId="1" applyFont="1" applyBorder="1" applyAlignment="1">
      <alignment shrinkToFit="1"/>
    </xf>
    <xf numFmtId="0" fontId="2" fillId="0" borderId="25" xfId="1" applyFont="1" applyBorder="1" applyAlignment="1">
      <alignment shrinkToFit="1"/>
    </xf>
    <xf numFmtId="0" fontId="2" fillId="0" borderId="26" xfId="1" applyFont="1" applyBorder="1" applyAlignment="1">
      <alignment shrinkToFit="1"/>
    </xf>
    <xf numFmtId="0" fontId="2" fillId="0" borderId="27" xfId="1" applyFont="1" applyBorder="1" applyAlignment="1">
      <alignment shrinkToFit="1"/>
    </xf>
    <xf numFmtId="0" fontId="2" fillId="0" borderId="28" xfId="1" applyFont="1" applyBorder="1" applyAlignment="1">
      <alignment shrinkToFit="1"/>
    </xf>
    <xf numFmtId="0" fontId="2" fillId="0" borderId="29" xfId="1" applyFont="1" applyBorder="1" applyAlignment="1">
      <alignment shrinkToFit="1"/>
    </xf>
    <xf numFmtId="0" fontId="2" fillId="0" borderId="30" xfId="1" applyFont="1" applyBorder="1" applyAlignment="1">
      <alignment shrinkToFit="1"/>
    </xf>
    <xf numFmtId="0" fontId="2" fillId="0" borderId="31" xfId="1" applyFont="1" applyBorder="1" applyAlignment="1">
      <alignment shrinkToFit="1"/>
    </xf>
    <xf numFmtId="0" fontId="2" fillId="0" borderId="0" xfId="1" applyFont="1" applyAlignment="1">
      <alignment shrinkToFit="1"/>
    </xf>
    <xf numFmtId="0" fontId="2" fillId="0" borderId="32" xfId="1" applyFont="1" applyBorder="1" applyAlignment="1">
      <alignment horizontal="center" shrinkToFit="1"/>
    </xf>
    <xf numFmtId="0" fontId="2" fillId="0" borderId="36" xfId="1" applyFont="1" applyBorder="1" applyAlignment="1">
      <alignment horizontal="center" shrinkToFit="1"/>
    </xf>
    <xf numFmtId="0" fontId="2" fillId="0" borderId="37" xfId="1" applyFont="1" applyBorder="1" applyAlignment="1">
      <alignment horizontal="center" shrinkToFit="1"/>
    </xf>
    <xf numFmtId="0" fontId="2" fillId="0" borderId="38" xfId="1" applyFont="1" applyBorder="1" applyAlignment="1">
      <alignment horizontal="center" shrinkToFit="1"/>
    </xf>
    <xf numFmtId="0" fontId="2" fillId="0" borderId="39" xfId="1" applyFont="1" applyBorder="1" applyAlignment="1">
      <alignment horizontal="center" shrinkToFit="1"/>
    </xf>
    <xf numFmtId="0" fontId="2" fillId="0" borderId="7" xfId="1" applyFont="1" applyBorder="1" applyAlignment="1">
      <alignment shrinkToFit="1"/>
    </xf>
    <xf numFmtId="176" fontId="2" fillId="0" borderId="8" xfId="1" applyNumberFormat="1" applyFont="1" applyBorder="1" applyAlignment="1">
      <alignment shrinkToFit="1"/>
    </xf>
    <xf numFmtId="176" fontId="2" fillId="0" borderId="9" xfId="1" applyNumberFormat="1" applyFont="1" applyBorder="1" applyAlignment="1">
      <alignment shrinkToFit="1"/>
    </xf>
    <xf numFmtId="176" fontId="2" fillId="0" borderId="40" xfId="1" applyNumberFormat="1" applyFont="1" applyBorder="1" applyAlignment="1">
      <alignment shrinkToFit="1"/>
    </xf>
    <xf numFmtId="0" fontId="2" fillId="0" borderId="41" xfId="1" applyFont="1" applyBorder="1" applyAlignment="1">
      <alignment shrinkToFit="1"/>
    </xf>
    <xf numFmtId="176" fontId="2" fillId="0" borderId="42" xfId="1" applyNumberFormat="1" applyFont="1" applyBorder="1" applyAlignment="1">
      <alignment shrinkToFit="1"/>
    </xf>
    <xf numFmtId="176" fontId="2" fillId="0" borderId="43" xfId="1" applyNumberFormat="1" applyFont="1" applyBorder="1" applyAlignment="1">
      <alignment shrinkToFit="1"/>
    </xf>
    <xf numFmtId="176" fontId="2" fillId="0" borderId="44" xfId="1" applyNumberFormat="1" applyFont="1" applyBorder="1" applyAlignment="1">
      <alignment shrinkToFit="1"/>
    </xf>
    <xf numFmtId="0" fontId="2" fillId="0" borderId="45" xfId="1" applyFont="1" applyBorder="1" applyAlignment="1">
      <alignment horizontal="center" shrinkToFit="1"/>
    </xf>
    <xf numFmtId="176" fontId="2" fillId="0" borderId="46" xfId="1" applyNumberFormat="1" applyFont="1" applyBorder="1" applyAlignment="1">
      <alignment shrinkToFit="1"/>
    </xf>
    <xf numFmtId="176" fontId="2" fillId="0" borderId="47" xfId="1" applyNumberFormat="1" applyFont="1" applyBorder="1" applyAlignment="1">
      <alignment shrinkToFit="1"/>
    </xf>
    <xf numFmtId="176" fontId="2" fillId="0" borderId="48" xfId="1" applyNumberFormat="1" applyFont="1" applyBorder="1" applyAlignment="1">
      <alignment shrinkToFit="1"/>
    </xf>
    <xf numFmtId="0" fontId="2" fillId="0" borderId="49" xfId="1" applyFont="1" applyBorder="1" applyAlignment="1">
      <alignment horizontal="center" shrinkToFit="1"/>
    </xf>
    <xf numFmtId="176" fontId="2" fillId="0" borderId="50" xfId="1" applyNumberFormat="1" applyFont="1" applyBorder="1" applyAlignment="1">
      <alignment shrinkToFit="1"/>
    </xf>
    <xf numFmtId="176" fontId="2" fillId="0" borderId="51" xfId="1" applyNumberFormat="1" applyFont="1" applyBorder="1" applyAlignment="1">
      <alignment shrinkToFit="1"/>
    </xf>
    <xf numFmtId="176" fontId="2" fillId="0" borderId="52" xfId="1" applyNumberFormat="1" applyFont="1" applyBorder="1" applyAlignment="1">
      <alignment shrinkToFit="1"/>
    </xf>
    <xf numFmtId="0" fontId="2" fillId="0" borderId="0" xfId="1" applyFont="1" applyAlignment="1">
      <alignment horizontal="center" shrinkToFit="1"/>
    </xf>
    <xf numFmtId="0" fontId="2" fillId="0" borderId="3" xfId="1" applyFont="1" applyBorder="1" applyAlignment="1">
      <alignment horizontal="center" shrinkToFit="1"/>
    </xf>
    <xf numFmtId="0" fontId="2" fillId="0" borderId="4" xfId="1" applyFont="1" applyBorder="1" applyAlignment="1">
      <alignment horizontal="center" shrinkToFit="1"/>
    </xf>
    <xf numFmtId="0" fontId="2" fillId="0" borderId="5" xfId="1" applyFont="1" applyBorder="1" applyAlignment="1">
      <alignment horizontal="center" shrinkToFit="1"/>
    </xf>
    <xf numFmtId="0" fontId="2" fillId="0" borderId="6" xfId="1" applyFont="1" applyBorder="1" applyAlignment="1">
      <alignment horizontal="center" shrinkToFit="1"/>
    </xf>
    <xf numFmtId="0" fontId="2" fillId="0" borderId="33" xfId="1" applyFont="1" applyBorder="1" applyAlignment="1">
      <alignment horizontal="center" shrinkToFit="1"/>
    </xf>
    <xf numFmtId="0" fontId="2" fillId="0" borderId="34" xfId="1" applyFont="1" applyBorder="1" applyAlignment="1">
      <alignment horizontal="center" shrinkToFit="1"/>
    </xf>
    <xf numFmtId="0" fontId="2" fillId="0" borderId="35" xfId="1" applyFont="1" applyBorder="1" applyAlignment="1">
      <alignment horizont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zoomScale="55" zoomScaleNormal="55" workbookViewId="0">
      <pane xSplit="1" ySplit="4" topLeftCell="B44" activePane="bottomRight" state="frozen"/>
      <selection pane="topRight" activeCell="B1" sqref="B1"/>
      <selection pane="bottomLeft" activeCell="A5" sqref="A5"/>
      <selection pane="bottomRight" activeCell="C85" sqref="C85"/>
    </sheetView>
  </sheetViews>
  <sheetFormatPr defaultColWidth="7.625" defaultRowHeight="15" customHeight="1"/>
  <cols>
    <col min="1" max="13" width="9.625" style="35" customWidth="1"/>
    <col min="14" max="256" width="7.625" style="22"/>
    <col min="257" max="269" width="9.625" style="22" customWidth="1"/>
    <col min="270" max="512" width="7.625" style="22"/>
    <col min="513" max="525" width="9.625" style="22" customWidth="1"/>
    <col min="526" max="768" width="7.625" style="22"/>
    <col min="769" max="781" width="9.625" style="22" customWidth="1"/>
    <col min="782" max="1024" width="7.625" style="22"/>
    <col min="1025" max="1037" width="9.625" style="22" customWidth="1"/>
    <col min="1038" max="1280" width="7.625" style="22"/>
    <col min="1281" max="1293" width="9.625" style="22" customWidth="1"/>
    <col min="1294" max="1536" width="7.625" style="22"/>
    <col min="1537" max="1549" width="9.625" style="22" customWidth="1"/>
    <col min="1550" max="1792" width="7.625" style="22"/>
    <col min="1793" max="1805" width="9.625" style="22" customWidth="1"/>
    <col min="1806" max="2048" width="7.625" style="22"/>
    <col min="2049" max="2061" width="9.625" style="22" customWidth="1"/>
    <col min="2062" max="2304" width="7.625" style="22"/>
    <col min="2305" max="2317" width="9.625" style="22" customWidth="1"/>
    <col min="2318" max="2560" width="7.625" style="22"/>
    <col min="2561" max="2573" width="9.625" style="22" customWidth="1"/>
    <col min="2574" max="2816" width="7.625" style="22"/>
    <col min="2817" max="2829" width="9.625" style="22" customWidth="1"/>
    <col min="2830" max="3072" width="7.625" style="22"/>
    <col min="3073" max="3085" width="9.625" style="22" customWidth="1"/>
    <col min="3086" max="3328" width="7.625" style="22"/>
    <col min="3329" max="3341" width="9.625" style="22" customWidth="1"/>
    <col min="3342" max="3584" width="7.625" style="22"/>
    <col min="3585" max="3597" width="9.625" style="22" customWidth="1"/>
    <col min="3598" max="3840" width="7.625" style="22"/>
    <col min="3841" max="3853" width="9.625" style="22" customWidth="1"/>
    <col min="3854" max="4096" width="7.625" style="22"/>
    <col min="4097" max="4109" width="9.625" style="22" customWidth="1"/>
    <col min="4110" max="4352" width="7.625" style="22"/>
    <col min="4353" max="4365" width="9.625" style="22" customWidth="1"/>
    <col min="4366" max="4608" width="7.625" style="22"/>
    <col min="4609" max="4621" width="9.625" style="22" customWidth="1"/>
    <col min="4622" max="4864" width="7.625" style="22"/>
    <col min="4865" max="4877" width="9.625" style="22" customWidth="1"/>
    <col min="4878" max="5120" width="7.625" style="22"/>
    <col min="5121" max="5133" width="9.625" style="22" customWidth="1"/>
    <col min="5134" max="5376" width="7.625" style="22"/>
    <col min="5377" max="5389" width="9.625" style="22" customWidth="1"/>
    <col min="5390" max="5632" width="7.625" style="22"/>
    <col min="5633" max="5645" width="9.625" style="22" customWidth="1"/>
    <col min="5646" max="5888" width="7.625" style="22"/>
    <col min="5889" max="5901" width="9.625" style="22" customWidth="1"/>
    <col min="5902" max="6144" width="7.625" style="22"/>
    <col min="6145" max="6157" width="9.625" style="22" customWidth="1"/>
    <col min="6158" max="6400" width="7.625" style="22"/>
    <col min="6401" max="6413" width="9.625" style="22" customWidth="1"/>
    <col min="6414" max="6656" width="7.625" style="22"/>
    <col min="6657" max="6669" width="9.625" style="22" customWidth="1"/>
    <col min="6670" max="6912" width="7.625" style="22"/>
    <col min="6913" max="6925" width="9.625" style="22" customWidth="1"/>
    <col min="6926" max="7168" width="7.625" style="22"/>
    <col min="7169" max="7181" width="9.625" style="22" customWidth="1"/>
    <col min="7182" max="7424" width="7.625" style="22"/>
    <col min="7425" max="7437" width="9.625" style="22" customWidth="1"/>
    <col min="7438" max="7680" width="7.625" style="22"/>
    <col min="7681" max="7693" width="9.625" style="22" customWidth="1"/>
    <col min="7694" max="7936" width="7.625" style="22"/>
    <col min="7937" max="7949" width="9.625" style="22" customWidth="1"/>
    <col min="7950" max="8192" width="7.625" style="22"/>
    <col min="8193" max="8205" width="9.625" style="22" customWidth="1"/>
    <col min="8206" max="8448" width="7.625" style="22"/>
    <col min="8449" max="8461" width="9.625" style="22" customWidth="1"/>
    <col min="8462" max="8704" width="7.625" style="22"/>
    <col min="8705" max="8717" width="9.625" style="22" customWidth="1"/>
    <col min="8718" max="8960" width="7.625" style="22"/>
    <col min="8961" max="8973" width="9.625" style="22" customWidth="1"/>
    <col min="8974" max="9216" width="7.625" style="22"/>
    <col min="9217" max="9229" width="9.625" style="22" customWidth="1"/>
    <col min="9230" max="9472" width="7.625" style="22"/>
    <col min="9473" max="9485" width="9.625" style="22" customWidth="1"/>
    <col min="9486" max="9728" width="7.625" style="22"/>
    <col min="9729" max="9741" width="9.625" style="22" customWidth="1"/>
    <col min="9742" max="9984" width="7.625" style="22"/>
    <col min="9985" max="9997" width="9.625" style="22" customWidth="1"/>
    <col min="9998" max="10240" width="7.625" style="22"/>
    <col min="10241" max="10253" width="9.625" style="22" customWidth="1"/>
    <col min="10254" max="10496" width="7.625" style="22"/>
    <col min="10497" max="10509" width="9.625" style="22" customWidth="1"/>
    <col min="10510" max="10752" width="7.625" style="22"/>
    <col min="10753" max="10765" width="9.625" style="22" customWidth="1"/>
    <col min="10766" max="11008" width="7.625" style="22"/>
    <col min="11009" max="11021" width="9.625" style="22" customWidth="1"/>
    <col min="11022" max="11264" width="7.625" style="22"/>
    <col min="11265" max="11277" width="9.625" style="22" customWidth="1"/>
    <col min="11278" max="11520" width="7.625" style="22"/>
    <col min="11521" max="11533" width="9.625" style="22" customWidth="1"/>
    <col min="11534" max="11776" width="7.625" style="22"/>
    <col min="11777" max="11789" width="9.625" style="22" customWidth="1"/>
    <col min="11790" max="12032" width="7.625" style="22"/>
    <col min="12033" max="12045" width="9.625" style="22" customWidth="1"/>
    <col min="12046" max="12288" width="7.625" style="22"/>
    <col min="12289" max="12301" width="9.625" style="22" customWidth="1"/>
    <col min="12302" max="12544" width="7.625" style="22"/>
    <col min="12545" max="12557" width="9.625" style="22" customWidth="1"/>
    <col min="12558" max="12800" width="7.625" style="22"/>
    <col min="12801" max="12813" width="9.625" style="22" customWidth="1"/>
    <col min="12814" max="13056" width="7.625" style="22"/>
    <col min="13057" max="13069" width="9.625" style="22" customWidth="1"/>
    <col min="13070" max="13312" width="7.625" style="22"/>
    <col min="13313" max="13325" width="9.625" style="22" customWidth="1"/>
    <col min="13326" max="13568" width="7.625" style="22"/>
    <col min="13569" max="13581" width="9.625" style="22" customWidth="1"/>
    <col min="13582" max="13824" width="7.625" style="22"/>
    <col min="13825" max="13837" width="9.625" style="22" customWidth="1"/>
    <col min="13838" max="14080" width="7.625" style="22"/>
    <col min="14081" max="14093" width="9.625" style="22" customWidth="1"/>
    <col min="14094" max="14336" width="7.625" style="22"/>
    <col min="14337" max="14349" width="9.625" style="22" customWidth="1"/>
    <col min="14350" max="14592" width="7.625" style="22"/>
    <col min="14593" max="14605" width="9.625" style="22" customWidth="1"/>
    <col min="14606" max="14848" width="7.625" style="22"/>
    <col min="14849" max="14861" width="9.625" style="22" customWidth="1"/>
    <col min="14862" max="15104" width="7.625" style="22"/>
    <col min="15105" max="15117" width="9.625" style="22" customWidth="1"/>
    <col min="15118" max="15360" width="7.625" style="22"/>
    <col min="15361" max="15373" width="9.625" style="22" customWidth="1"/>
    <col min="15374" max="15616" width="7.625" style="22"/>
    <col min="15617" max="15629" width="9.625" style="22" customWidth="1"/>
    <col min="15630" max="15872" width="7.625" style="22"/>
    <col min="15873" max="15885" width="9.625" style="22" customWidth="1"/>
    <col min="15886" max="16128" width="7.625" style="22"/>
    <col min="16129" max="16141" width="9.625" style="22" customWidth="1"/>
    <col min="16142" max="16384" width="7.625" style="22"/>
  </cols>
  <sheetData>
    <row r="1" spans="1:13" s="1" customFormat="1" ht="18" customHeight="1">
      <c r="F1" s="2" t="s">
        <v>0</v>
      </c>
      <c r="I1" s="1" t="s">
        <v>1</v>
      </c>
    </row>
    <row r="2" spans="1:13" s="1" customFormat="1" ht="15" customHeight="1" thickBot="1">
      <c r="M2" s="3" t="s">
        <v>2</v>
      </c>
    </row>
    <row r="3" spans="1:13" s="6" customFormat="1" ht="15" customHeight="1">
      <c r="A3" s="4"/>
      <c r="B3" s="5"/>
      <c r="C3" s="58" t="s">
        <v>3</v>
      </c>
      <c r="D3" s="59"/>
      <c r="E3" s="59"/>
      <c r="F3" s="59"/>
      <c r="G3" s="59"/>
      <c r="H3" s="59"/>
      <c r="I3" s="59"/>
      <c r="J3" s="59"/>
      <c r="K3" s="60"/>
      <c r="L3" s="58" t="s">
        <v>4</v>
      </c>
      <c r="M3" s="61"/>
    </row>
    <row r="4" spans="1:13" s="6" customFormat="1" ht="15" customHeight="1" thickBot="1">
      <c r="A4" s="7"/>
      <c r="B4" s="8" t="s">
        <v>5</v>
      </c>
      <c r="C4" s="9" t="s">
        <v>6</v>
      </c>
      <c r="D4" s="10" t="s">
        <v>7</v>
      </c>
      <c r="E4" s="10" t="s">
        <v>8</v>
      </c>
      <c r="F4" s="9" t="s">
        <v>9</v>
      </c>
      <c r="G4" s="9" t="s">
        <v>10</v>
      </c>
      <c r="H4" s="11" t="s">
        <v>11</v>
      </c>
      <c r="I4" s="11" t="s">
        <v>12</v>
      </c>
      <c r="J4" s="11" t="s">
        <v>13</v>
      </c>
      <c r="K4" s="11" t="s">
        <v>14</v>
      </c>
      <c r="L4" s="11" t="s">
        <v>15</v>
      </c>
      <c r="M4" s="12" t="s">
        <v>16</v>
      </c>
    </row>
    <row r="5" spans="1:13" s="17" customFormat="1" ht="15" customHeight="1">
      <c r="A5" s="13" t="s">
        <v>17</v>
      </c>
      <c r="B5" s="14">
        <f t="shared" ref="B5:B26" si="0">SUM( C5:K5)</f>
        <v>183604</v>
      </c>
      <c r="C5" s="15">
        <v>27909</v>
      </c>
      <c r="D5" s="15">
        <v>67602</v>
      </c>
      <c r="E5" s="15">
        <v>0</v>
      </c>
      <c r="F5" s="15">
        <v>964</v>
      </c>
      <c r="G5" s="15">
        <v>0</v>
      </c>
      <c r="H5" s="15">
        <v>2727</v>
      </c>
      <c r="I5" s="15">
        <v>828</v>
      </c>
      <c r="J5" s="15">
        <v>83132</v>
      </c>
      <c r="K5" s="15">
        <v>442</v>
      </c>
      <c r="L5" s="15">
        <v>24734</v>
      </c>
      <c r="M5" s="16">
        <v>158870</v>
      </c>
    </row>
    <row r="6" spans="1:13" ht="15" customHeight="1">
      <c r="A6" s="18" t="s">
        <v>18</v>
      </c>
      <c r="B6" s="19">
        <f t="shared" si="0"/>
        <v>10784</v>
      </c>
      <c r="C6" s="20">
        <v>9614</v>
      </c>
      <c r="D6" s="20">
        <v>183</v>
      </c>
      <c r="E6" s="20">
        <v>0</v>
      </c>
      <c r="F6" s="20">
        <v>480</v>
      </c>
      <c r="G6" s="20">
        <v>26</v>
      </c>
      <c r="H6" s="20">
        <v>70</v>
      </c>
      <c r="I6" s="20">
        <v>388</v>
      </c>
      <c r="J6" s="20">
        <v>0</v>
      </c>
      <c r="K6" s="20">
        <v>23</v>
      </c>
      <c r="L6" s="20">
        <v>8332</v>
      </c>
      <c r="M6" s="21">
        <v>2452</v>
      </c>
    </row>
    <row r="7" spans="1:13" ht="15" customHeight="1">
      <c r="A7" s="18" t="s">
        <v>19</v>
      </c>
      <c r="B7" s="19">
        <f t="shared" si="0"/>
        <v>9680</v>
      </c>
      <c r="C7" s="20">
        <v>5208</v>
      </c>
      <c r="D7" s="20">
        <v>2701</v>
      </c>
      <c r="E7" s="20">
        <v>0</v>
      </c>
      <c r="F7" s="20">
        <v>0</v>
      </c>
      <c r="G7" s="20">
        <v>0</v>
      </c>
      <c r="H7" s="20">
        <v>107</v>
      </c>
      <c r="I7" s="20">
        <v>283</v>
      </c>
      <c r="J7" s="20">
        <v>1336</v>
      </c>
      <c r="K7" s="20">
        <v>45</v>
      </c>
      <c r="L7" s="20">
        <v>5396</v>
      </c>
      <c r="M7" s="21">
        <v>4284</v>
      </c>
    </row>
    <row r="8" spans="1:13" ht="15" customHeight="1">
      <c r="A8" s="18" t="s">
        <v>20</v>
      </c>
      <c r="B8" s="19">
        <f t="shared" si="0"/>
        <v>6363</v>
      </c>
      <c r="C8" s="20">
        <v>4212</v>
      </c>
      <c r="D8" s="20">
        <v>0</v>
      </c>
      <c r="E8" s="20">
        <v>0</v>
      </c>
      <c r="F8" s="20">
        <v>175</v>
      </c>
      <c r="G8" s="20">
        <v>0</v>
      </c>
      <c r="H8" s="20">
        <v>618</v>
      </c>
      <c r="I8" s="20">
        <v>261</v>
      </c>
      <c r="J8" s="20">
        <v>1097</v>
      </c>
      <c r="K8" s="20">
        <v>0</v>
      </c>
      <c r="L8" s="20">
        <v>3659</v>
      </c>
      <c r="M8" s="21">
        <v>2704</v>
      </c>
    </row>
    <row r="9" spans="1:13" ht="15" customHeight="1">
      <c r="A9" s="18" t="s">
        <v>21</v>
      </c>
      <c r="B9" s="19">
        <f t="shared" si="0"/>
        <v>12841</v>
      </c>
      <c r="C9" s="20">
        <v>3187</v>
      </c>
      <c r="D9" s="20">
        <v>142</v>
      </c>
      <c r="E9" s="20">
        <v>0</v>
      </c>
      <c r="F9" s="20">
        <v>8492</v>
      </c>
      <c r="G9" s="20">
        <v>0</v>
      </c>
      <c r="H9" s="20">
        <v>561</v>
      </c>
      <c r="I9" s="20">
        <v>34</v>
      </c>
      <c r="J9" s="20">
        <v>275</v>
      </c>
      <c r="K9" s="20">
        <v>150</v>
      </c>
      <c r="L9" s="20">
        <v>3091</v>
      </c>
      <c r="M9" s="21">
        <v>9750</v>
      </c>
    </row>
    <row r="10" spans="1:13" ht="15" customHeight="1">
      <c r="A10" s="18" t="s">
        <v>22</v>
      </c>
      <c r="B10" s="19">
        <f t="shared" si="0"/>
        <v>8171</v>
      </c>
      <c r="C10" s="20">
        <v>5174</v>
      </c>
      <c r="D10" s="20">
        <v>284</v>
      </c>
      <c r="E10" s="20">
        <v>0</v>
      </c>
      <c r="F10" s="20">
        <v>1737</v>
      </c>
      <c r="G10" s="20">
        <v>50</v>
      </c>
      <c r="H10" s="20">
        <v>196</v>
      </c>
      <c r="I10" s="20">
        <v>261</v>
      </c>
      <c r="J10" s="20">
        <v>0</v>
      </c>
      <c r="K10" s="20">
        <v>469</v>
      </c>
      <c r="L10" s="20">
        <v>4792</v>
      </c>
      <c r="M10" s="21">
        <v>3379</v>
      </c>
    </row>
    <row r="11" spans="1:13" ht="15" customHeight="1">
      <c r="A11" s="18" t="s">
        <v>23</v>
      </c>
      <c r="B11" s="19">
        <f t="shared" si="0"/>
        <v>731</v>
      </c>
      <c r="C11" s="20">
        <v>494</v>
      </c>
      <c r="D11" s="20">
        <v>0</v>
      </c>
      <c r="E11" s="20">
        <v>0</v>
      </c>
      <c r="F11" s="20">
        <v>237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494</v>
      </c>
      <c r="M11" s="21">
        <v>237</v>
      </c>
    </row>
    <row r="12" spans="1:13" ht="15" customHeight="1">
      <c r="A12" s="18" t="s">
        <v>24</v>
      </c>
      <c r="B12" s="19">
        <f t="shared" si="0"/>
        <v>2863</v>
      </c>
      <c r="C12" s="20">
        <v>2845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18</v>
      </c>
      <c r="J12" s="20">
        <v>0</v>
      </c>
      <c r="K12" s="20">
        <v>0</v>
      </c>
      <c r="L12" s="20">
        <v>1920</v>
      </c>
      <c r="M12" s="21">
        <v>943</v>
      </c>
    </row>
    <row r="13" spans="1:13" ht="15" customHeight="1">
      <c r="A13" s="18" t="s">
        <v>25</v>
      </c>
      <c r="B13" s="19">
        <f t="shared" si="0"/>
        <v>5177</v>
      </c>
      <c r="C13" s="20">
        <v>4356</v>
      </c>
      <c r="D13" s="20">
        <v>0</v>
      </c>
      <c r="E13" s="20">
        <v>0</v>
      </c>
      <c r="F13" s="20">
        <v>0</v>
      </c>
      <c r="G13" s="20">
        <v>0</v>
      </c>
      <c r="H13" s="20">
        <v>337</v>
      </c>
      <c r="I13" s="20">
        <v>484</v>
      </c>
      <c r="J13" s="20">
        <v>0</v>
      </c>
      <c r="K13" s="20">
        <v>0</v>
      </c>
      <c r="L13" s="20">
        <v>4448</v>
      </c>
      <c r="M13" s="21">
        <v>729</v>
      </c>
    </row>
    <row r="14" spans="1:13" ht="15" customHeight="1">
      <c r="A14" s="18" t="s">
        <v>26</v>
      </c>
      <c r="B14" s="19">
        <f t="shared" si="0"/>
        <v>2440</v>
      </c>
      <c r="C14" s="20">
        <v>1851</v>
      </c>
      <c r="D14" s="20">
        <v>0</v>
      </c>
      <c r="E14" s="20">
        <v>232</v>
      </c>
      <c r="F14" s="20">
        <v>169</v>
      </c>
      <c r="G14" s="20">
        <v>0</v>
      </c>
      <c r="H14" s="20">
        <v>0</v>
      </c>
      <c r="I14" s="20">
        <v>0</v>
      </c>
      <c r="J14" s="20">
        <v>0</v>
      </c>
      <c r="K14" s="20">
        <v>188</v>
      </c>
      <c r="L14" s="20">
        <v>1663</v>
      </c>
      <c r="M14" s="21">
        <v>777</v>
      </c>
    </row>
    <row r="15" spans="1:13" ht="15" customHeight="1">
      <c r="A15" s="18" t="s">
        <v>27</v>
      </c>
      <c r="B15" s="19">
        <f t="shared" si="0"/>
        <v>8542</v>
      </c>
      <c r="C15" s="20">
        <v>4489</v>
      </c>
      <c r="D15" s="20">
        <v>0</v>
      </c>
      <c r="E15" s="20">
        <v>0</v>
      </c>
      <c r="F15" s="20">
        <v>499</v>
      </c>
      <c r="G15" s="20">
        <v>0</v>
      </c>
      <c r="H15" s="20">
        <v>0</v>
      </c>
      <c r="I15" s="20">
        <v>3382</v>
      </c>
      <c r="J15" s="20">
        <v>172</v>
      </c>
      <c r="K15" s="20">
        <v>0</v>
      </c>
      <c r="L15" s="20">
        <v>4719</v>
      </c>
      <c r="M15" s="21">
        <v>3823</v>
      </c>
    </row>
    <row r="16" spans="1:13" ht="15" customHeight="1">
      <c r="A16" s="18" t="s">
        <v>28</v>
      </c>
      <c r="B16" s="19">
        <f t="shared" si="0"/>
        <v>14167</v>
      </c>
      <c r="C16" s="20">
        <v>4606</v>
      </c>
      <c r="D16" s="20">
        <v>0</v>
      </c>
      <c r="E16" s="20">
        <v>0</v>
      </c>
      <c r="F16" s="20">
        <v>8898</v>
      </c>
      <c r="G16" s="20">
        <v>0</v>
      </c>
      <c r="H16" s="20">
        <v>0</v>
      </c>
      <c r="I16" s="20">
        <v>120</v>
      </c>
      <c r="J16" s="20">
        <v>543</v>
      </c>
      <c r="K16" s="20">
        <v>0</v>
      </c>
      <c r="L16" s="20">
        <v>4358</v>
      </c>
      <c r="M16" s="21">
        <v>9809</v>
      </c>
    </row>
    <row r="17" spans="1:13" ht="15" customHeight="1">
      <c r="A17" s="18" t="s">
        <v>29</v>
      </c>
      <c r="B17" s="19">
        <f t="shared" si="0"/>
        <v>16365</v>
      </c>
      <c r="C17" s="20">
        <v>9025</v>
      </c>
      <c r="D17" s="20">
        <v>0</v>
      </c>
      <c r="E17" s="20">
        <v>51</v>
      </c>
      <c r="F17" s="20">
        <v>4754</v>
      </c>
      <c r="G17" s="20">
        <v>41</v>
      </c>
      <c r="H17" s="20">
        <v>1378</v>
      </c>
      <c r="I17" s="20">
        <v>0</v>
      </c>
      <c r="J17" s="20">
        <v>1033</v>
      </c>
      <c r="K17" s="20">
        <v>83</v>
      </c>
      <c r="L17" s="20">
        <v>8039</v>
      </c>
      <c r="M17" s="21">
        <v>8326</v>
      </c>
    </row>
    <row r="18" spans="1:13" ht="15" customHeight="1">
      <c r="A18" s="18" t="s">
        <v>30</v>
      </c>
      <c r="B18" s="19">
        <f t="shared" si="0"/>
        <v>5676</v>
      </c>
      <c r="C18" s="20">
        <v>5560</v>
      </c>
      <c r="D18" s="20">
        <v>0</v>
      </c>
      <c r="E18" s="20">
        <v>0</v>
      </c>
      <c r="F18" s="20">
        <v>49</v>
      </c>
      <c r="G18" s="20">
        <v>0</v>
      </c>
      <c r="H18" s="20">
        <v>54</v>
      </c>
      <c r="I18" s="20">
        <v>0</v>
      </c>
      <c r="J18" s="20">
        <v>13</v>
      </c>
      <c r="K18" s="20">
        <v>0</v>
      </c>
      <c r="L18" s="20">
        <v>4775</v>
      </c>
      <c r="M18" s="21">
        <v>901</v>
      </c>
    </row>
    <row r="19" spans="1:13" ht="15" customHeight="1">
      <c r="A19" s="18" t="s">
        <v>31</v>
      </c>
      <c r="B19" s="19">
        <f t="shared" si="0"/>
        <v>1066</v>
      </c>
      <c r="C19" s="20">
        <v>820</v>
      </c>
      <c r="D19" s="20">
        <v>0</v>
      </c>
      <c r="E19" s="20">
        <v>0</v>
      </c>
      <c r="F19" s="20">
        <v>246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720</v>
      </c>
      <c r="M19" s="21">
        <v>346</v>
      </c>
    </row>
    <row r="20" spans="1:13" ht="15" customHeight="1">
      <c r="A20" s="18" t="s">
        <v>32</v>
      </c>
      <c r="B20" s="19">
        <f t="shared" si="0"/>
        <v>4720</v>
      </c>
      <c r="C20" s="20">
        <v>4465</v>
      </c>
      <c r="D20" s="20">
        <v>115</v>
      </c>
      <c r="E20" s="20">
        <v>0</v>
      </c>
      <c r="F20" s="20">
        <v>22</v>
      </c>
      <c r="G20" s="20">
        <v>60</v>
      </c>
      <c r="H20" s="20">
        <v>58</v>
      </c>
      <c r="I20" s="20">
        <v>0</v>
      </c>
      <c r="J20" s="20">
        <v>0</v>
      </c>
      <c r="K20" s="20">
        <v>0</v>
      </c>
      <c r="L20" s="20">
        <v>3773</v>
      </c>
      <c r="M20" s="21">
        <v>947</v>
      </c>
    </row>
    <row r="21" spans="1:13" ht="15" customHeight="1">
      <c r="A21" s="18" t="s">
        <v>33</v>
      </c>
      <c r="B21" s="19">
        <f t="shared" si="0"/>
        <v>1882</v>
      </c>
      <c r="C21" s="20">
        <v>1547</v>
      </c>
      <c r="D21" s="20">
        <v>137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198</v>
      </c>
      <c r="L21" s="20">
        <v>1463</v>
      </c>
      <c r="M21" s="21">
        <v>419</v>
      </c>
    </row>
    <row r="22" spans="1:13" ht="15" customHeight="1">
      <c r="A22" s="18" t="s">
        <v>34</v>
      </c>
      <c r="B22" s="19">
        <f t="shared" si="0"/>
        <v>3985</v>
      </c>
      <c r="C22" s="20">
        <v>1717</v>
      </c>
      <c r="D22" s="20">
        <v>0</v>
      </c>
      <c r="E22" s="20">
        <v>0</v>
      </c>
      <c r="F22" s="20">
        <v>147</v>
      </c>
      <c r="G22" s="20">
        <v>77</v>
      </c>
      <c r="H22" s="20">
        <v>0</v>
      </c>
      <c r="I22" s="20">
        <v>2044</v>
      </c>
      <c r="J22" s="20">
        <v>0</v>
      </c>
      <c r="K22" s="20">
        <v>0</v>
      </c>
      <c r="L22" s="20">
        <v>1704</v>
      </c>
      <c r="M22" s="21">
        <v>2281</v>
      </c>
    </row>
    <row r="23" spans="1:13" ht="15" customHeight="1">
      <c r="A23" s="18" t="s">
        <v>35</v>
      </c>
      <c r="B23" s="19">
        <f t="shared" si="0"/>
        <v>5266</v>
      </c>
      <c r="C23" s="20">
        <v>1295</v>
      </c>
      <c r="D23" s="20">
        <v>108</v>
      </c>
      <c r="E23" s="20">
        <v>0</v>
      </c>
      <c r="F23" s="20">
        <v>0</v>
      </c>
      <c r="G23" s="20">
        <v>0</v>
      </c>
      <c r="H23" s="20">
        <v>17</v>
      </c>
      <c r="I23" s="20">
        <v>3084</v>
      </c>
      <c r="J23" s="20">
        <v>116</v>
      </c>
      <c r="K23" s="20">
        <v>646</v>
      </c>
      <c r="L23" s="20">
        <v>1936</v>
      </c>
      <c r="M23" s="21">
        <v>3330</v>
      </c>
    </row>
    <row r="24" spans="1:13" ht="15" customHeight="1">
      <c r="A24" s="18" t="s">
        <v>36</v>
      </c>
      <c r="B24" s="19">
        <f t="shared" si="0"/>
        <v>1308</v>
      </c>
      <c r="C24" s="20">
        <v>878</v>
      </c>
      <c r="D24" s="20">
        <v>120</v>
      </c>
      <c r="E24" s="20">
        <v>0</v>
      </c>
      <c r="F24" s="20">
        <v>0</v>
      </c>
      <c r="G24" s="20">
        <v>0</v>
      </c>
      <c r="H24" s="20">
        <v>0</v>
      </c>
      <c r="I24" s="20">
        <v>177</v>
      </c>
      <c r="J24" s="20">
        <v>133</v>
      </c>
      <c r="K24" s="20">
        <v>0</v>
      </c>
      <c r="L24" s="20">
        <v>1141</v>
      </c>
      <c r="M24" s="21">
        <v>167</v>
      </c>
    </row>
    <row r="25" spans="1:13" ht="15" customHeight="1">
      <c r="A25" s="23" t="s">
        <v>37</v>
      </c>
      <c r="B25" s="24">
        <f t="shared" si="0"/>
        <v>1131</v>
      </c>
      <c r="C25" s="25">
        <v>1131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949</v>
      </c>
      <c r="M25" s="26">
        <v>182</v>
      </c>
    </row>
    <row r="26" spans="1:13" ht="15" customHeight="1">
      <c r="A26" s="27" t="s">
        <v>38</v>
      </c>
      <c r="B26" s="28">
        <f t="shared" si="0"/>
        <v>306762</v>
      </c>
      <c r="C26" s="29">
        <v>100383</v>
      </c>
      <c r="D26" s="29">
        <v>71392</v>
      </c>
      <c r="E26" s="29">
        <v>283</v>
      </c>
      <c r="F26" s="29">
        <v>26869</v>
      </c>
      <c r="G26" s="29">
        <v>254</v>
      </c>
      <c r="H26" s="29">
        <v>6123</v>
      </c>
      <c r="I26" s="29">
        <v>11364</v>
      </c>
      <c r="J26" s="29">
        <v>87850</v>
      </c>
      <c r="K26" s="29">
        <v>2244</v>
      </c>
      <c r="L26" s="29">
        <v>92106</v>
      </c>
      <c r="M26" s="30">
        <v>214656</v>
      </c>
    </row>
    <row r="27" spans="1:13" ht="15" customHeight="1">
      <c r="A27" s="18"/>
      <c r="B27" s="19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1"/>
    </row>
    <row r="28" spans="1:13" ht="15" customHeight="1">
      <c r="A28" s="18" t="s">
        <v>39</v>
      </c>
      <c r="B28" s="19">
        <f>SUM( C28:K28)</f>
        <v>5089</v>
      </c>
      <c r="C28" s="20">
        <v>3298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1791</v>
      </c>
      <c r="L28" s="20">
        <v>2634</v>
      </c>
      <c r="M28" s="21">
        <v>2455</v>
      </c>
    </row>
    <row r="29" spans="1:13" ht="15" customHeight="1">
      <c r="A29" s="23" t="s">
        <v>40</v>
      </c>
      <c r="B29" s="24">
        <f>SUM( C29:K29)</f>
        <v>985</v>
      </c>
      <c r="C29" s="25">
        <v>985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985</v>
      </c>
      <c r="M29" s="26">
        <v>0</v>
      </c>
    </row>
    <row r="30" spans="1:13" ht="15" customHeight="1">
      <c r="A30" s="27" t="s">
        <v>41</v>
      </c>
      <c r="B30" s="28">
        <f>SUM( C30:K30)</f>
        <v>6074</v>
      </c>
      <c r="C30" s="29">
        <v>4283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1791</v>
      </c>
      <c r="L30" s="29">
        <v>3619</v>
      </c>
      <c r="M30" s="30">
        <v>2455</v>
      </c>
    </row>
    <row r="31" spans="1:13" ht="15" customHeight="1">
      <c r="A31" s="18"/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1"/>
    </row>
    <row r="32" spans="1:13" ht="15" customHeight="1">
      <c r="A32" s="23" t="s">
        <v>42</v>
      </c>
      <c r="B32" s="24">
        <f>SUM( C32:K32)</f>
        <v>2611</v>
      </c>
      <c r="C32" s="25">
        <v>960</v>
      </c>
      <c r="D32" s="25">
        <v>0</v>
      </c>
      <c r="E32" s="25">
        <v>113</v>
      </c>
      <c r="F32" s="25">
        <v>1473</v>
      </c>
      <c r="G32" s="25">
        <v>0</v>
      </c>
      <c r="H32" s="25">
        <v>0</v>
      </c>
      <c r="I32" s="25">
        <v>0</v>
      </c>
      <c r="J32" s="25">
        <v>65</v>
      </c>
      <c r="K32" s="25">
        <v>0</v>
      </c>
      <c r="L32" s="25">
        <v>840</v>
      </c>
      <c r="M32" s="26">
        <v>1771</v>
      </c>
    </row>
    <row r="33" spans="1:13" ht="15" customHeight="1">
      <c r="A33" s="27" t="s">
        <v>43</v>
      </c>
      <c r="B33" s="28">
        <f>SUM( C33:K33)</f>
        <v>2611</v>
      </c>
      <c r="C33" s="29">
        <v>960</v>
      </c>
      <c r="D33" s="29">
        <v>0</v>
      </c>
      <c r="E33" s="29">
        <v>113</v>
      </c>
      <c r="F33" s="29">
        <v>1473</v>
      </c>
      <c r="G33" s="29">
        <v>0</v>
      </c>
      <c r="H33" s="29">
        <v>0</v>
      </c>
      <c r="I33" s="29">
        <v>0</v>
      </c>
      <c r="J33" s="29">
        <v>65</v>
      </c>
      <c r="K33" s="29">
        <v>0</v>
      </c>
      <c r="L33" s="29">
        <v>840</v>
      </c>
      <c r="M33" s="30">
        <v>1771</v>
      </c>
    </row>
    <row r="34" spans="1:13" ht="15" customHeight="1">
      <c r="A34" s="18"/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1"/>
    </row>
    <row r="35" spans="1:13" ht="15" customHeight="1">
      <c r="A35" s="18" t="s">
        <v>44</v>
      </c>
      <c r="B35" s="19">
        <f>SUM( C35:K35)</f>
        <v>16465</v>
      </c>
      <c r="C35" s="20">
        <v>1446</v>
      </c>
      <c r="D35" s="20">
        <v>0</v>
      </c>
      <c r="E35" s="20">
        <v>0</v>
      </c>
      <c r="F35" s="20">
        <v>15019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1220</v>
      </c>
      <c r="M35" s="21">
        <v>15245</v>
      </c>
    </row>
    <row r="36" spans="1:13" ht="15" customHeight="1">
      <c r="A36" s="23" t="s">
        <v>45</v>
      </c>
      <c r="B36" s="24">
        <f>SUM( C36:K36)</f>
        <v>537</v>
      </c>
      <c r="C36" s="25">
        <v>216</v>
      </c>
      <c r="D36" s="25">
        <v>321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116</v>
      </c>
      <c r="M36" s="26">
        <v>421</v>
      </c>
    </row>
    <row r="37" spans="1:13" ht="15" customHeight="1">
      <c r="A37" s="27" t="s">
        <v>46</v>
      </c>
      <c r="B37" s="28">
        <f>SUM( C37:K37)</f>
        <v>17002</v>
      </c>
      <c r="C37" s="29">
        <v>1662</v>
      </c>
      <c r="D37" s="29">
        <v>321</v>
      </c>
      <c r="E37" s="29">
        <v>0</v>
      </c>
      <c r="F37" s="29">
        <v>15019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1336</v>
      </c>
      <c r="M37" s="30">
        <v>15666</v>
      </c>
    </row>
    <row r="38" spans="1:13" ht="15" customHeight="1">
      <c r="A38" s="18"/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1"/>
    </row>
    <row r="39" spans="1:13" ht="15" customHeight="1">
      <c r="A39" s="18" t="s">
        <v>47</v>
      </c>
      <c r="B39" s="19">
        <f>SUM( C39:K39)</f>
        <v>1773</v>
      </c>
      <c r="C39" s="20">
        <v>1773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1481</v>
      </c>
      <c r="M39" s="21">
        <v>292</v>
      </c>
    </row>
    <row r="40" spans="1:13" ht="15" customHeight="1">
      <c r="A40" s="18" t="s">
        <v>48</v>
      </c>
      <c r="B40" s="19">
        <f>SUM( C40:K40)</f>
        <v>685</v>
      </c>
      <c r="C40" s="20">
        <v>599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86</v>
      </c>
      <c r="J40" s="20">
        <v>0</v>
      </c>
      <c r="K40" s="20">
        <v>0</v>
      </c>
      <c r="L40" s="20">
        <v>537</v>
      </c>
      <c r="M40" s="21">
        <v>148</v>
      </c>
    </row>
    <row r="41" spans="1:13" ht="15" customHeight="1">
      <c r="A41" s="23" t="s">
        <v>49</v>
      </c>
      <c r="B41" s="24">
        <f>SUM( C41:K41)</f>
        <v>664</v>
      </c>
      <c r="C41" s="25">
        <v>664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651</v>
      </c>
      <c r="M41" s="26">
        <v>13</v>
      </c>
    </row>
    <row r="42" spans="1:13" ht="15" customHeight="1">
      <c r="A42" s="27" t="s">
        <v>50</v>
      </c>
      <c r="B42" s="28">
        <f>SUM( C42:K42)</f>
        <v>3122</v>
      </c>
      <c r="C42" s="29">
        <v>3036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86</v>
      </c>
      <c r="J42" s="29">
        <v>0</v>
      </c>
      <c r="K42" s="29">
        <v>0</v>
      </c>
      <c r="L42" s="29">
        <v>2669</v>
      </c>
      <c r="M42" s="30">
        <v>453</v>
      </c>
    </row>
    <row r="43" spans="1:13" ht="15" customHeight="1">
      <c r="A43" s="18"/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1"/>
    </row>
    <row r="44" spans="1:13" ht="15" customHeight="1">
      <c r="A44" s="18" t="s">
        <v>51</v>
      </c>
      <c r="B44" s="19">
        <f>SUM( C44:K44)</f>
        <v>2046</v>
      </c>
      <c r="C44" s="20">
        <v>267</v>
      </c>
      <c r="D44" s="20">
        <v>0</v>
      </c>
      <c r="E44" s="20">
        <v>0</v>
      </c>
      <c r="F44" s="20">
        <v>0</v>
      </c>
      <c r="G44" s="20">
        <v>181</v>
      </c>
      <c r="H44" s="20">
        <v>115</v>
      </c>
      <c r="I44" s="20">
        <v>0</v>
      </c>
      <c r="J44" s="20">
        <v>1483</v>
      </c>
      <c r="K44" s="20">
        <v>0</v>
      </c>
      <c r="L44" s="20">
        <v>1685</v>
      </c>
      <c r="M44" s="21">
        <v>361</v>
      </c>
    </row>
    <row r="45" spans="1:13" ht="15" customHeight="1">
      <c r="A45" s="18" t="s">
        <v>52</v>
      </c>
      <c r="B45" s="19">
        <f>SUM( C45:K45)</f>
        <v>803</v>
      </c>
      <c r="C45" s="20">
        <v>803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681</v>
      </c>
      <c r="M45" s="21">
        <v>122</v>
      </c>
    </row>
    <row r="46" spans="1:13" ht="15" customHeight="1">
      <c r="A46" s="23" t="s">
        <v>53</v>
      </c>
      <c r="B46" s="24">
        <f>SUM( C46:K46)</f>
        <v>1411</v>
      </c>
      <c r="C46" s="25">
        <v>1325</v>
      </c>
      <c r="D46" s="25">
        <v>0</v>
      </c>
      <c r="E46" s="25">
        <v>0</v>
      </c>
      <c r="F46" s="25">
        <v>86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1208</v>
      </c>
      <c r="M46" s="26">
        <v>203</v>
      </c>
    </row>
    <row r="47" spans="1:13" ht="15" customHeight="1">
      <c r="A47" s="27" t="s">
        <v>54</v>
      </c>
      <c r="B47" s="28">
        <f>SUM( C47:K47)</f>
        <v>4260</v>
      </c>
      <c r="C47" s="29">
        <v>2395</v>
      </c>
      <c r="D47" s="29">
        <v>0</v>
      </c>
      <c r="E47" s="29">
        <v>0</v>
      </c>
      <c r="F47" s="29">
        <v>86</v>
      </c>
      <c r="G47" s="29">
        <v>181</v>
      </c>
      <c r="H47" s="29">
        <v>115</v>
      </c>
      <c r="I47" s="29">
        <v>0</v>
      </c>
      <c r="J47" s="29">
        <v>1483</v>
      </c>
      <c r="K47" s="29">
        <v>0</v>
      </c>
      <c r="L47" s="29">
        <v>3574</v>
      </c>
      <c r="M47" s="30">
        <v>686</v>
      </c>
    </row>
    <row r="48" spans="1:13" ht="15" customHeight="1">
      <c r="A48" s="18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1"/>
    </row>
    <row r="49" spans="1:13" ht="15" customHeight="1">
      <c r="A49" s="23" t="s">
        <v>55</v>
      </c>
      <c r="B49" s="24">
        <f>SUM( C49:K49)</f>
        <v>942</v>
      </c>
      <c r="C49" s="25">
        <v>942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942</v>
      </c>
      <c r="M49" s="26">
        <v>0</v>
      </c>
    </row>
    <row r="50" spans="1:13" ht="15" customHeight="1">
      <c r="A50" s="27" t="s">
        <v>56</v>
      </c>
      <c r="B50" s="28">
        <f>SUM( C50:K50)</f>
        <v>942</v>
      </c>
      <c r="C50" s="29">
        <v>942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942</v>
      </c>
      <c r="M50" s="30">
        <v>0</v>
      </c>
    </row>
    <row r="51" spans="1:13" ht="15" customHeight="1">
      <c r="A51" s="18"/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1"/>
    </row>
    <row r="52" spans="1:13" ht="15" customHeight="1">
      <c r="A52" s="18" t="s">
        <v>57</v>
      </c>
      <c r="B52" s="19">
        <f t="shared" ref="B52:B59" si="1">SUM( C52:K52)</f>
        <v>1707</v>
      </c>
      <c r="C52" s="20">
        <v>365</v>
      </c>
      <c r="D52" s="20">
        <v>0</v>
      </c>
      <c r="E52" s="20">
        <v>54</v>
      </c>
      <c r="F52" s="20">
        <v>1288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365</v>
      </c>
      <c r="M52" s="21">
        <v>1342</v>
      </c>
    </row>
    <row r="53" spans="1:13" ht="15" customHeight="1">
      <c r="A53" s="18" t="s">
        <v>58</v>
      </c>
      <c r="B53" s="19">
        <f t="shared" si="1"/>
        <v>1276</v>
      </c>
      <c r="C53" s="20">
        <v>286</v>
      </c>
      <c r="D53" s="20">
        <v>0</v>
      </c>
      <c r="E53" s="20">
        <v>0</v>
      </c>
      <c r="F53" s="20">
        <v>990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286</v>
      </c>
      <c r="M53" s="21">
        <v>990</v>
      </c>
    </row>
    <row r="54" spans="1:13" ht="15" customHeight="1">
      <c r="A54" s="18" t="s">
        <v>59</v>
      </c>
      <c r="B54" s="19">
        <f t="shared" si="1"/>
        <v>355</v>
      </c>
      <c r="C54" s="20">
        <v>355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333</v>
      </c>
      <c r="M54" s="21">
        <v>22</v>
      </c>
    </row>
    <row r="55" spans="1:13" ht="15" customHeight="1">
      <c r="A55" s="18" t="s">
        <v>60</v>
      </c>
      <c r="B55" s="19">
        <f t="shared" si="1"/>
        <v>229</v>
      </c>
      <c r="C55" s="20">
        <v>124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105</v>
      </c>
      <c r="L55" s="20">
        <v>124</v>
      </c>
      <c r="M55" s="21">
        <v>105</v>
      </c>
    </row>
    <row r="56" spans="1:13" ht="15" customHeight="1">
      <c r="A56" s="18" t="s">
        <v>61</v>
      </c>
      <c r="B56" s="19">
        <f t="shared" si="1"/>
        <v>5112</v>
      </c>
      <c r="C56" s="20">
        <v>258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4854</v>
      </c>
      <c r="K56" s="20">
        <v>0</v>
      </c>
      <c r="L56" s="20">
        <v>258</v>
      </c>
      <c r="M56" s="21">
        <v>4854</v>
      </c>
    </row>
    <row r="57" spans="1:13" ht="15" customHeight="1">
      <c r="A57" s="18" t="s">
        <v>62</v>
      </c>
      <c r="B57" s="19">
        <f t="shared" si="1"/>
        <v>136</v>
      </c>
      <c r="C57" s="20">
        <v>136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136</v>
      </c>
      <c r="M57" s="21">
        <v>0</v>
      </c>
    </row>
    <row r="58" spans="1:13" ht="15" customHeight="1">
      <c r="A58" s="23" t="s">
        <v>63</v>
      </c>
      <c r="B58" s="24">
        <f t="shared" si="1"/>
        <v>142</v>
      </c>
      <c r="C58" s="25">
        <v>142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142</v>
      </c>
      <c r="M58" s="26">
        <v>0</v>
      </c>
    </row>
    <row r="59" spans="1:13" ht="15" customHeight="1">
      <c r="A59" s="27" t="s">
        <v>64</v>
      </c>
      <c r="B59" s="28">
        <f t="shared" si="1"/>
        <v>8957</v>
      </c>
      <c r="C59" s="29">
        <v>1666</v>
      </c>
      <c r="D59" s="29">
        <v>0</v>
      </c>
      <c r="E59" s="29">
        <v>54</v>
      </c>
      <c r="F59" s="29">
        <v>2278</v>
      </c>
      <c r="G59" s="29">
        <v>0</v>
      </c>
      <c r="H59" s="29">
        <v>0</v>
      </c>
      <c r="I59" s="29">
        <v>0</v>
      </c>
      <c r="J59" s="29">
        <v>4854</v>
      </c>
      <c r="K59" s="29">
        <v>105</v>
      </c>
      <c r="L59" s="29">
        <v>1644</v>
      </c>
      <c r="M59" s="30">
        <v>7313</v>
      </c>
    </row>
    <row r="60" spans="1:13" ht="15" customHeight="1">
      <c r="A60" s="18"/>
      <c r="B60" s="19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1"/>
    </row>
    <row r="61" spans="1:13" ht="15" customHeight="1">
      <c r="A61" s="23" t="s">
        <v>65</v>
      </c>
      <c r="B61" s="24">
        <f>SUM( C61:K61)</f>
        <v>3380</v>
      </c>
      <c r="C61" s="25">
        <v>1717</v>
      </c>
      <c r="D61" s="25">
        <v>0</v>
      </c>
      <c r="E61" s="25">
        <v>0</v>
      </c>
      <c r="F61" s="25">
        <v>1621</v>
      </c>
      <c r="G61" s="25">
        <v>0</v>
      </c>
      <c r="H61" s="25">
        <v>0</v>
      </c>
      <c r="I61" s="25">
        <v>0</v>
      </c>
      <c r="J61" s="25">
        <v>42</v>
      </c>
      <c r="K61" s="25">
        <v>0</v>
      </c>
      <c r="L61" s="25">
        <v>1698</v>
      </c>
      <c r="M61" s="26">
        <v>1682</v>
      </c>
    </row>
    <row r="62" spans="1:13" ht="15" customHeight="1">
      <c r="A62" s="27" t="s">
        <v>66</v>
      </c>
      <c r="B62" s="28">
        <f>SUM( C62:K62)</f>
        <v>3380</v>
      </c>
      <c r="C62" s="29">
        <v>1717</v>
      </c>
      <c r="D62" s="29">
        <v>0</v>
      </c>
      <c r="E62" s="29">
        <v>0</v>
      </c>
      <c r="F62" s="29">
        <v>1621</v>
      </c>
      <c r="G62" s="29">
        <v>0</v>
      </c>
      <c r="H62" s="29">
        <v>0</v>
      </c>
      <c r="I62" s="29">
        <v>0</v>
      </c>
      <c r="J62" s="29">
        <v>42</v>
      </c>
      <c r="K62" s="29">
        <v>0</v>
      </c>
      <c r="L62" s="29">
        <v>1698</v>
      </c>
      <c r="M62" s="30">
        <v>1682</v>
      </c>
    </row>
    <row r="63" spans="1:13" ht="15" customHeight="1">
      <c r="A63" s="18"/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1"/>
    </row>
    <row r="64" spans="1:13" ht="15" customHeight="1">
      <c r="A64" s="23" t="s">
        <v>67</v>
      </c>
      <c r="B64" s="24">
        <f>SUM( C64:M64)</f>
        <v>0</v>
      </c>
      <c r="C64" s="25">
        <v>0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6">
        <v>0</v>
      </c>
    </row>
    <row r="65" spans="1:13" ht="15" customHeight="1">
      <c r="A65" s="27" t="s">
        <v>68</v>
      </c>
      <c r="B65" s="28">
        <f>SUM( C65:M65)</f>
        <v>0</v>
      </c>
      <c r="C65" s="29">
        <v>0</v>
      </c>
      <c r="D65" s="29">
        <v>0</v>
      </c>
      <c r="E65" s="29">
        <v>0</v>
      </c>
      <c r="F65" s="29">
        <v>0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29">
        <v>0</v>
      </c>
      <c r="M65" s="30">
        <v>0</v>
      </c>
    </row>
    <row r="66" spans="1:13" ht="15" customHeight="1">
      <c r="A66" s="18"/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1"/>
    </row>
    <row r="67" spans="1:13" ht="15" customHeight="1">
      <c r="A67" s="18" t="s">
        <v>69</v>
      </c>
      <c r="B67" s="19">
        <f>SUM( C67:K67)</f>
        <v>46348</v>
      </c>
      <c r="C67" s="20">
        <v>16661</v>
      </c>
      <c r="D67" s="20">
        <v>321</v>
      </c>
      <c r="E67" s="20">
        <v>167</v>
      </c>
      <c r="F67" s="20">
        <v>20477</v>
      </c>
      <c r="G67" s="20">
        <v>181</v>
      </c>
      <c r="H67" s="20">
        <v>115</v>
      </c>
      <c r="I67" s="20">
        <v>86</v>
      </c>
      <c r="J67" s="20">
        <v>6444</v>
      </c>
      <c r="K67" s="20">
        <v>1896</v>
      </c>
      <c r="L67" s="20">
        <v>16322</v>
      </c>
      <c r="M67" s="21">
        <v>30026</v>
      </c>
    </row>
    <row r="68" spans="1:13" ht="15" customHeight="1">
      <c r="A68" s="18"/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1"/>
    </row>
    <row r="69" spans="1:13" ht="15" customHeight="1" thickBot="1">
      <c r="A69" s="31" t="s">
        <v>70</v>
      </c>
      <c r="B69" s="32">
        <f>SUM( C69:K69)</f>
        <v>353110</v>
      </c>
      <c r="C69" s="33">
        <v>117044</v>
      </c>
      <c r="D69" s="33">
        <v>71713</v>
      </c>
      <c r="E69" s="33">
        <v>450</v>
      </c>
      <c r="F69" s="33">
        <v>47346</v>
      </c>
      <c r="G69" s="33">
        <v>435</v>
      </c>
      <c r="H69" s="33">
        <v>6238</v>
      </c>
      <c r="I69" s="33">
        <v>11450</v>
      </c>
      <c r="J69" s="33">
        <v>94294</v>
      </c>
      <c r="K69" s="33">
        <v>4140</v>
      </c>
      <c r="L69" s="33">
        <v>108428</v>
      </c>
      <c r="M69" s="34">
        <v>244682</v>
      </c>
    </row>
  </sheetData>
  <mergeCells count="2">
    <mergeCell ref="C3:K3"/>
    <mergeCell ref="L3:M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4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="75" workbookViewId="0"/>
  </sheetViews>
  <sheetFormatPr defaultColWidth="7.625" defaultRowHeight="15" customHeight="1"/>
  <cols>
    <col min="1" max="1" width="10.625" style="35" customWidth="1"/>
    <col min="2" max="17" width="7.625" style="35"/>
    <col min="18" max="256" width="7.625" style="22"/>
    <col min="257" max="257" width="10.625" style="22" customWidth="1"/>
    <col min="258" max="512" width="7.625" style="22"/>
    <col min="513" max="513" width="10.625" style="22" customWidth="1"/>
    <col min="514" max="768" width="7.625" style="22"/>
    <col min="769" max="769" width="10.625" style="22" customWidth="1"/>
    <col min="770" max="1024" width="7.625" style="22"/>
    <col min="1025" max="1025" width="10.625" style="22" customWidth="1"/>
    <col min="1026" max="1280" width="7.625" style="22"/>
    <col min="1281" max="1281" width="10.625" style="22" customWidth="1"/>
    <col min="1282" max="1536" width="7.625" style="22"/>
    <col min="1537" max="1537" width="10.625" style="22" customWidth="1"/>
    <col min="1538" max="1792" width="7.625" style="22"/>
    <col min="1793" max="1793" width="10.625" style="22" customWidth="1"/>
    <col min="1794" max="2048" width="7.625" style="22"/>
    <col min="2049" max="2049" width="10.625" style="22" customWidth="1"/>
    <col min="2050" max="2304" width="7.625" style="22"/>
    <col min="2305" max="2305" width="10.625" style="22" customWidth="1"/>
    <col min="2306" max="2560" width="7.625" style="22"/>
    <col min="2561" max="2561" width="10.625" style="22" customWidth="1"/>
    <col min="2562" max="2816" width="7.625" style="22"/>
    <col min="2817" max="2817" width="10.625" style="22" customWidth="1"/>
    <col min="2818" max="3072" width="7.625" style="22"/>
    <col min="3073" max="3073" width="10.625" style="22" customWidth="1"/>
    <col min="3074" max="3328" width="7.625" style="22"/>
    <col min="3329" max="3329" width="10.625" style="22" customWidth="1"/>
    <col min="3330" max="3584" width="7.625" style="22"/>
    <col min="3585" max="3585" width="10.625" style="22" customWidth="1"/>
    <col min="3586" max="3840" width="7.625" style="22"/>
    <col min="3841" max="3841" width="10.625" style="22" customWidth="1"/>
    <col min="3842" max="4096" width="7.625" style="22"/>
    <col min="4097" max="4097" width="10.625" style="22" customWidth="1"/>
    <col min="4098" max="4352" width="7.625" style="22"/>
    <col min="4353" max="4353" width="10.625" style="22" customWidth="1"/>
    <col min="4354" max="4608" width="7.625" style="22"/>
    <col min="4609" max="4609" width="10.625" style="22" customWidth="1"/>
    <col min="4610" max="4864" width="7.625" style="22"/>
    <col min="4865" max="4865" width="10.625" style="22" customWidth="1"/>
    <col min="4866" max="5120" width="7.625" style="22"/>
    <col min="5121" max="5121" width="10.625" style="22" customWidth="1"/>
    <col min="5122" max="5376" width="7.625" style="22"/>
    <col min="5377" max="5377" width="10.625" style="22" customWidth="1"/>
    <col min="5378" max="5632" width="7.625" style="22"/>
    <col min="5633" max="5633" width="10.625" style="22" customWidth="1"/>
    <col min="5634" max="5888" width="7.625" style="22"/>
    <col min="5889" max="5889" width="10.625" style="22" customWidth="1"/>
    <col min="5890" max="6144" width="7.625" style="22"/>
    <col min="6145" max="6145" width="10.625" style="22" customWidth="1"/>
    <col min="6146" max="6400" width="7.625" style="22"/>
    <col min="6401" max="6401" width="10.625" style="22" customWidth="1"/>
    <col min="6402" max="6656" width="7.625" style="22"/>
    <col min="6657" max="6657" width="10.625" style="22" customWidth="1"/>
    <col min="6658" max="6912" width="7.625" style="22"/>
    <col min="6913" max="6913" width="10.625" style="22" customWidth="1"/>
    <col min="6914" max="7168" width="7.625" style="22"/>
    <col min="7169" max="7169" width="10.625" style="22" customWidth="1"/>
    <col min="7170" max="7424" width="7.625" style="22"/>
    <col min="7425" max="7425" width="10.625" style="22" customWidth="1"/>
    <col min="7426" max="7680" width="7.625" style="22"/>
    <col min="7681" max="7681" width="10.625" style="22" customWidth="1"/>
    <col min="7682" max="7936" width="7.625" style="22"/>
    <col min="7937" max="7937" width="10.625" style="22" customWidth="1"/>
    <col min="7938" max="8192" width="7.625" style="22"/>
    <col min="8193" max="8193" width="10.625" style="22" customWidth="1"/>
    <col min="8194" max="8448" width="7.625" style="22"/>
    <col min="8449" max="8449" width="10.625" style="22" customWidth="1"/>
    <col min="8450" max="8704" width="7.625" style="22"/>
    <col min="8705" max="8705" width="10.625" style="22" customWidth="1"/>
    <col min="8706" max="8960" width="7.625" style="22"/>
    <col min="8961" max="8961" width="10.625" style="22" customWidth="1"/>
    <col min="8962" max="9216" width="7.625" style="22"/>
    <col min="9217" max="9217" width="10.625" style="22" customWidth="1"/>
    <col min="9218" max="9472" width="7.625" style="22"/>
    <col min="9473" max="9473" width="10.625" style="22" customWidth="1"/>
    <col min="9474" max="9728" width="7.625" style="22"/>
    <col min="9729" max="9729" width="10.625" style="22" customWidth="1"/>
    <col min="9730" max="9984" width="7.625" style="22"/>
    <col min="9985" max="9985" width="10.625" style="22" customWidth="1"/>
    <col min="9986" max="10240" width="7.625" style="22"/>
    <col min="10241" max="10241" width="10.625" style="22" customWidth="1"/>
    <col min="10242" max="10496" width="7.625" style="22"/>
    <col min="10497" max="10497" width="10.625" style="22" customWidth="1"/>
    <col min="10498" max="10752" width="7.625" style="22"/>
    <col min="10753" max="10753" width="10.625" style="22" customWidth="1"/>
    <col min="10754" max="11008" width="7.625" style="22"/>
    <col min="11009" max="11009" width="10.625" style="22" customWidth="1"/>
    <col min="11010" max="11264" width="7.625" style="22"/>
    <col min="11265" max="11265" width="10.625" style="22" customWidth="1"/>
    <col min="11266" max="11520" width="7.625" style="22"/>
    <col min="11521" max="11521" width="10.625" style="22" customWidth="1"/>
    <col min="11522" max="11776" width="7.625" style="22"/>
    <col min="11777" max="11777" width="10.625" style="22" customWidth="1"/>
    <col min="11778" max="12032" width="7.625" style="22"/>
    <col min="12033" max="12033" width="10.625" style="22" customWidth="1"/>
    <col min="12034" max="12288" width="7.625" style="22"/>
    <col min="12289" max="12289" width="10.625" style="22" customWidth="1"/>
    <col min="12290" max="12544" width="7.625" style="22"/>
    <col min="12545" max="12545" width="10.625" style="22" customWidth="1"/>
    <col min="12546" max="12800" width="7.625" style="22"/>
    <col min="12801" max="12801" width="10.625" style="22" customWidth="1"/>
    <col min="12802" max="13056" width="7.625" style="22"/>
    <col min="13057" max="13057" width="10.625" style="22" customWidth="1"/>
    <col min="13058" max="13312" width="7.625" style="22"/>
    <col min="13313" max="13313" width="10.625" style="22" customWidth="1"/>
    <col min="13314" max="13568" width="7.625" style="22"/>
    <col min="13569" max="13569" width="10.625" style="22" customWidth="1"/>
    <col min="13570" max="13824" width="7.625" style="22"/>
    <col min="13825" max="13825" width="10.625" style="22" customWidth="1"/>
    <col min="13826" max="14080" width="7.625" style="22"/>
    <col min="14081" max="14081" width="10.625" style="22" customWidth="1"/>
    <col min="14082" max="14336" width="7.625" style="22"/>
    <col min="14337" max="14337" width="10.625" style="22" customWidth="1"/>
    <col min="14338" max="14592" width="7.625" style="22"/>
    <col min="14593" max="14593" width="10.625" style="22" customWidth="1"/>
    <col min="14594" max="14848" width="7.625" style="22"/>
    <col min="14849" max="14849" width="10.625" style="22" customWidth="1"/>
    <col min="14850" max="15104" width="7.625" style="22"/>
    <col min="15105" max="15105" width="10.625" style="22" customWidth="1"/>
    <col min="15106" max="15360" width="7.625" style="22"/>
    <col min="15361" max="15361" width="10.625" style="22" customWidth="1"/>
    <col min="15362" max="15616" width="7.625" style="22"/>
    <col min="15617" max="15617" width="10.625" style="22" customWidth="1"/>
    <col min="15618" max="15872" width="7.625" style="22"/>
    <col min="15873" max="15873" width="10.625" style="22" customWidth="1"/>
    <col min="15874" max="16128" width="7.625" style="22"/>
    <col min="16129" max="16129" width="10.625" style="22" customWidth="1"/>
    <col min="16130" max="16384" width="7.625" style="22"/>
  </cols>
  <sheetData>
    <row r="1" spans="1:17" s="1" customFormat="1" ht="18" customHeight="1">
      <c r="A1" s="1" t="s">
        <v>71</v>
      </c>
      <c r="E1" s="2" t="s">
        <v>72</v>
      </c>
      <c r="I1" s="1" t="s">
        <v>1</v>
      </c>
    </row>
    <row r="2" spans="1:17" s="1" customFormat="1" ht="15" customHeight="1" thickBot="1">
      <c r="Q2" s="3" t="s">
        <v>2</v>
      </c>
    </row>
    <row r="3" spans="1:17" s="6" customFormat="1" ht="15" customHeight="1">
      <c r="A3" s="4"/>
      <c r="B3" s="5"/>
      <c r="C3" s="58" t="s">
        <v>73</v>
      </c>
      <c r="D3" s="59"/>
      <c r="E3" s="59"/>
      <c r="F3" s="59"/>
      <c r="G3" s="59"/>
      <c r="H3" s="59"/>
      <c r="I3" s="59"/>
      <c r="J3" s="60"/>
      <c r="K3" s="58" t="s">
        <v>74</v>
      </c>
      <c r="L3" s="59"/>
      <c r="M3" s="59"/>
      <c r="N3" s="59"/>
      <c r="O3" s="59"/>
      <c r="P3" s="59"/>
      <c r="Q3" s="61"/>
    </row>
    <row r="4" spans="1:17" s="6" customFormat="1" ht="15" customHeight="1">
      <c r="A4" s="7"/>
      <c r="B4" s="36" t="s">
        <v>5</v>
      </c>
      <c r="C4" s="62" t="s">
        <v>75</v>
      </c>
      <c r="D4" s="63"/>
      <c r="E4" s="63"/>
      <c r="F4" s="64"/>
      <c r="G4" s="62" t="s">
        <v>76</v>
      </c>
      <c r="H4" s="63"/>
      <c r="I4" s="63"/>
      <c r="J4" s="64"/>
      <c r="K4" s="11"/>
      <c r="L4" s="11"/>
      <c r="M4" s="11" t="s">
        <v>77</v>
      </c>
      <c r="N4" s="11" t="s">
        <v>78</v>
      </c>
      <c r="O4" s="11"/>
      <c r="P4" s="11" t="s">
        <v>79</v>
      </c>
      <c r="Q4" s="12"/>
    </row>
    <row r="5" spans="1:17" s="6" customFormat="1" ht="15" customHeight="1" thickBot="1">
      <c r="A5" s="37"/>
      <c r="B5" s="38"/>
      <c r="C5" s="39" t="s">
        <v>80</v>
      </c>
      <c r="D5" s="39" t="s">
        <v>81</v>
      </c>
      <c r="E5" s="39" t="s">
        <v>82</v>
      </c>
      <c r="F5" s="39" t="s">
        <v>83</v>
      </c>
      <c r="G5" s="39" t="s">
        <v>84</v>
      </c>
      <c r="H5" s="39" t="s">
        <v>85</v>
      </c>
      <c r="I5" s="39" t="s">
        <v>86</v>
      </c>
      <c r="J5" s="39" t="s">
        <v>87</v>
      </c>
      <c r="K5" s="39" t="s">
        <v>15</v>
      </c>
      <c r="L5" s="39" t="s">
        <v>16</v>
      </c>
      <c r="M5" s="39" t="s">
        <v>88</v>
      </c>
      <c r="N5" s="39" t="s">
        <v>88</v>
      </c>
      <c r="O5" s="39" t="s">
        <v>89</v>
      </c>
      <c r="P5" s="39" t="s">
        <v>90</v>
      </c>
      <c r="Q5" s="40" t="s">
        <v>14</v>
      </c>
    </row>
    <row r="6" spans="1:17" ht="15" customHeight="1">
      <c r="A6" s="41" t="s">
        <v>6</v>
      </c>
      <c r="B6" s="42">
        <f>+C6+G6</f>
        <v>117044</v>
      </c>
      <c r="C6" s="43">
        <f>SUM(D6:F6)</f>
        <v>0</v>
      </c>
      <c r="D6" s="43">
        <v>0</v>
      </c>
      <c r="E6" s="43">
        <v>0</v>
      </c>
      <c r="F6" s="43">
        <v>0</v>
      </c>
      <c r="G6" s="43">
        <f>SUM(H6:J6)</f>
        <v>117044</v>
      </c>
      <c r="H6" s="43">
        <v>29612</v>
      </c>
      <c r="I6" s="43">
        <v>607</v>
      </c>
      <c r="J6" s="43">
        <v>86825</v>
      </c>
      <c r="K6" s="43">
        <v>97903</v>
      </c>
      <c r="L6" s="43">
        <f>SUM(M6:Q6)</f>
        <v>19141</v>
      </c>
      <c r="M6" s="43">
        <v>90</v>
      </c>
      <c r="N6" s="43">
        <v>1679</v>
      </c>
      <c r="O6" s="43">
        <v>16500</v>
      </c>
      <c r="P6" s="43">
        <v>0</v>
      </c>
      <c r="Q6" s="44">
        <v>872</v>
      </c>
    </row>
    <row r="7" spans="1:17" ht="15" customHeight="1">
      <c r="A7" s="45" t="s">
        <v>7</v>
      </c>
      <c r="B7" s="46">
        <f>+C7+G7</f>
        <v>71713</v>
      </c>
      <c r="C7" s="47">
        <f>SUM(D7:F7)</f>
        <v>0</v>
      </c>
      <c r="D7" s="47">
        <v>0</v>
      </c>
      <c r="E7" s="47">
        <v>0</v>
      </c>
      <c r="F7" s="47">
        <v>0</v>
      </c>
      <c r="G7" s="47">
        <f>SUM(H7:J7)</f>
        <v>71713</v>
      </c>
      <c r="H7" s="47">
        <v>2460</v>
      </c>
      <c r="I7" s="47">
        <v>67456</v>
      </c>
      <c r="J7" s="47">
        <v>1797</v>
      </c>
      <c r="K7" s="47">
        <v>1361</v>
      </c>
      <c r="L7" s="47">
        <f>SUM(M7:Q7)</f>
        <v>70352</v>
      </c>
      <c r="M7" s="47">
        <v>0</v>
      </c>
      <c r="N7" s="47">
        <v>67456</v>
      </c>
      <c r="O7" s="47">
        <v>2896</v>
      </c>
      <c r="P7" s="47">
        <v>0</v>
      </c>
      <c r="Q7" s="48">
        <v>0</v>
      </c>
    </row>
    <row r="8" spans="1:17" ht="15" customHeight="1">
      <c r="A8" s="45" t="s">
        <v>8</v>
      </c>
      <c r="B8" s="46">
        <f t="shared" ref="B8:B17" si="0">+C8+G8</f>
        <v>450</v>
      </c>
      <c r="C8" s="47">
        <f t="shared" ref="C8:C19" si="1">SUM(D8:F8)</f>
        <v>0</v>
      </c>
      <c r="D8" s="47">
        <v>0</v>
      </c>
      <c r="E8" s="47">
        <v>0</v>
      </c>
      <c r="F8" s="47">
        <v>0</v>
      </c>
      <c r="G8" s="47">
        <f t="shared" ref="G8:G19" si="2">SUM(H8:J8)</f>
        <v>450</v>
      </c>
      <c r="H8" s="47">
        <v>232</v>
      </c>
      <c r="I8" s="47">
        <v>113</v>
      </c>
      <c r="J8" s="47">
        <v>105</v>
      </c>
      <c r="K8" s="47">
        <v>0</v>
      </c>
      <c r="L8" s="47">
        <f t="shared" ref="L8:L17" si="3">SUM(M8:Q8)</f>
        <v>450</v>
      </c>
      <c r="M8" s="47">
        <v>0</v>
      </c>
      <c r="N8" s="47">
        <v>0</v>
      </c>
      <c r="O8" s="47">
        <v>450</v>
      </c>
      <c r="P8" s="47">
        <v>0</v>
      </c>
      <c r="Q8" s="48">
        <v>0</v>
      </c>
    </row>
    <row r="9" spans="1:17" ht="15" customHeight="1">
      <c r="A9" s="45" t="s">
        <v>9</v>
      </c>
      <c r="B9" s="46">
        <f t="shared" si="0"/>
        <v>47346</v>
      </c>
      <c r="C9" s="47">
        <f t="shared" si="1"/>
        <v>0</v>
      </c>
      <c r="D9" s="47">
        <v>0</v>
      </c>
      <c r="E9" s="47">
        <v>0</v>
      </c>
      <c r="F9" s="47">
        <v>0</v>
      </c>
      <c r="G9" s="47">
        <f t="shared" si="2"/>
        <v>47346</v>
      </c>
      <c r="H9" s="47">
        <v>47234</v>
      </c>
      <c r="I9" s="47">
        <v>0</v>
      </c>
      <c r="J9" s="47">
        <v>112</v>
      </c>
      <c r="K9" s="47">
        <v>1196</v>
      </c>
      <c r="L9" s="47">
        <f t="shared" si="3"/>
        <v>46150</v>
      </c>
      <c r="M9" s="47">
        <v>0</v>
      </c>
      <c r="N9" s="47">
        <v>0</v>
      </c>
      <c r="O9" s="47">
        <v>45634</v>
      </c>
      <c r="P9" s="47">
        <v>0</v>
      </c>
      <c r="Q9" s="48">
        <v>516</v>
      </c>
    </row>
    <row r="10" spans="1:17" ht="15" customHeight="1">
      <c r="A10" s="45" t="s">
        <v>10</v>
      </c>
      <c r="B10" s="46">
        <f t="shared" si="0"/>
        <v>435</v>
      </c>
      <c r="C10" s="47">
        <f t="shared" si="1"/>
        <v>0</v>
      </c>
      <c r="D10" s="47">
        <v>0</v>
      </c>
      <c r="E10" s="47">
        <v>0</v>
      </c>
      <c r="F10" s="47">
        <v>0</v>
      </c>
      <c r="G10" s="47">
        <f t="shared" si="2"/>
        <v>435</v>
      </c>
      <c r="H10" s="47">
        <v>435</v>
      </c>
      <c r="I10" s="47">
        <v>0</v>
      </c>
      <c r="J10" s="47">
        <v>0</v>
      </c>
      <c r="K10" s="47">
        <v>178</v>
      </c>
      <c r="L10" s="47">
        <f t="shared" si="3"/>
        <v>257</v>
      </c>
      <c r="M10" s="47">
        <v>0</v>
      </c>
      <c r="N10" s="47">
        <v>0</v>
      </c>
      <c r="O10" s="47">
        <v>257</v>
      </c>
      <c r="P10" s="47">
        <v>0</v>
      </c>
      <c r="Q10" s="48">
        <v>0</v>
      </c>
    </row>
    <row r="11" spans="1:17" ht="15" customHeight="1">
      <c r="A11" s="45" t="s">
        <v>11</v>
      </c>
      <c r="B11" s="46">
        <f t="shared" si="0"/>
        <v>6238</v>
      </c>
      <c r="C11" s="47">
        <f t="shared" si="1"/>
        <v>0</v>
      </c>
      <c r="D11" s="47">
        <v>0</v>
      </c>
      <c r="E11" s="47">
        <v>0</v>
      </c>
      <c r="F11" s="47">
        <v>0</v>
      </c>
      <c r="G11" s="47">
        <f t="shared" si="2"/>
        <v>6238</v>
      </c>
      <c r="H11" s="47">
        <v>5995</v>
      </c>
      <c r="I11" s="47">
        <v>0</v>
      </c>
      <c r="J11" s="47">
        <v>243</v>
      </c>
      <c r="K11" s="47">
        <v>934</v>
      </c>
      <c r="L11" s="47">
        <f t="shared" si="3"/>
        <v>5304</v>
      </c>
      <c r="M11" s="47">
        <v>0</v>
      </c>
      <c r="N11" s="47">
        <v>0</v>
      </c>
      <c r="O11" s="47">
        <v>5293</v>
      </c>
      <c r="P11" s="47">
        <v>0</v>
      </c>
      <c r="Q11" s="48">
        <v>11</v>
      </c>
    </row>
    <row r="12" spans="1:17" ht="15" customHeight="1">
      <c r="A12" s="45" t="s">
        <v>91</v>
      </c>
      <c r="B12" s="46">
        <f t="shared" si="0"/>
        <v>11450</v>
      </c>
      <c r="C12" s="47">
        <f t="shared" si="1"/>
        <v>125</v>
      </c>
      <c r="D12" s="47">
        <v>0</v>
      </c>
      <c r="E12" s="47">
        <v>0</v>
      </c>
      <c r="F12" s="47">
        <v>125</v>
      </c>
      <c r="G12" s="47">
        <f t="shared" si="2"/>
        <v>11325</v>
      </c>
      <c r="H12" s="47">
        <v>9423</v>
      </c>
      <c r="I12" s="47">
        <v>609</v>
      </c>
      <c r="J12" s="47">
        <v>1293</v>
      </c>
      <c r="K12" s="47">
        <v>1333</v>
      </c>
      <c r="L12" s="47">
        <f t="shared" si="3"/>
        <v>10117</v>
      </c>
      <c r="M12" s="47">
        <v>0</v>
      </c>
      <c r="N12" s="47">
        <v>3084</v>
      </c>
      <c r="O12" s="47">
        <v>7033</v>
      </c>
      <c r="P12" s="47">
        <v>0</v>
      </c>
      <c r="Q12" s="48">
        <v>0</v>
      </c>
    </row>
    <row r="13" spans="1:17" ht="15" customHeight="1">
      <c r="A13" s="45" t="s">
        <v>92</v>
      </c>
      <c r="B13" s="46">
        <f t="shared" si="0"/>
        <v>94294</v>
      </c>
      <c r="C13" s="47">
        <f t="shared" si="1"/>
        <v>87119</v>
      </c>
      <c r="D13" s="47">
        <v>1664</v>
      </c>
      <c r="E13" s="47">
        <v>82834</v>
      </c>
      <c r="F13" s="47">
        <v>2621</v>
      </c>
      <c r="G13" s="47">
        <f t="shared" si="2"/>
        <v>7175</v>
      </c>
      <c r="H13" s="47">
        <v>739</v>
      </c>
      <c r="I13" s="47">
        <v>5457</v>
      </c>
      <c r="J13" s="47">
        <v>979</v>
      </c>
      <c r="K13" s="47">
        <v>4026</v>
      </c>
      <c r="L13" s="47">
        <f t="shared" si="3"/>
        <v>90268</v>
      </c>
      <c r="M13" s="47">
        <v>0</v>
      </c>
      <c r="N13" s="47">
        <v>82305</v>
      </c>
      <c r="O13" s="47">
        <v>7950</v>
      </c>
      <c r="P13" s="47">
        <v>0</v>
      </c>
      <c r="Q13" s="48">
        <v>13</v>
      </c>
    </row>
    <row r="14" spans="1:17" ht="15" customHeight="1">
      <c r="A14" s="45" t="s">
        <v>14</v>
      </c>
      <c r="B14" s="46">
        <f t="shared" si="0"/>
        <v>4140</v>
      </c>
      <c r="C14" s="47">
        <f t="shared" si="1"/>
        <v>476</v>
      </c>
      <c r="D14" s="47">
        <v>0</v>
      </c>
      <c r="E14" s="47">
        <v>0</v>
      </c>
      <c r="F14" s="47">
        <v>476</v>
      </c>
      <c r="G14" s="47">
        <f t="shared" si="2"/>
        <v>3664</v>
      </c>
      <c r="H14" s="47">
        <v>2961</v>
      </c>
      <c r="I14" s="47">
        <v>469</v>
      </c>
      <c r="J14" s="47">
        <v>234</v>
      </c>
      <c r="K14" s="47">
        <v>1497</v>
      </c>
      <c r="L14" s="47">
        <f t="shared" si="3"/>
        <v>2643</v>
      </c>
      <c r="M14" s="47">
        <v>0</v>
      </c>
      <c r="N14" s="47">
        <v>0</v>
      </c>
      <c r="O14" s="47">
        <v>2643</v>
      </c>
      <c r="P14" s="47">
        <v>0</v>
      </c>
      <c r="Q14" s="48">
        <v>0</v>
      </c>
    </row>
    <row r="15" spans="1:17" ht="15" customHeight="1">
      <c r="A15" s="45"/>
      <c r="B15" s="46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8"/>
    </row>
    <row r="16" spans="1:17" ht="15" customHeight="1">
      <c r="A16" s="45" t="s">
        <v>93</v>
      </c>
      <c r="B16" s="46">
        <f t="shared" si="0"/>
        <v>188757</v>
      </c>
      <c r="C16" s="47">
        <f t="shared" si="1"/>
        <v>0</v>
      </c>
      <c r="D16" s="47">
        <f>SUM(D6:D7)</f>
        <v>0</v>
      </c>
      <c r="E16" s="47">
        <f>SUM(E6:E7)</f>
        <v>0</v>
      </c>
      <c r="F16" s="47">
        <f>SUM(F6:F7)</f>
        <v>0</v>
      </c>
      <c r="G16" s="47">
        <f t="shared" si="2"/>
        <v>188757</v>
      </c>
      <c r="H16" s="47">
        <f>SUM(H6:H7)</f>
        <v>32072</v>
      </c>
      <c r="I16" s="47">
        <f>SUM(I6:I7)</f>
        <v>68063</v>
      </c>
      <c r="J16" s="47">
        <f>SUM(J6:J7)</f>
        <v>88622</v>
      </c>
      <c r="K16" s="47">
        <f>SUM(K6:K7)</f>
        <v>99264</v>
      </c>
      <c r="L16" s="47">
        <f t="shared" si="3"/>
        <v>89493</v>
      </c>
      <c r="M16" s="47">
        <f>SUM(M6:M7)</f>
        <v>90</v>
      </c>
      <c r="N16" s="47">
        <f>SUM(N6:N7)</f>
        <v>69135</v>
      </c>
      <c r="O16" s="47">
        <f>SUM(O6:O7)</f>
        <v>19396</v>
      </c>
      <c r="P16" s="47">
        <f>SUM(P6:P7)</f>
        <v>0</v>
      </c>
      <c r="Q16" s="48">
        <f>SUM(Q6:Q7)</f>
        <v>872</v>
      </c>
    </row>
    <row r="17" spans="1:17" ht="15" customHeight="1">
      <c r="A17" s="45" t="s">
        <v>94</v>
      </c>
      <c r="B17" s="46">
        <f t="shared" si="0"/>
        <v>164353</v>
      </c>
      <c r="C17" s="47">
        <f t="shared" si="1"/>
        <v>87720</v>
      </c>
      <c r="D17" s="47">
        <f>SUM(D8:D14)</f>
        <v>1664</v>
      </c>
      <c r="E17" s="47">
        <f>SUM(E8:E14)</f>
        <v>82834</v>
      </c>
      <c r="F17" s="47">
        <f>SUM(F8:F14)</f>
        <v>3222</v>
      </c>
      <c r="G17" s="47">
        <f t="shared" si="2"/>
        <v>76633</v>
      </c>
      <c r="H17" s="47">
        <f>SUM(H8:H14)</f>
        <v>67019</v>
      </c>
      <c r="I17" s="47">
        <f>SUM(I8:I14)</f>
        <v>6648</v>
      </c>
      <c r="J17" s="47">
        <f>SUM(J8:J14)</f>
        <v>2966</v>
      </c>
      <c r="K17" s="47">
        <f>SUM(K8:K14)</f>
        <v>9164</v>
      </c>
      <c r="L17" s="47">
        <f t="shared" si="3"/>
        <v>155189</v>
      </c>
      <c r="M17" s="47">
        <f>SUM(M8:M14)</f>
        <v>0</v>
      </c>
      <c r="N17" s="47">
        <f>SUM(N8:N14)</f>
        <v>85389</v>
      </c>
      <c r="O17" s="47">
        <f>SUM(O8:O14)</f>
        <v>69260</v>
      </c>
      <c r="P17" s="47">
        <f>SUM(P8:P14)</f>
        <v>0</v>
      </c>
      <c r="Q17" s="48">
        <f>SUM(Q8:Q14)</f>
        <v>540</v>
      </c>
    </row>
    <row r="18" spans="1:17" ht="15" customHeight="1">
      <c r="A18" s="49"/>
      <c r="B18" s="50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2"/>
    </row>
    <row r="19" spans="1:17" ht="15" customHeight="1" thickBot="1">
      <c r="A19" s="53" t="s">
        <v>5</v>
      </c>
      <c r="B19" s="54">
        <f>+C19+G19</f>
        <v>353110</v>
      </c>
      <c r="C19" s="55">
        <f t="shared" si="1"/>
        <v>87720</v>
      </c>
      <c r="D19" s="54">
        <f>SUM(D16:D17)</f>
        <v>1664</v>
      </c>
      <c r="E19" s="54">
        <f>SUM(E16:E17)</f>
        <v>82834</v>
      </c>
      <c r="F19" s="54">
        <f>SUM(F16:F17)</f>
        <v>3222</v>
      </c>
      <c r="G19" s="55">
        <f t="shared" si="2"/>
        <v>265390</v>
      </c>
      <c r="H19" s="54">
        <f>SUM(H16:H17)</f>
        <v>99091</v>
      </c>
      <c r="I19" s="54">
        <f>SUM(I16:I17)</f>
        <v>74711</v>
      </c>
      <c r="J19" s="54">
        <f>SUM(J16:J17)</f>
        <v>91588</v>
      </c>
      <c r="K19" s="55">
        <f>SUM(K16:K17)</f>
        <v>108428</v>
      </c>
      <c r="L19" s="54">
        <f>SUM(M19:Q19)</f>
        <v>244682</v>
      </c>
      <c r="M19" s="54">
        <f>SUM(M16:M17)</f>
        <v>90</v>
      </c>
      <c r="N19" s="54">
        <f>SUM(N16:N17)</f>
        <v>154524</v>
      </c>
      <c r="O19" s="54">
        <f>SUM(O16:O17)</f>
        <v>88656</v>
      </c>
      <c r="P19" s="54">
        <f>SUM(P16:P17)</f>
        <v>0</v>
      </c>
      <c r="Q19" s="56">
        <f>SUM(Q16:Q17)</f>
        <v>1412</v>
      </c>
    </row>
  </sheetData>
  <mergeCells count="4">
    <mergeCell ref="C3:J3"/>
    <mergeCell ref="K3:Q3"/>
    <mergeCell ref="C4:F4"/>
    <mergeCell ref="G4:J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8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tabSelected="1" zoomScale="75" workbookViewId="0">
      <selection activeCell="G26" sqref="G26"/>
    </sheetView>
  </sheetViews>
  <sheetFormatPr defaultColWidth="7.625" defaultRowHeight="15" customHeight="1"/>
  <cols>
    <col min="1" max="1" width="10.625" style="35" customWidth="1"/>
    <col min="2" max="256" width="7.625" style="35"/>
    <col min="257" max="257" width="10.625" style="35" customWidth="1"/>
    <col min="258" max="512" width="7.625" style="35"/>
    <col min="513" max="513" width="10.625" style="35" customWidth="1"/>
    <col min="514" max="768" width="7.625" style="35"/>
    <col min="769" max="769" width="10.625" style="35" customWidth="1"/>
    <col min="770" max="1024" width="7.625" style="35"/>
    <col min="1025" max="1025" width="10.625" style="35" customWidth="1"/>
    <col min="1026" max="1280" width="7.625" style="35"/>
    <col min="1281" max="1281" width="10.625" style="35" customWidth="1"/>
    <col min="1282" max="1536" width="7.625" style="35"/>
    <col min="1537" max="1537" width="10.625" style="35" customWidth="1"/>
    <col min="1538" max="1792" width="7.625" style="35"/>
    <col min="1793" max="1793" width="10.625" style="35" customWidth="1"/>
    <col min="1794" max="2048" width="7.625" style="35"/>
    <col min="2049" max="2049" width="10.625" style="35" customWidth="1"/>
    <col min="2050" max="2304" width="7.625" style="35"/>
    <col min="2305" max="2305" width="10.625" style="35" customWidth="1"/>
    <col min="2306" max="2560" width="7.625" style="35"/>
    <col min="2561" max="2561" width="10.625" style="35" customWidth="1"/>
    <col min="2562" max="2816" width="7.625" style="35"/>
    <col min="2817" max="2817" width="10.625" style="35" customWidth="1"/>
    <col min="2818" max="3072" width="7.625" style="35"/>
    <col min="3073" max="3073" width="10.625" style="35" customWidth="1"/>
    <col min="3074" max="3328" width="7.625" style="35"/>
    <col min="3329" max="3329" width="10.625" style="35" customWidth="1"/>
    <col min="3330" max="3584" width="7.625" style="35"/>
    <col min="3585" max="3585" width="10.625" style="35" customWidth="1"/>
    <col min="3586" max="3840" width="7.625" style="35"/>
    <col min="3841" max="3841" width="10.625" style="35" customWidth="1"/>
    <col min="3842" max="4096" width="7.625" style="35"/>
    <col min="4097" max="4097" width="10.625" style="35" customWidth="1"/>
    <col min="4098" max="4352" width="7.625" style="35"/>
    <col min="4353" max="4353" width="10.625" style="35" customWidth="1"/>
    <col min="4354" max="4608" width="7.625" style="35"/>
    <col min="4609" max="4609" width="10.625" style="35" customWidth="1"/>
    <col min="4610" max="4864" width="7.625" style="35"/>
    <col min="4865" max="4865" width="10.625" style="35" customWidth="1"/>
    <col min="4866" max="5120" width="7.625" style="35"/>
    <col min="5121" max="5121" width="10.625" style="35" customWidth="1"/>
    <col min="5122" max="5376" width="7.625" style="35"/>
    <col min="5377" max="5377" width="10.625" style="35" customWidth="1"/>
    <col min="5378" max="5632" width="7.625" style="35"/>
    <col min="5633" max="5633" width="10.625" style="35" customWidth="1"/>
    <col min="5634" max="5888" width="7.625" style="35"/>
    <col min="5889" max="5889" width="10.625" style="35" customWidth="1"/>
    <col min="5890" max="6144" width="7.625" style="35"/>
    <col min="6145" max="6145" width="10.625" style="35" customWidth="1"/>
    <col min="6146" max="6400" width="7.625" style="35"/>
    <col min="6401" max="6401" width="10.625" style="35" customWidth="1"/>
    <col min="6402" max="6656" width="7.625" style="35"/>
    <col min="6657" max="6657" width="10.625" style="35" customWidth="1"/>
    <col min="6658" max="6912" width="7.625" style="35"/>
    <col min="6913" max="6913" width="10.625" style="35" customWidth="1"/>
    <col min="6914" max="7168" width="7.625" style="35"/>
    <col min="7169" max="7169" width="10.625" style="35" customWidth="1"/>
    <col min="7170" max="7424" width="7.625" style="35"/>
    <col min="7425" max="7425" width="10.625" style="35" customWidth="1"/>
    <col min="7426" max="7680" width="7.625" style="35"/>
    <col min="7681" max="7681" width="10.625" style="35" customWidth="1"/>
    <col min="7682" max="7936" width="7.625" style="35"/>
    <col min="7937" max="7937" width="10.625" style="35" customWidth="1"/>
    <col min="7938" max="8192" width="7.625" style="35"/>
    <col min="8193" max="8193" width="10.625" style="35" customWidth="1"/>
    <col min="8194" max="8448" width="7.625" style="35"/>
    <col min="8449" max="8449" width="10.625" style="35" customWidth="1"/>
    <col min="8450" max="8704" width="7.625" style="35"/>
    <col min="8705" max="8705" width="10.625" style="35" customWidth="1"/>
    <col min="8706" max="8960" width="7.625" style="35"/>
    <col min="8961" max="8961" width="10.625" style="35" customWidth="1"/>
    <col min="8962" max="9216" width="7.625" style="35"/>
    <col min="9217" max="9217" width="10.625" style="35" customWidth="1"/>
    <col min="9218" max="9472" width="7.625" style="35"/>
    <col min="9473" max="9473" width="10.625" style="35" customWidth="1"/>
    <col min="9474" max="9728" width="7.625" style="35"/>
    <col min="9729" max="9729" width="10.625" style="35" customWidth="1"/>
    <col min="9730" max="9984" width="7.625" style="35"/>
    <col min="9985" max="9985" width="10.625" style="35" customWidth="1"/>
    <col min="9986" max="10240" width="7.625" style="35"/>
    <col min="10241" max="10241" width="10.625" style="35" customWidth="1"/>
    <col min="10242" max="10496" width="7.625" style="35"/>
    <col min="10497" max="10497" width="10.625" style="35" customWidth="1"/>
    <col min="10498" max="10752" width="7.625" style="35"/>
    <col min="10753" max="10753" width="10.625" style="35" customWidth="1"/>
    <col min="10754" max="11008" width="7.625" style="35"/>
    <col min="11009" max="11009" width="10.625" style="35" customWidth="1"/>
    <col min="11010" max="11264" width="7.625" style="35"/>
    <col min="11265" max="11265" width="10.625" style="35" customWidth="1"/>
    <col min="11266" max="11520" width="7.625" style="35"/>
    <col min="11521" max="11521" width="10.625" style="35" customWidth="1"/>
    <col min="11522" max="11776" width="7.625" style="35"/>
    <col min="11777" max="11777" width="10.625" style="35" customWidth="1"/>
    <col min="11778" max="12032" width="7.625" style="35"/>
    <col min="12033" max="12033" width="10.625" style="35" customWidth="1"/>
    <col min="12034" max="12288" width="7.625" style="35"/>
    <col min="12289" max="12289" width="10.625" style="35" customWidth="1"/>
    <col min="12290" max="12544" width="7.625" style="35"/>
    <col min="12545" max="12545" width="10.625" style="35" customWidth="1"/>
    <col min="12546" max="12800" width="7.625" style="35"/>
    <col min="12801" max="12801" width="10.625" style="35" customWidth="1"/>
    <col min="12802" max="13056" width="7.625" style="35"/>
    <col min="13057" max="13057" width="10.625" style="35" customWidth="1"/>
    <col min="13058" max="13312" width="7.625" style="35"/>
    <col min="13313" max="13313" width="10.625" style="35" customWidth="1"/>
    <col min="13314" max="13568" width="7.625" style="35"/>
    <col min="13569" max="13569" width="10.625" style="35" customWidth="1"/>
    <col min="13570" max="13824" width="7.625" style="35"/>
    <col min="13825" max="13825" width="10.625" style="35" customWidth="1"/>
    <col min="13826" max="14080" width="7.625" style="35"/>
    <col min="14081" max="14081" width="10.625" style="35" customWidth="1"/>
    <col min="14082" max="14336" width="7.625" style="35"/>
    <col min="14337" max="14337" width="10.625" style="35" customWidth="1"/>
    <col min="14338" max="14592" width="7.625" style="35"/>
    <col min="14593" max="14593" width="10.625" style="35" customWidth="1"/>
    <col min="14594" max="14848" width="7.625" style="35"/>
    <col min="14849" max="14849" width="10.625" style="35" customWidth="1"/>
    <col min="14850" max="15104" width="7.625" style="35"/>
    <col min="15105" max="15105" width="10.625" style="35" customWidth="1"/>
    <col min="15106" max="15360" width="7.625" style="35"/>
    <col min="15361" max="15361" width="10.625" style="35" customWidth="1"/>
    <col min="15362" max="15616" width="7.625" style="35"/>
    <col min="15617" max="15617" width="10.625" style="35" customWidth="1"/>
    <col min="15618" max="15872" width="7.625" style="35"/>
    <col min="15873" max="15873" width="10.625" style="35" customWidth="1"/>
    <col min="15874" max="16128" width="7.625" style="35"/>
    <col min="16129" max="16129" width="10.625" style="35" customWidth="1"/>
    <col min="16130" max="16384" width="7.625" style="35"/>
  </cols>
  <sheetData>
    <row r="1" spans="1:17" s="1" customFormat="1" ht="18" customHeight="1">
      <c r="A1" s="1" t="s">
        <v>95</v>
      </c>
      <c r="E1" s="2" t="s">
        <v>96</v>
      </c>
      <c r="I1" s="1" t="s">
        <v>97</v>
      </c>
    </row>
    <row r="2" spans="1:17" s="1" customFormat="1" ht="15" customHeight="1" thickBot="1">
      <c r="Q2" s="3" t="s">
        <v>98</v>
      </c>
    </row>
    <row r="3" spans="1:17" s="57" customFormat="1" ht="15" customHeight="1">
      <c r="A3" s="4"/>
      <c r="B3" s="5"/>
      <c r="C3" s="58" t="s">
        <v>99</v>
      </c>
      <c r="D3" s="59"/>
      <c r="E3" s="59"/>
      <c r="F3" s="59"/>
      <c r="G3" s="59"/>
      <c r="H3" s="59"/>
      <c r="I3" s="59"/>
      <c r="J3" s="60"/>
      <c r="K3" s="58" t="s">
        <v>100</v>
      </c>
      <c r="L3" s="59"/>
      <c r="M3" s="59"/>
      <c r="N3" s="59"/>
      <c r="O3" s="59"/>
      <c r="P3" s="59"/>
      <c r="Q3" s="61"/>
    </row>
    <row r="4" spans="1:17" s="57" customFormat="1" ht="15" customHeight="1">
      <c r="A4" s="7"/>
      <c r="B4" s="36" t="s">
        <v>5</v>
      </c>
      <c r="C4" s="62" t="s">
        <v>75</v>
      </c>
      <c r="D4" s="63"/>
      <c r="E4" s="63"/>
      <c r="F4" s="64"/>
      <c r="G4" s="62" t="s">
        <v>76</v>
      </c>
      <c r="H4" s="63"/>
      <c r="I4" s="63"/>
      <c r="J4" s="64"/>
      <c r="K4" s="11"/>
      <c r="L4" s="11"/>
      <c r="M4" s="11" t="s">
        <v>77</v>
      </c>
      <c r="N4" s="11" t="s">
        <v>78</v>
      </c>
      <c r="O4" s="11"/>
      <c r="P4" s="11" t="s">
        <v>101</v>
      </c>
      <c r="Q4" s="12"/>
    </row>
    <row r="5" spans="1:17" s="57" customFormat="1" ht="15" customHeight="1" thickBot="1">
      <c r="A5" s="37"/>
      <c r="B5" s="38"/>
      <c r="C5" s="39" t="s">
        <v>80</v>
      </c>
      <c r="D5" s="39" t="s">
        <v>81</v>
      </c>
      <c r="E5" s="39" t="s">
        <v>82</v>
      </c>
      <c r="F5" s="39" t="s">
        <v>83</v>
      </c>
      <c r="G5" s="39" t="s">
        <v>84</v>
      </c>
      <c r="H5" s="39" t="s">
        <v>85</v>
      </c>
      <c r="I5" s="39" t="s">
        <v>86</v>
      </c>
      <c r="J5" s="39" t="s">
        <v>87</v>
      </c>
      <c r="K5" s="39" t="s">
        <v>15</v>
      </c>
      <c r="L5" s="39" t="s">
        <v>16</v>
      </c>
      <c r="M5" s="39" t="s">
        <v>88</v>
      </c>
      <c r="N5" s="39" t="s">
        <v>88</v>
      </c>
      <c r="O5" s="39" t="s">
        <v>89</v>
      </c>
      <c r="P5" s="39" t="s">
        <v>90</v>
      </c>
      <c r="Q5" s="40" t="s">
        <v>14</v>
      </c>
    </row>
    <row r="6" spans="1:17" ht="15" customHeight="1">
      <c r="A6" s="41" t="s">
        <v>6</v>
      </c>
      <c r="B6" s="42">
        <f>+C6+G6</f>
        <v>2204851</v>
      </c>
      <c r="C6" s="43">
        <f>SUM(D6:F6)</f>
        <v>0</v>
      </c>
      <c r="D6" s="43">
        <v>0</v>
      </c>
      <c r="E6" s="43">
        <v>0</v>
      </c>
      <c r="F6" s="43">
        <v>0</v>
      </c>
      <c r="G6" s="43">
        <f>SUM(H6:J6)</f>
        <v>2204851</v>
      </c>
      <c r="H6" s="43">
        <v>416537</v>
      </c>
      <c r="I6" s="43">
        <v>15000</v>
      </c>
      <c r="J6" s="43">
        <v>1773314</v>
      </c>
      <c r="K6" s="43">
        <v>1728980</v>
      </c>
      <c r="L6" s="43">
        <f>SUM(M6:Q6)</f>
        <v>475871</v>
      </c>
      <c r="M6" s="43">
        <v>1350</v>
      </c>
      <c r="N6" s="43">
        <v>53300</v>
      </c>
      <c r="O6" s="43">
        <v>412177</v>
      </c>
      <c r="P6" s="43">
        <v>0</v>
      </c>
      <c r="Q6" s="44">
        <v>9044</v>
      </c>
    </row>
    <row r="7" spans="1:17" ht="15" customHeight="1">
      <c r="A7" s="45" t="s">
        <v>7</v>
      </c>
      <c r="B7" s="46">
        <f>+C7+G7</f>
        <v>111113</v>
      </c>
      <c r="C7" s="47">
        <f>SUM(D7:F7)</f>
        <v>0</v>
      </c>
      <c r="D7" s="47">
        <v>0</v>
      </c>
      <c r="E7" s="47">
        <v>0</v>
      </c>
      <c r="F7" s="47">
        <v>0</v>
      </c>
      <c r="G7" s="47">
        <f>SUM(H7:J7)</f>
        <v>111113</v>
      </c>
      <c r="H7" s="47">
        <v>60000</v>
      </c>
      <c r="I7" s="47">
        <v>16595</v>
      </c>
      <c r="J7" s="47">
        <v>34518</v>
      </c>
      <c r="K7" s="47">
        <v>25010</v>
      </c>
      <c r="L7" s="47">
        <f>SUM(M7:Q7)</f>
        <v>86103</v>
      </c>
      <c r="M7" s="47">
        <v>0</v>
      </c>
      <c r="N7" s="47">
        <v>16595</v>
      </c>
      <c r="O7" s="47">
        <v>69508</v>
      </c>
      <c r="P7" s="47">
        <v>0</v>
      </c>
      <c r="Q7" s="48">
        <v>0</v>
      </c>
    </row>
    <row r="8" spans="1:17" ht="15" customHeight="1">
      <c r="A8" s="45" t="s">
        <v>8</v>
      </c>
      <c r="B8" s="46">
        <f t="shared" ref="B8:B17" si="0">+C8+G8</f>
        <v>5400</v>
      </c>
      <c r="C8" s="47">
        <f t="shared" ref="C8:C19" si="1">SUM(D8:F8)</f>
        <v>0</v>
      </c>
      <c r="D8" s="47">
        <v>0</v>
      </c>
      <c r="E8" s="47">
        <v>0</v>
      </c>
      <c r="F8" s="47">
        <v>0</v>
      </c>
      <c r="G8" s="47">
        <f t="shared" ref="G8:G19" si="2">SUM(H8:J8)</f>
        <v>5400</v>
      </c>
      <c r="H8" s="47">
        <v>3000</v>
      </c>
      <c r="I8" s="47">
        <v>1700</v>
      </c>
      <c r="J8" s="47">
        <v>700</v>
      </c>
      <c r="K8" s="47">
        <v>0</v>
      </c>
      <c r="L8" s="47">
        <f t="shared" ref="L8:L17" si="3">SUM(M8:Q8)</f>
        <v>5400</v>
      </c>
      <c r="M8" s="47">
        <v>0</v>
      </c>
      <c r="N8" s="47">
        <v>0</v>
      </c>
      <c r="O8" s="47">
        <v>5400</v>
      </c>
      <c r="P8" s="47">
        <v>0</v>
      </c>
      <c r="Q8" s="48">
        <v>0</v>
      </c>
    </row>
    <row r="9" spans="1:17" ht="15" customHeight="1">
      <c r="A9" s="45" t="s">
        <v>9</v>
      </c>
      <c r="B9" s="46">
        <f t="shared" si="0"/>
        <v>1308100</v>
      </c>
      <c r="C9" s="47">
        <f t="shared" si="1"/>
        <v>0</v>
      </c>
      <c r="D9" s="47">
        <v>0</v>
      </c>
      <c r="E9" s="47">
        <v>0</v>
      </c>
      <c r="F9" s="47">
        <v>0</v>
      </c>
      <c r="G9" s="47">
        <f t="shared" si="2"/>
        <v>1308100</v>
      </c>
      <c r="H9" s="47">
        <v>1305700</v>
      </c>
      <c r="I9" s="47">
        <v>0</v>
      </c>
      <c r="J9" s="47">
        <v>2400</v>
      </c>
      <c r="K9" s="47">
        <v>16600</v>
      </c>
      <c r="L9" s="47">
        <f t="shared" si="3"/>
        <v>1291500</v>
      </c>
      <c r="M9" s="47">
        <v>0</v>
      </c>
      <c r="N9" s="47">
        <v>0</v>
      </c>
      <c r="O9" s="47">
        <v>1287700</v>
      </c>
      <c r="P9" s="47">
        <v>0</v>
      </c>
      <c r="Q9" s="48">
        <v>3800</v>
      </c>
    </row>
    <row r="10" spans="1:17" ht="15" customHeight="1">
      <c r="A10" s="45" t="s">
        <v>10</v>
      </c>
      <c r="B10" s="46">
        <f t="shared" si="0"/>
        <v>8643</v>
      </c>
      <c r="C10" s="47">
        <f t="shared" si="1"/>
        <v>0</v>
      </c>
      <c r="D10" s="47">
        <v>0</v>
      </c>
      <c r="E10" s="47">
        <v>0</v>
      </c>
      <c r="F10" s="47">
        <v>0</v>
      </c>
      <c r="G10" s="47">
        <f t="shared" si="2"/>
        <v>8643</v>
      </c>
      <c r="H10" s="47">
        <v>8643</v>
      </c>
      <c r="I10" s="47">
        <v>0</v>
      </c>
      <c r="J10" s="47">
        <v>0</v>
      </c>
      <c r="K10" s="47">
        <v>4050</v>
      </c>
      <c r="L10" s="47">
        <f t="shared" si="3"/>
        <v>4593</v>
      </c>
      <c r="M10" s="47">
        <v>0</v>
      </c>
      <c r="N10" s="47">
        <v>0</v>
      </c>
      <c r="O10" s="47">
        <v>4593</v>
      </c>
      <c r="P10" s="47">
        <v>0</v>
      </c>
      <c r="Q10" s="48">
        <v>0</v>
      </c>
    </row>
    <row r="11" spans="1:17" ht="15" customHeight="1">
      <c r="A11" s="45" t="s">
        <v>11</v>
      </c>
      <c r="B11" s="46">
        <f t="shared" si="0"/>
        <v>86811</v>
      </c>
      <c r="C11" s="47">
        <f t="shared" si="1"/>
        <v>0</v>
      </c>
      <c r="D11" s="47">
        <v>0</v>
      </c>
      <c r="E11" s="47">
        <v>0</v>
      </c>
      <c r="F11" s="47">
        <v>0</v>
      </c>
      <c r="G11" s="47">
        <f t="shared" si="2"/>
        <v>86811</v>
      </c>
      <c r="H11" s="47">
        <v>80961</v>
      </c>
      <c r="I11" s="47">
        <v>0</v>
      </c>
      <c r="J11" s="47">
        <v>5850</v>
      </c>
      <c r="K11" s="47">
        <v>14731</v>
      </c>
      <c r="L11" s="47">
        <f t="shared" si="3"/>
        <v>72080</v>
      </c>
      <c r="M11" s="47">
        <v>0</v>
      </c>
      <c r="N11" s="47">
        <v>0</v>
      </c>
      <c r="O11" s="47">
        <v>71980</v>
      </c>
      <c r="P11" s="47">
        <v>0</v>
      </c>
      <c r="Q11" s="48">
        <v>100</v>
      </c>
    </row>
    <row r="12" spans="1:17" ht="15" customHeight="1">
      <c r="A12" s="45" t="s">
        <v>91</v>
      </c>
      <c r="B12" s="46">
        <f t="shared" si="0"/>
        <v>354130</v>
      </c>
      <c r="C12" s="47">
        <f t="shared" si="1"/>
        <v>10000</v>
      </c>
      <c r="D12" s="47">
        <v>0</v>
      </c>
      <c r="E12" s="47">
        <v>0</v>
      </c>
      <c r="F12" s="47">
        <v>10000</v>
      </c>
      <c r="G12" s="47">
        <f t="shared" si="2"/>
        <v>344130</v>
      </c>
      <c r="H12" s="47">
        <v>290300</v>
      </c>
      <c r="I12" s="47">
        <v>24580</v>
      </c>
      <c r="J12" s="47">
        <v>29250</v>
      </c>
      <c r="K12" s="47">
        <v>38500</v>
      </c>
      <c r="L12" s="47">
        <f t="shared" si="3"/>
        <v>315630</v>
      </c>
      <c r="M12" s="47">
        <v>0</v>
      </c>
      <c r="N12" s="47">
        <v>125300</v>
      </c>
      <c r="O12" s="47">
        <v>190330</v>
      </c>
      <c r="P12" s="47">
        <v>0</v>
      </c>
      <c r="Q12" s="48">
        <v>0</v>
      </c>
    </row>
    <row r="13" spans="1:17" ht="15" customHeight="1">
      <c r="A13" s="45" t="s">
        <v>92</v>
      </c>
      <c r="B13" s="46">
        <f t="shared" si="0"/>
        <v>5236944</v>
      </c>
      <c r="C13" s="47">
        <f t="shared" si="1"/>
        <v>5160203</v>
      </c>
      <c r="D13" s="47">
        <v>36800</v>
      </c>
      <c r="E13" s="47">
        <v>5017723</v>
      </c>
      <c r="F13" s="47">
        <v>105680</v>
      </c>
      <c r="G13" s="47">
        <f t="shared" si="2"/>
        <v>76741</v>
      </c>
      <c r="H13" s="47">
        <v>14156</v>
      </c>
      <c r="I13" s="47">
        <v>47585</v>
      </c>
      <c r="J13" s="47">
        <v>15000</v>
      </c>
      <c r="K13" s="47">
        <v>122625</v>
      </c>
      <c r="L13" s="47">
        <f t="shared" si="3"/>
        <v>5114319</v>
      </c>
      <c r="M13" s="47">
        <v>0</v>
      </c>
      <c r="N13" s="47">
        <v>5003800</v>
      </c>
      <c r="O13" s="47">
        <v>110369</v>
      </c>
      <c r="P13" s="47">
        <v>0</v>
      </c>
      <c r="Q13" s="48">
        <v>150</v>
      </c>
    </row>
    <row r="14" spans="1:17" ht="15" customHeight="1">
      <c r="A14" s="45" t="s">
        <v>14</v>
      </c>
      <c r="B14" s="46">
        <f t="shared" si="0"/>
        <v>102086</v>
      </c>
      <c r="C14" s="47">
        <f t="shared" si="1"/>
        <v>16588</v>
      </c>
      <c r="D14" s="47">
        <v>0</v>
      </c>
      <c r="E14" s="47">
        <v>0</v>
      </c>
      <c r="F14" s="47">
        <v>16588</v>
      </c>
      <c r="G14" s="47">
        <f t="shared" si="2"/>
        <v>85498</v>
      </c>
      <c r="H14" s="47">
        <v>72510</v>
      </c>
      <c r="I14" s="47">
        <v>9050</v>
      </c>
      <c r="J14" s="47">
        <v>3938</v>
      </c>
      <c r="K14" s="47">
        <v>38248</v>
      </c>
      <c r="L14" s="47">
        <f t="shared" si="3"/>
        <v>63838</v>
      </c>
      <c r="M14" s="47">
        <v>0</v>
      </c>
      <c r="N14" s="47">
        <v>0</v>
      </c>
      <c r="O14" s="47">
        <v>63838</v>
      </c>
      <c r="P14" s="47">
        <v>0</v>
      </c>
      <c r="Q14" s="48">
        <v>0</v>
      </c>
    </row>
    <row r="15" spans="1:17" ht="15" customHeight="1">
      <c r="A15" s="45"/>
      <c r="B15" s="46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8"/>
    </row>
    <row r="16" spans="1:17" ht="15" customHeight="1">
      <c r="A16" s="45" t="s">
        <v>93</v>
      </c>
      <c r="B16" s="46">
        <f t="shared" si="0"/>
        <v>2315964</v>
      </c>
      <c r="C16" s="47">
        <f t="shared" si="1"/>
        <v>0</v>
      </c>
      <c r="D16" s="47">
        <f>SUM(D6:D7)</f>
        <v>0</v>
      </c>
      <c r="E16" s="47">
        <f>SUM(E6:E7)</f>
        <v>0</v>
      </c>
      <c r="F16" s="47">
        <f>SUM(F6:F7)</f>
        <v>0</v>
      </c>
      <c r="G16" s="47">
        <f t="shared" si="2"/>
        <v>2315964</v>
      </c>
      <c r="H16" s="47">
        <f>SUM(H6:H7)</f>
        <v>476537</v>
      </c>
      <c r="I16" s="47">
        <f>SUM(I6:I7)</f>
        <v>31595</v>
      </c>
      <c r="J16" s="47">
        <f>SUM(J6:J7)</f>
        <v>1807832</v>
      </c>
      <c r="K16" s="47">
        <f>SUM(K6:K7)</f>
        <v>1753990</v>
      </c>
      <c r="L16" s="47">
        <f t="shared" si="3"/>
        <v>561974</v>
      </c>
      <c r="M16" s="47">
        <f>SUM(M6:M7)</f>
        <v>1350</v>
      </c>
      <c r="N16" s="47">
        <f>SUM(N6:N7)</f>
        <v>69895</v>
      </c>
      <c r="O16" s="47">
        <f>SUM(O6:O7)</f>
        <v>481685</v>
      </c>
      <c r="P16" s="47">
        <f>SUM(P6:P7)</f>
        <v>0</v>
      </c>
      <c r="Q16" s="48">
        <f>SUM(Q6:Q7)</f>
        <v>9044</v>
      </c>
    </row>
    <row r="17" spans="1:17" ht="15" customHeight="1">
      <c r="A17" s="45" t="s">
        <v>94</v>
      </c>
      <c r="B17" s="46">
        <f t="shared" si="0"/>
        <v>7102114</v>
      </c>
      <c r="C17" s="47">
        <f t="shared" si="1"/>
        <v>5186791</v>
      </c>
      <c r="D17" s="47">
        <f>SUM(D8:D14)</f>
        <v>36800</v>
      </c>
      <c r="E17" s="47">
        <f>SUM(E8:E14)</f>
        <v>5017723</v>
      </c>
      <c r="F17" s="47">
        <f>SUM(F8:F14)</f>
        <v>132268</v>
      </c>
      <c r="G17" s="47">
        <f t="shared" si="2"/>
        <v>1915323</v>
      </c>
      <c r="H17" s="47">
        <f>SUM(H8:H14)</f>
        <v>1775270</v>
      </c>
      <c r="I17" s="47">
        <f>SUM(I8:I14)</f>
        <v>82915</v>
      </c>
      <c r="J17" s="47">
        <f>SUM(J8:J14)</f>
        <v>57138</v>
      </c>
      <c r="K17" s="47">
        <f>SUM(K8:K14)</f>
        <v>234754</v>
      </c>
      <c r="L17" s="47">
        <f t="shared" si="3"/>
        <v>6867360</v>
      </c>
      <c r="M17" s="47">
        <f>SUM(M8:M14)</f>
        <v>0</v>
      </c>
      <c r="N17" s="47">
        <f>SUM(N8:N14)</f>
        <v>5129100</v>
      </c>
      <c r="O17" s="47">
        <f>SUM(O8:O14)</f>
        <v>1734210</v>
      </c>
      <c r="P17" s="47">
        <f>SUM(P8:P14)</f>
        <v>0</v>
      </c>
      <c r="Q17" s="48">
        <f>SUM(Q8:Q14)</f>
        <v>4050</v>
      </c>
    </row>
    <row r="18" spans="1:17" ht="15" customHeight="1">
      <c r="A18" s="49"/>
      <c r="B18" s="50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2"/>
    </row>
    <row r="19" spans="1:17" ht="15" customHeight="1" thickBot="1">
      <c r="A19" s="53" t="s">
        <v>5</v>
      </c>
      <c r="B19" s="54">
        <f>+C19+G19</f>
        <v>9418078</v>
      </c>
      <c r="C19" s="55">
        <f t="shared" si="1"/>
        <v>5186791</v>
      </c>
      <c r="D19" s="54">
        <f>SUM(D16:D17)</f>
        <v>36800</v>
      </c>
      <c r="E19" s="54">
        <f>SUM(E16:E17)</f>
        <v>5017723</v>
      </c>
      <c r="F19" s="54">
        <f>SUM(F16:F17)</f>
        <v>132268</v>
      </c>
      <c r="G19" s="55">
        <f t="shared" si="2"/>
        <v>4231287</v>
      </c>
      <c r="H19" s="54">
        <f>SUM(H16:H17)</f>
        <v>2251807</v>
      </c>
      <c r="I19" s="54">
        <f>SUM(I16:I17)</f>
        <v>114510</v>
      </c>
      <c r="J19" s="54">
        <f>SUM(J16:J17)</f>
        <v>1864970</v>
      </c>
      <c r="K19" s="55">
        <f>SUM(K16:K17)</f>
        <v>1988744</v>
      </c>
      <c r="L19" s="54">
        <f>SUM(M19:Q19)</f>
        <v>7429334</v>
      </c>
      <c r="M19" s="54">
        <f>SUM(M16:M17)</f>
        <v>1350</v>
      </c>
      <c r="N19" s="54">
        <f>SUM(N16:N17)</f>
        <v>5198995</v>
      </c>
      <c r="O19" s="54">
        <f>SUM(O16:O17)</f>
        <v>2215895</v>
      </c>
      <c r="P19" s="54">
        <f>SUM(P16:P17)</f>
        <v>0</v>
      </c>
      <c r="Q19" s="56">
        <f>SUM(Q16:Q17)</f>
        <v>13094</v>
      </c>
    </row>
  </sheetData>
  <mergeCells count="4">
    <mergeCell ref="C3:J3"/>
    <mergeCell ref="K3:Q3"/>
    <mergeCell ref="C4:F4"/>
    <mergeCell ref="G4:J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8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(1)</vt:lpstr>
      <vt:lpstr>(2)</vt:lpstr>
      <vt:lpstr>(3)</vt:lpstr>
      <vt:lpstr>'(1)'!Print_Titles</vt:lpstr>
      <vt:lpstr>'(2)'!Print_Titles</vt:lpstr>
      <vt:lpstr>'(3)'!Print_Titles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2019-08-29T00:19:42Z</dcterms:modified>
</cp:coreProperties>
</file>