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第9-1表" sheetId="1" r:id="rId1"/>
    <sheet name="第9－2表" sheetId="2" r:id="rId2"/>
    <sheet name="第9－3表" sheetId="3" r:id="rId3"/>
  </sheets>
  <externalReferences>
    <externalReference r:id="rId4"/>
    <externalReference r:id="rId5"/>
    <externalReference r:id="rId6"/>
  </externalReferences>
  <definedNames>
    <definedName name="_xlnm._FilterDatabase" localSheetId="0" hidden="1">'第9-1表'!$V$5:$AC$54</definedName>
    <definedName name="_xlnm._FilterDatabase" localSheetId="1" hidden="1">'第9－2表'!$V$5:$AC$54</definedName>
    <definedName name="_xlnm._FilterDatabase" localSheetId="2" hidden="1">'第9－3表'!$AA$5:$AJ$54</definedName>
    <definedName name="Data">#REF!</definedName>
    <definedName name="DataEnd" localSheetId="1">[1]H17市町村!#REF!</definedName>
    <definedName name="DataEnd" localSheetId="2">[1]H17市町村!#REF!</definedName>
    <definedName name="DataEnd">#REF!</definedName>
    <definedName name="Hyousoku">#REF!</definedName>
    <definedName name="HyousokuArea">#REF!</definedName>
    <definedName name="HyousokuEnd" localSheetId="1">[1]H17市町村!#REF!</definedName>
    <definedName name="HyousokuEnd" localSheetId="2">[1]H17市町村!#REF!</definedName>
    <definedName name="HyousokuEnd">#REF!</definedName>
    <definedName name="Hyoutou">#REF!</definedName>
    <definedName name="_xlnm.Print_Area" localSheetId="0">'第9-1表'!$A$1:$J$56</definedName>
    <definedName name="_xlnm.Print_Area" localSheetId="1">'第9－2表'!$A$1:$J$56</definedName>
    <definedName name="_xlnm.Print_Area" localSheetId="2">'第9－3表'!$A$1:$M$56</definedName>
    <definedName name="Rangai0" localSheetId="1">[1]H17市町村!#REF!</definedName>
    <definedName name="Rangai0" localSheetId="2">[1]H17市町村!#REF!</definedName>
    <definedName name="Rangai0">#REF!</definedName>
    <definedName name="Title">#REF!</definedName>
    <definedName name="TitleEnglish">#REF!</definedName>
    <definedName name="あ">[2]H17市町村!#REF!</definedName>
    <definedName name="バージョンアップ" localSheetId="1">[3]使い方!#REF!</definedName>
    <definedName name="バージョンアップ" localSheetId="2">[3]使い方!#REF!</definedName>
    <definedName name="バージョンアップ">[3]使い方!#REF!</definedName>
    <definedName name="バージョンアップ１">[3]使い方!#REF!</definedName>
    <definedName name="移行手順" localSheetId="1">[3]使い方!#REF!</definedName>
    <definedName name="移行手順" localSheetId="2">[3]使い方!#REF!</definedName>
    <definedName name="移行手順">[3]使い方!#REF!</definedName>
    <definedName name="要望" localSheetId="1">[3]使い方!#REF!</definedName>
    <definedName name="要望" localSheetId="2">[3]使い方!#REF!</definedName>
    <definedName name="要望">[3]使い方!#REF!</definedName>
  </definedNames>
  <calcPr calcId="145621"/>
</workbook>
</file>

<file path=xl/calcChain.xml><?xml version="1.0" encoding="utf-8"?>
<calcChain xmlns="http://schemas.openxmlformats.org/spreadsheetml/2006/main">
  <c r="I54" i="3" l="1"/>
  <c r="I53" i="3"/>
  <c r="H53" i="3"/>
  <c r="H52" i="3"/>
  <c r="E51" i="3"/>
  <c r="H51" i="3" s="1"/>
  <c r="L48" i="3"/>
  <c r="K48" i="3"/>
  <c r="J48" i="3"/>
  <c r="I48" i="3"/>
  <c r="G48" i="3"/>
  <c r="F48" i="3"/>
  <c r="E48" i="3"/>
  <c r="D48" i="3"/>
  <c r="L47" i="3"/>
  <c r="K47" i="3"/>
  <c r="J47" i="3"/>
  <c r="I47" i="3"/>
  <c r="F47" i="3"/>
  <c r="E47" i="3"/>
  <c r="D47" i="3"/>
  <c r="G47" i="3" s="1"/>
  <c r="L46" i="3"/>
  <c r="K46" i="3"/>
  <c r="J46" i="3"/>
  <c r="I46" i="3"/>
  <c r="H46" i="3"/>
  <c r="F46" i="3"/>
  <c r="E46" i="3"/>
  <c r="D46" i="3"/>
  <c r="L45" i="3"/>
  <c r="K45" i="3"/>
  <c r="J45" i="3"/>
  <c r="H45" i="3"/>
  <c r="F45" i="3"/>
  <c r="I45" i="3" s="1"/>
  <c r="E45" i="3"/>
  <c r="D45" i="3"/>
  <c r="G45" i="3" s="1"/>
  <c r="L44" i="3"/>
  <c r="K44" i="3"/>
  <c r="J44" i="3"/>
  <c r="I44" i="3"/>
  <c r="G44" i="3"/>
  <c r="F44" i="3"/>
  <c r="E44" i="3"/>
  <c r="D44" i="3"/>
  <c r="L43" i="3"/>
  <c r="K43" i="3"/>
  <c r="J43" i="3"/>
  <c r="I43" i="3"/>
  <c r="F43" i="3"/>
  <c r="E43" i="3"/>
  <c r="D43" i="3"/>
  <c r="G43" i="3" s="1"/>
  <c r="L42" i="3"/>
  <c r="K42" i="3"/>
  <c r="J42" i="3"/>
  <c r="I42" i="3"/>
  <c r="F42" i="3"/>
  <c r="E42" i="3"/>
  <c r="D42" i="3"/>
  <c r="L41" i="3"/>
  <c r="K41" i="3"/>
  <c r="J41" i="3"/>
  <c r="H41" i="3"/>
  <c r="F41" i="3"/>
  <c r="I41" i="3" s="1"/>
  <c r="E41" i="3"/>
  <c r="D41" i="3"/>
  <c r="G41" i="3" s="1"/>
  <c r="L40" i="3"/>
  <c r="K40" i="3"/>
  <c r="J40" i="3"/>
  <c r="G40" i="3"/>
  <c r="F40" i="3"/>
  <c r="E40" i="3"/>
  <c r="D40" i="3"/>
  <c r="L39" i="3"/>
  <c r="K39" i="3"/>
  <c r="J39" i="3"/>
  <c r="F39" i="3"/>
  <c r="E39" i="3"/>
  <c r="D39" i="3"/>
  <c r="G39" i="3" s="1"/>
  <c r="L38" i="3"/>
  <c r="K38" i="3"/>
  <c r="J38" i="3"/>
  <c r="I38" i="3"/>
  <c r="F38" i="3"/>
  <c r="E38" i="3"/>
  <c r="D38" i="3"/>
  <c r="L37" i="3"/>
  <c r="K37" i="3"/>
  <c r="J37" i="3"/>
  <c r="H37" i="3"/>
  <c r="F37" i="3"/>
  <c r="E37" i="3"/>
  <c r="D37" i="3"/>
  <c r="G37" i="3" s="1"/>
  <c r="L36" i="3"/>
  <c r="K36" i="3"/>
  <c r="J36" i="3"/>
  <c r="I36" i="3"/>
  <c r="G36" i="3"/>
  <c r="F36" i="3"/>
  <c r="E36" i="3"/>
  <c r="H36" i="3" s="1"/>
  <c r="D36" i="3"/>
  <c r="L35" i="3"/>
  <c r="K35" i="3"/>
  <c r="J35" i="3"/>
  <c r="F35" i="3"/>
  <c r="I35" i="3" s="1"/>
  <c r="E35" i="3"/>
  <c r="D35" i="3"/>
  <c r="G35" i="3" s="1"/>
  <c r="L34" i="3"/>
  <c r="K34" i="3"/>
  <c r="J34" i="3"/>
  <c r="I34" i="3"/>
  <c r="H34" i="3"/>
  <c r="F34" i="3"/>
  <c r="E34" i="3"/>
  <c r="D34" i="3"/>
  <c r="L33" i="3"/>
  <c r="K33" i="3"/>
  <c r="J33" i="3"/>
  <c r="H33" i="3"/>
  <c r="F33" i="3"/>
  <c r="E33" i="3"/>
  <c r="D33" i="3"/>
  <c r="G33" i="3" s="1"/>
  <c r="L32" i="3"/>
  <c r="K32" i="3"/>
  <c r="J32" i="3"/>
  <c r="I32" i="3"/>
  <c r="G32" i="3"/>
  <c r="F32" i="3"/>
  <c r="E32" i="3"/>
  <c r="H32" i="3" s="1"/>
  <c r="D32" i="3"/>
  <c r="L31" i="3"/>
  <c r="K31" i="3"/>
  <c r="J31" i="3"/>
  <c r="F31" i="3"/>
  <c r="I31" i="3" s="1"/>
  <c r="E31" i="3"/>
  <c r="D31" i="3"/>
  <c r="G31" i="3" s="1"/>
  <c r="L30" i="3"/>
  <c r="K30" i="3"/>
  <c r="J30" i="3"/>
  <c r="I30" i="3"/>
  <c r="H30" i="3"/>
  <c r="F30" i="3"/>
  <c r="E30" i="3"/>
  <c r="D30" i="3"/>
  <c r="L29" i="3"/>
  <c r="K29" i="3"/>
  <c r="J29" i="3"/>
  <c r="H29" i="3"/>
  <c r="F29" i="3"/>
  <c r="E29" i="3"/>
  <c r="D29" i="3"/>
  <c r="G29" i="3" s="1"/>
  <c r="L28" i="3"/>
  <c r="K28" i="3"/>
  <c r="J28" i="3"/>
  <c r="F28" i="3"/>
  <c r="E28" i="3"/>
  <c r="H28" i="3" s="1"/>
  <c r="D28" i="3"/>
  <c r="G28" i="3" s="1"/>
  <c r="L27" i="3"/>
  <c r="K27" i="3"/>
  <c r="J27" i="3"/>
  <c r="I27" i="3"/>
  <c r="G27" i="3"/>
  <c r="F27" i="3"/>
  <c r="E27" i="3"/>
  <c r="D27" i="3"/>
  <c r="L26" i="3"/>
  <c r="K26" i="3"/>
  <c r="J26" i="3"/>
  <c r="H26" i="3"/>
  <c r="G26" i="3"/>
  <c r="F26" i="3"/>
  <c r="I26" i="3" s="1"/>
  <c r="E26" i="3"/>
  <c r="D26" i="3"/>
  <c r="L25" i="3"/>
  <c r="K25" i="3"/>
  <c r="J25" i="3"/>
  <c r="G25" i="3"/>
  <c r="F25" i="3"/>
  <c r="E25" i="3"/>
  <c r="D25" i="3"/>
  <c r="L24" i="3"/>
  <c r="K24" i="3"/>
  <c r="J24" i="3"/>
  <c r="F24" i="3"/>
  <c r="I24" i="3" s="1"/>
  <c r="E24" i="3"/>
  <c r="D24" i="3"/>
  <c r="G24" i="3" s="1"/>
  <c r="L23" i="3"/>
  <c r="K23" i="3"/>
  <c r="J23" i="3"/>
  <c r="I23" i="3"/>
  <c r="G23" i="3"/>
  <c r="F23" i="3"/>
  <c r="E23" i="3"/>
  <c r="D23" i="3"/>
  <c r="L22" i="3"/>
  <c r="K22" i="3"/>
  <c r="J22" i="3"/>
  <c r="H22" i="3"/>
  <c r="G22" i="3"/>
  <c r="F22" i="3"/>
  <c r="I22" i="3" s="1"/>
  <c r="E22" i="3"/>
  <c r="D22" i="3"/>
  <c r="L21" i="3"/>
  <c r="K21" i="3"/>
  <c r="J21" i="3"/>
  <c r="G21" i="3"/>
  <c r="F21" i="3"/>
  <c r="E21" i="3"/>
  <c r="D21" i="3"/>
  <c r="L20" i="3"/>
  <c r="K20" i="3"/>
  <c r="J20" i="3"/>
  <c r="F20" i="3"/>
  <c r="E20" i="3"/>
  <c r="D20" i="3"/>
  <c r="G20" i="3" s="1"/>
  <c r="L19" i="3"/>
  <c r="K19" i="3"/>
  <c r="J19" i="3"/>
  <c r="I19" i="3"/>
  <c r="G19" i="3"/>
  <c r="F19" i="3"/>
  <c r="E19" i="3"/>
  <c r="D19" i="3"/>
  <c r="L18" i="3"/>
  <c r="K18" i="3"/>
  <c r="J18" i="3"/>
  <c r="H18" i="3"/>
  <c r="G18" i="3"/>
  <c r="F18" i="3"/>
  <c r="I18" i="3" s="1"/>
  <c r="E18" i="3"/>
  <c r="D18" i="3"/>
  <c r="L17" i="3"/>
  <c r="K17" i="3"/>
  <c r="J17" i="3"/>
  <c r="G17" i="3"/>
  <c r="F17" i="3"/>
  <c r="E17" i="3"/>
  <c r="D17" i="3"/>
  <c r="L16" i="3"/>
  <c r="K16" i="3"/>
  <c r="J16" i="3"/>
  <c r="F16" i="3"/>
  <c r="E16" i="3"/>
  <c r="D16" i="3"/>
  <c r="G16" i="3" s="1"/>
  <c r="L15" i="3"/>
  <c r="K15" i="3"/>
  <c r="J15" i="3"/>
  <c r="I15" i="3"/>
  <c r="G15" i="3"/>
  <c r="F15" i="3"/>
  <c r="E15" i="3"/>
  <c r="D15" i="3"/>
  <c r="L14" i="3"/>
  <c r="K14" i="3"/>
  <c r="J14" i="3"/>
  <c r="H14" i="3"/>
  <c r="G14" i="3"/>
  <c r="F14" i="3"/>
  <c r="I14" i="3" s="1"/>
  <c r="E14" i="3"/>
  <c r="D14" i="3"/>
  <c r="L13" i="3"/>
  <c r="K13" i="3"/>
  <c r="J13" i="3"/>
  <c r="G13" i="3"/>
  <c r="F13" i="3"/>
  <c r="E13" i="3"/>
  <c r="H13" i="3" s="1"/>
  <c r="D13" i="3"/>
  <c r="L12" i="3"/>
  <c r="K12" i="3"/>
  <c r="J12" i="3"/>
  <c r="F12" i="3"/>
  <c r="I12" i="3" s="1"/>
  <c r="E12" i="3"/>
  <c r="D12" i="3"/>
  <c r="G12" i="3" s="1"/>
  <c r="L11" i="3"/>
  <c r="K11" i="3"/>
  <c r="J11" i="3"/>
  <c r="I11" i="3"/>
  <c r="G11" i="3"/>
  <c r="F11" i="3"/>
  <c r="E11" i="3"/>
  <c r="H11" i="3" s="1"/>
  <c r="D11" i="3"/>
  <c r="L10" i="3"/>
  <c r="K10" i="3"/>
  <c r="J10" i="3"/>
  <c r="H10" i="3"/>
  <c r="G10" i="3"/>
  <c r="F10" i="3"/>
  <c r="E10" i="3"/>
  <c r="D10" i="3"/>
  <c r="L9" i="3"/>
  <c r="K9" i="3"/>
  <c r="J9" i="3"/>
  <c r="G9" i="3"/>
  <c r="F9" i="3"/>
  <c r="E9" i="3"/>
  <c r="H9" i="3" s="1"/>
  <c r="D9" i="3"/>
  <c r="L8" i="3"/>
  <c r="K8" i="3"/>
  <c r="J8" i="3"/>
  <c r="F8" i="3"/>
  <c r="I8" i="3" s="1"/>
  <c r="E8" i="3"/>
  <c r="D8" i="3"/>
  <c r="G8" i="3" s="1"/>
  <c r="L7" i="3"/>
  <c r="K7" i="3"/>
  <c r="J7" i="3"/>
  <c r="I7" i="3"/>
  <c r="G7" i="3"/>
  <c r="F7" i="3"/>
  <c r="E7" i="3"/>
  <c r="H7" i="3" s="1"/>
  <c r="D7" i="3"/>
  <c r="L6" i="3"/>
  <c r="K6" i="3"/>
  <c r="J6" i="3"/>
  <c r="H6" i="3"/>
  <c r="G6" i="3"/>
  <c r="F6" i="3"/>
  <c r="E6" i="3"/>
  <c r="D6" i="3"/>
  <c r="F54" i="1"/>
  <c r="F54" i="3" s="1"/>
  <c r="E54" i="1"/>
  <c r="D54" i="1"/>
  <c r="C54" i="1"/>
  <c r="G53" i="1"/>
  <c r="J53" i="3" s="1"/>
  <c r="F53" i="1"/>
  <c r="F53" i="3" s="1"/>
  <c r="E53" i="1"/>
  <c r="E53" i="3" s="1"/>
  <c r="D53" i="1"/>
  <c r="D53" i="3" s="1"/>
  <c r="C53" i="1"/>
  <c r="F52" i="1"/>
  <c r="E52" i="1"/>
  <c r="E52" i="3" s="1"/>
  <c r="D52" i="1"/>
  <c r="D52" i="3" s="1"/>
  <c r="C52" i="1"/>
  <c r="G51" i="1"/>
  <c r="F51" i="1"/>
  <c r="E51" i="1"/>
  <c r="D51" i="1"/>
  <c r="D51" i="3" s="1"/>
  <c r="G51" i="3" s="1"/>
  <c r="C51" i="1"/>
  <c r="H50" i="1"/>
  <c r="F50" i="1"/>
  <c r="E50" i="1"/>
  <c r="E50" i="3" s="1"/>
  <c r="D50" i="1"/>
  <c r="C50" i="1"/>
  <c r="I52" i="1" l="1"/>
  <c r="F52" i="3"/>
  <c r="G54" i="1"/>
  <c r="D54" i="3"/>
  <c r="H17" i="3"/>
  <c r="H25" i="3"/>
  <c r="I6" i="3"/>
  <c r="H15" i="3"/>
  <c r="H16" i="3"/>
  <c r="H24" i="3"/>
  <c r="I39" i="3"/>
  <c r="K50" i="3"/>
  <c r="F51" i="3"/>
  <c r="I51" i="1"/>
  <c r="I54" i="1"/>
  <c r="I9" i="3"/>
  <c r="H19" i="3"/>
  <c r="H20" i="3"/>
  <c r="H27" i="3"/>
  <c r="G42" i="3"/>
  <c r="H47" i="3"/>
  <c r="J51" i="3"/>
  <c r="I10" i="3"/>
  <c r="H35" i="3"/>
  <c r="G38" i="3"/>
  <c r="G52" i="1"/>
  <c r="E54" i="3"/>
  <c r="H54" i="1"/>
  <c r="H12" i="3"/>
  <c r="H23" i="3"/>
  <c r="F50" i="3"/>
  <c r="I50" i="1"/>
  <c r="H8" i="3"/>
  <c r="I13" i="3"/>
  <c r="H21" i="3"/>
  <c r="H40" i="3"/>
  <c r="H48" i="3"/>
  <c r="G50" i="1"/>
  <c r="D50" i="3"/>
  <c r="H52" i="1"/>
  <c r="H53" i="1"/>
  <c r="H51" i="1"/>
  <c r="I53" i="1"/>
  <c r="I16" i="3"/>
  <c r="I17" i="3"/>
  <c r="I20" i="3"/>
  <c r="I21" i="3"/>
  <c r="I25" i="3"/>
  <c r="I29" i="3"/>
  <c r="H38" i="3"/>
  <c r="H39" i="3"/>
  <c r="I40" i="3"/>
  <c r="H42" i="3"/>
  <c r="H50" i="3"/>
  <c r="G53" i="3"/>
  <c r="H31" i="3"/>
  <c r="G34" i="3"/>
  <c r="I37" i="3"/>
  <c r="I28" i="3"/>
  <c r="G30" i="3"/>
  <c r="I33" i="3"/>
  <c r="H43" i="3"/>
  <c r="H44" i="3"/>
  <c r="G46" i="3"/>
  <c r="G52" i="3"/>
  <c r="G50" i="3" l="1"/>
  <c r="J50" i="3"/>
  <c r="H54" i="3"/>
  <c r="I52" i="3"/>
  <c r="K52" i="3"/>
  <c r="K54" i="3"/>
  <c r="L54" i="3"/>
  <c r="J54" i="3"/>
  <c r="L53" i="3"/>
  <c r="L50" i="3"/>
  <c r="L51" i="3"/>
  <c r="K51" i="3"/>
  <c r="K53" i="3"/>
  <c r="I50" i="3"/>
  <c r="J52" i="3"/>
  <c r="I51" i="3"/>
  <c r="G54" i="3"/>
  <c r="L52" i="3"/>
</calcChain>
</file>

<file path=xl/sharedStrings.xml><?xml version="1.0" encoding="utf-8"?>
<sst xmlns="http://schemas.openxmlformats.org/spreadsheetml/2006/main" count="186" uniqueCount="66">
  <si>
    <t>第9－1表　年齢（3区分）別人口及び割合（平成27年）　</t>
    <rPh sb="0" eb="1">
      <t>ダイ</t>
    </rPh>
    <rPh sb="4" eb="5">
      <t>ヒョウ</t>
    </rPh>
    <rPh sb="21" eb="23">
      <t>ヘイセイ</t>
    </rPh>
    <rPh sb="25" eb="26">
      <t>ネン</t>
    </rPh>
    <phoneticPr fontId="4"/>
  </si>
  <si>
    <t>市町村名</t>
    <phoneticPr fontId="8"/>
  </si>
  <si>
    <t>人口総数1)</t>
    <rPh sb="0" eb="2">
      <t>ジンコウ</t>
    </rPh>
    <rPh sb="2" eb="4">
      <t>ソウスウ</t>
    </rPh>
    <phoneticPr fontId="8"/>
  </si>
  <si>
    <t>年齢3区分別人口（人）</t>
    <rPh sb="0" eb="1">
      <t>ネン</t>
    </rPh>
    <rPh sb="9" eb="10">
      <t>ニン</t>
    </rPh>
    <phoneticPr fontId="8"/>
  </si>
  <si>
    <t xml:space="preserve"> 年齢3区分別人口割合（％）2)</t>
  </si>
  <si>
    <t>15歳未満</t>
  </si>
  <si>
    <t>15～64歳</t>
  </si>
  <si>
    <t>65歳以上</t>
  </si>
  <si>
    <t>15歳未満</t>
    <phoneticPr fontId="8"/>
  </si>
  <si>
    <t>15～64歳</t>
    <phoneticPr fontId="8"/>
  </si>
  <si>
    <t>65歳以上</t>
    <phoneticPr fontId="8"/>
  </si>
  <si>
    <t>岐阜県</t>
    <rPh sb="0" eb="3">
      <t>ギフケン</t>
    </rPh>
    <phoneticPr fontId="8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</si>
  <si>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</si>
  <si>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</si>
  <si>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</si>
  <si>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</si>
  <si>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</si>
  <si>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</si>
  <si>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</si>
  <si>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</si>
  <si>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</si>
  <si>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</si>
  <si>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</si>
  <si>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</si>
  <si>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</si>
  <si>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</si>
  <si>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  <rPh sb="0" eb="2">
      <t>ヤマガタ</t>
    </rPh>
    <rPh sb="2" eb="3">
      <t>シ</t>
    </rPh>
    <phoneticPr fontId="4"/>
  </si>
  <si>
    <t>瑞穂市</t>
    <rPh sb="0" eb="2">
      <t>ミズホ</t>
    </rPh>
    <rPh sb="2" eb="3">
      <t>シ</t>
    </rPh>
    <phoneticPr fontId="4"/>
  </si>
  <si>
    <t>飛騨市</t>
    <rPh sb="0" eb="2">
      <t>ヒダ</t>
    </rPh>
    <rPh sb="2" eb="3">
      <t>シ</t>
    </rPh>
    <phoneticPr fontId="4"/>
  </si>
  <si>
    <t>本巣市</t>
    <rPh sb="0" eb="2">
      <t>モトス</t>
    </rPh>
    <rPh sb="2" eb="3">
      <t>シ</t>
    </rPh>
    <phoneticPr fontId="4"/>
  </si>
  <si>
    <t>郡上市</t>
    <rPh sb="0" eb="2">
      <t>グジョウ</t>
    </rPh>
    <rPh sb="2" eb="3">
      <t>シ</t>
    </rPh>
    <phoneticPr fontId="4"/>
  </si>
  <si>
    <t>下呂市</t>
    <rPh sb="0" eb="2">
      <t>ゲロ</t>
    </rPh>
    <rPh sb="2" eb="3">
      <t>シ</t>
    </rPh>
    <phoneticPr fontId="4"/>
  </si>
  <si>
    <t>海津市</t>
    <rPh sb="0" eb="2">
      <t>カイヅ</t>
    </rPh>
    <rPh sb="2" eb="3">
      <t>シ</t>
    </rPh>
    <phoneticPr fontId="4"/>
  </si>
  <si>
    <t>岐南町</t>
  </si>
  <si>
    <t>笠松町</t>
  </si>
  <si>
    <t>養老町</t>
  </si>
  <si>
    <t>垂井町</t>
  </si>
  <si>
    <t>関ヶ原町</t>
  </si>
  <si>
    <t>神戸町</t>
  </si>
  <si>
    <t>輪之内町</t>
  </si>
  <si>
    <t>安八町</t>
  </si>
  <si>
    <t>揖斐川町</t>
  </si>
  <si>
    <t>大野町</t>
  </si>
  <si>
    <t>池田町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</si>
  <si>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</si>
  <si>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</si>
  <si>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</si>
  <si>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</si>
  <si>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</si>
  <si>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</si>
  <si>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</si>
  <si>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</si>
  <si>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</si>
  <si>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</si>
  <si>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岐阜圏域</t>
    <rPh sb="2" eb="4">
      <t>ケンイキ</t>
    </rPh>
    <phoneticPr fontId="4"/>
  </si>
  <si>
    <t>西濃圏域</t>
    <rPh sb="0" eb="2">
      <t>セイノウ</t>
    </rPh>
    <rPh sb="2" eb="4">
      <t>ケンイキ</t>
    </rPh>
    <phoneticPr fontId="4"/>
  </si>
  <si>
    <t>中濃圏域</t>
    <rPh sb="0" eb="2">
      <t>チュウノウ</t>
    </rPh>
    <rPh sb="2" eb="4">
      <t>ケンイキ</t>
    </rPh>
    <phoneticPr fontId="4"/>
  </si>
  <si>
    <t>東濃圏域</t>
    <rPh sb="0" eb="2">
      <t>トウノウ</t>
    </rPh>
    <rPh sb="2" eb="4">
      <t>ケンイキ</t>
    </rPh>
    <phoneticPr fontId="4"/>
  </si>
  <si>
    <t>飛騨圏域</t>
    <rPh sb="0" eb="2">
      <t>ヒダ</t>
    </rPh>
    <rPh sb="2" eb="4">
      <t>ケンイキ</t>
    </rPh>
    <phoneticPr fontId="4"/>
  </si>
  <si>
    <t>1)人口総数には、年齢「不詳」を含むため、年齢３区分別人口の計とは一致しない。</t>
    <rPh sb="21" eb="23">
      <t>ネンレイ</t>
    </rPh>
    <rPh sb="24" eb="26">
      <t>クブン</t>
    </rPh>
    <rPh sb="26" eb="27">
      <t>ベツ</t>
    </rPh>
    <rPh sb="27" eb="29">
      <t>ジンコウ</t>
    </rPh>
    <rPh sb="30" eb="31">
      <t>ケイ</t>
    </rPh>
    <rPh sb="33" eb="35">
      <t>イッチ</t>
    </rPh>
    <phoneticPr fontId="8"/>
  </si>
  <si>
    <t>2)年齢３区分別人口割合は、人口総数から年齢「不詳」を除いた人口を用いて算出している。</t>
    <rPh sb="2" eb="4">
      <t>ネンレイ</t>
    </rPh>
    <rPh sb="5" eb="7">
      <t>クブン</t>
    </rPh>
    <rPh sb="7" eb="8">
      <t>ベツ</t>
    </rPh>
    <rPh sb="10" eb="12">
      <t>ワリアイ</t>
    </rPh>
    <rPh sb="14" eb="16">
      <t>ジンコウ</t>
    </rPh>
    <rPh sb="16" eb="18">
      <t>ソウスウ</t>
    </rPh>
    <rPh sb="20" eb="22">
      <t>ネンレイ</t>
    </rPh>
    <rPh sb="23" eb="25">
      <t>フショウ</t>
    </rPh>
    <rPh sb="27" eb="28">
      <t>ノゾ</t>
    </rPh>
    <rPh sb="30" eb="32">
      <t>ジンコウ</t>
    </rPh>
    <rPh sb="33" eb="34">
      <t>モチ</t>
    </rPh>
    <rPh sb="36" eb="38">
      <t>サンシュツ</t>
    </rPh>
    <phoneticPr fontId="4"/>
  </si>
  <si>
    <t>第9－2表　年齢（3区分）別人口及び割合（平成22年）　</t>
    <rPh sb="0" eb="1">
      <t>ダイ</t>
    </rPh>
    <rPh sb="4" eb="5">
      <t>ヒョウ</t>
    </rPh>
    <rPh sb="21" eb="23">
      <t>ヘイセイ</t>
    </rPh>
    <rPh sb="25" eb="26">
      <t>ネン</t>
    </rPh>
    <phoneticPr fontId="4"/>
  </si>
  <si>
    <t>第9－3表　年齢（3区分）別人口及び割合の増減（平成22年～27年）　</t>
    <rPh sb="0" eb="1">
      <t>ダイ</t>
    </rPh>
    <rPh sb="4" eb="5">
      <t>ヒョウ</t>
    </rPh>
    <rPh sb="21" eb="23">
      <t>ゾウゲン</t>
    </rPh>
    <rPh sb="24" eb="26">
      <t>ヘイセイ</t>
    </rPh>
    <rPh sb="28" eb="29">
      <t>ネン</t>
    </rPh>
    <rPh sb="32" eb="33">
      <t>ネン</t>
    </rPh>
    <phoneticPr fontId="4"/>
  </si>
  <si>
    <t>年齢3区分別人口の増減数（人）</t>
    <rPh sb="0" eb="1">
      <t>ネン</t>
    </rPh>
    <rPh sb="9" eb="11">
      <t>ゾウゲン</t>
    </rPh>
    <rPh sb="11" eb="12">
      <t>スウ</t>
    </rPh>
    <rPh sb="13" eb="14">
      <t>ニン</t>
    </rPh>
    <phoneticPr fontId="8"/>
  </si>
  <si>
    <t>年齢3区分別人口の増減率（％）</t>
    <rPh sb="0" eb="1">
      <t>ネン</t>
    </rPh>
    <rPh sb="9" eb="11">
      <t>ゾウゲン</t>
    </rPh>
    <rPh sb="11" eb="12">
      <t>リツ</t>
    </rPh>
    <phoneticPr fontId="8"/>
  </si>
  <si>
    <t xml:space="preserve"> 年齢3区分別割合の増減ポイント</t>
    <rPh sb="10" eb="12">
      <t>ゾウゲン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</si>
</sst>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&quot;△&quot;#,##0.0"/>
    <numFmt numFmtId="177" formatCode="#,##0;&quot;△&quot;#,##0"/>
    <numFmt numFmtId="178" formatCode="0.0"/>
    <numFmt numFmtId="179" formatCode="#,##0_ "/>
    <numFmt numFmtId="180" formatCode="#,##0.0"/>
    <numFmt numFmtId="181" formatCode="0_);[Red]\(0\)"/>
    <numFmt numFmtId="182" formatCode="#,##0;&quot;△ &quot;#,##0"/>
    <numFmt numFmtId="183" formatCode="0.0;&quot;△ &quot;0.0"/>
    <numFmt numFmtId="184" formatCode="#,##0.0;&quot;△ &quot;#,##0.0"/>
  </numFmts>
  <fonts count="23" x14ac:knownFonts="1">
    <font>
      <sz val="11"/>
      <color theme="1"/>
      <name val="ＭＳ Ｐゴシック"/>
      <family val="2"/>
      <charset val="128"/>
      <scheme val="minor"/>
    </font>
    <font>
      <sz val="9.1999999999999993"/>
      <name val="ＭＳ 明朝"/>
      <family val="1"/>
      <charset val="128"/>
    </font>
    <font>
      <b/>
      <sz val="14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.0500000000000007"/>
      <name val="ＭＳ 明朝"/>
      <family val="1"/>
      <charset val="128"/>
    </font>
    <font>
      <sz val="9.0500000000000007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.1999999999999993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標準明朝"/>
      <family val="1"/>
      <charset val="128"/>
    </font>
    <font>
      <sz val="9.5500000000000007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.85"/>
      <name val="ＭＳ 明朝"/>
      <family val="1"/>
      <charset val="128"/>
    </font>
    <font>
      <sz val="8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8">
    <xf numFmtId="0" fontId="0" fillId="0" borderId="0">
      <alignment vertical="center"/>
    </xf>
    <xf numFmtId="38" fontId="4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6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7" fillId="0" borderId="0"/>
    <xf numFmtId="0" fontId="18" fillId="0" borderId="0"/>
    <xf numFmtId="0" fontId="4" fillId="0" borderId="0">
      <alignment vertical="center"/>
    </xf>
    <xf numFmtId="0" fontId="18" fillId="0" borderId="0"/>
    <xf numFmtId="0" fontId="1" fillId="0" borderId="0"/>
    <xf numFmtId="0" fontId="10" fillId="0" borderId="0">
      <alignment vertical="center"/>
    </xf>
    <xf numFmtId="0" fontId="19" fillId="0" borderId="0"/>
    <xf numFmtId="0" fontId="20" fillId="0" borderId="0"/>
    <xf numFmtId="0" fontId="4" fillId="0" borderId="0"/>
    <xf numFmtId="0" fontId="21" fillId="0" borderId="0"/>
    <xf numFmtId="0" fontId="22" fillId="0" borderId="0"/>
    <xf numFmtId="0" fontId="19" fillId="0" borderId="0"/>
    <xf numFmtId="0" fontId="4" fillId="0" borderId="0">
      <alignment vertical="center"/>
    </xf>
  </cellStyleXfs>
  <cellXfs count="131">
    <xf numFmtId="0" fontId="0" fillId="0" borderId="0" xfId="0">
      <alignment vertical="center"/>
    </xf>
    <xf numFmtId="0" fontId="2" fillId="0" borderId="0" xfId="2" applyFont="1" applyBorder="1" applyAlignment="1">
      <alignment vertical="center"/>
    </xf>
    <xf numFmtId="0" fontId="6" fillId="0" borderId="0" xfId="3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6" fillId="0" borderId="0" xfId="3" applyFont="1" applyBorder="1"/>
    <xf numFmtId="0" fontId="7" fillId="0" borderId="1" xfId="3" applyFont="1" applyFill="1" applyBorder="1" applyAlignment="1">
      <alignment horizontal="distributed" vertical="center"/>
    </xf>
    <xf numFmtId="3" fontId="9" fillId="0" borderId="2" xfId="3" applyNumberFormat="1" applyFont="1" applyFill="1" applyBorder="1" applyAlignment="1">
      <alignment vertical="center"/>
    </xf>
    <xf numFmtId="3" fontId="9" fillId="0" borderId="15" xfId="3" applyNumberFormat="1" applyFont="1" applyBorder="1" applyAlignment="1">
      <alignment vertical="center"/>
    </xf>
    <xf numFmtId="3" fontId="9" fillId="0" borderId="8" xfId="3" applyNumberFormat="1" applyFont="1" applyBorder="1" applyAlignment="1">
      <alignment vertical="center"/>
    </xf>
    <xf numFmtId="3" fontId="9" fillId="0" borderId="16" xfId="3" applyNumberFormat="1" applyFont="1" applyBorder="1" applyAlignment="1">
      <alignment vertical="center"/>
    </xf>
    <xf numFmtId="176" fontId="9" fillId="0" borderId="15" xfId="2" applyNumberFormat="1" applyFont="1" applyBorder="1" applyAlignment="1">
      <alignment vertical="center"/>
    </xf>
    <xf numFmtId="176" fontId="9" fillId="0" borderId="8" xfId="2" applyNumberFormat="1" applyFont="1" applyBorder="1" applyAlignment="1">
      <alignment vertical="center"/>
    </xf>
    <xf numFmtId="176" fontId="9" fillId="0" borderId="17" xfId="2" applyNumberFormat="1" applyFont="1" applyBorder="1" applyAlignment="1">
      <alignment vertical="center"/>
    </xf>
    <xf numFmtId="0" fontId="6" fillId="0" borderId="0" xfId="3" applyFont="1" applyBorder="1" applyAlignment="1"/>
    <xf numFmtId="0" fontId="7" fillId="0" borderId="0" xfId="3" applyFont="1" applyFill="1" applyBorder="1" applyAlignment="1">
      <alignment horizontal="distributed" vertical="center"/>
    </xf>
    <xf numFmtId="3" fontId="9" fillId="0" borderId="6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9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176" fontId="9" fillId="0" borderId="18" xfId="3" applyNumberFormat="1" applyFont="1" applyFill="1" applyBorder="1" applyAlignment="1">
      <alignment vertical="center"/>
    </xf>
    <xf numFmtId="176" fontId="9" fillId="0" borderId="19" xfId="3" applyNumberFormat="1" applyFont="1" applyFill="1" applyBorder="1" applyAlignment="1">
      <alignment vertical="center"/>
    </xf>
    <xf numFmtId="176" fontId="9" fillId="0" borderId="21" xfId="3" applyNumberFormat="1" applyFont="1" applyFill="1" applyBorder="1" applyAlignment="1">
      <alignment vertical="center"/>
    </xf>
    <xf numFmtId="177" fontId="7" fillId="0" borderId="0" xfId="2" applyNumberFormat="1" applyFont="1" applyBorder="1"/>
    <xf numFmtId="0" fontId="7" fillId="0" borderId="10" xfId="3" applyFont="1" applyFill="1" applyBorder="1" applyAlignment="1">
      <alignment horizontal="distributed" vertical="center"/>
    </xf>
    <xf numFmtId="3" fontId="9" fillId="0" borderId="11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vertical="center"/>
    </xf>
    <xf numFmtId="3" fontId="9" fillId="0" borderId="13" xfId="3" applyNumberFormat="1" applyFont="1" applyBorder="1" applyAlignment="1">
      <alignment vertical="center"/>
    </xf>
    <xf numFmtId="3" fontId="9" fillId="0" borderId="23" xfId="3" applyNumberFormat="1" applyFont="1" applyBorder="1" applyAlignment="1">
      <alignment vertical="center"/>
    </xf>
    <xf numFmtId="176" fontId="9" fillId="0" borderId="22" xfId="3" applyNumberFormat="1" applyFont="1" applyFill="1" applyBorder="1" applyAlignment="1">
      <alignment vertical="center"/>
    </xf>
    <xf numFmtId="176" fontId="9" fillId="0" borderId="13" xfId="3" applyNumberFormat="1" applyFont="1" applyFill="1" applyBorder="1" applyAlignment="1">
      <alignment vertical="center"/>
    </xf>
    <xf numFmtId="176" fontId="9" fillId="0" borderId="24" xfId="3" applyNumberFormat="1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9" fillId="0" borderId="0" xfId="3" applyFont="1" applyBorder="1" applyAlignment="1">
      <alignment vertical="center"/>
    </xf>
    <xf numFmtId="0" fontId="7" fillId="0" borderId="0" xfId="2" applyFont="1" applyBorder="1"/>
    <xf numFmtId="0" fontId="7" fillId="0" borderId="1" xfId="2" applyFont="1" applyFill="1" applyBorder="1" applyAlignment="1">
      <alignment horizontal="distributed" vertical="center"/>
    </xf>
    <xf numFmtId="38" fontId="10" fillId="0" borderId="2" xfId="1" applyFont="1" applyBorder="1" applyAlignment="1">
      <alignment vertical="center"/>
    </xf>
    <xf numFmtId="38" fontId="10" fillId="0" borderId="15" xfId="1" applyFont="1" applyBorder="1" applyAlignment="1">
      <alignment vertical="center"/>
    </xf>
    <xf numFmtId="38" fontId="10" fillId="0" borderId="8" xfId="1" applyFont="1" applyBorder="1" applyAlignment="1">
      <alignment vertical="center"/>
    </xf>
    <xf numFmtId="38" fontId="10" fillId="0" borderId="16" xfId="1" applyFont="1" applyBorder="1" applyAlignment="1">
      <alignment vertical="center"/>
    </xf>
    <xf numFmtId="178" fontId="9" fillId="0" borderId="15" xfId="3" applyNumberFormat="1" applyFont="1" applyBorder="1" applyAlignment="1">
      <alignment vertical="center"/>
    </xf>
    <xf numFmtId="178" fontId="9" fillId="0" borderId="8" xfId="3" applyNumberFormat="1" applyFont="1" applyBorder="1" applyAlignment="1">
      <alignment vertical="center"/>
    </xf>
    <xf numFmtId="178" fontId="9" fillId="0" borderId="17" xfId="3" applyNumberFormat="1" applyFont="1" applyBorder="1" applyAlignment="1">
      <alignment vertical="center"/>
    </xf>
    <xf numFmtId="0" fontId="7" fillId="0" borderId="0" xfId="2" applyFont="1" applyFill="1" applyBorder="1" applyAlignment="1">
      <alignment horizontal="distributed" vertical="center"/>
    </xf>
    <xf numFmtId="38" fontId="10" fillId="0" borderId="6" xfId="1" applyFont="1" applyBorder="1" applyAlignment="1">
      <alignment vertical="center"/>
    </xf>
    <xf numFmtId="38" fontId="10" fillId="0" borderId="18" xfId="1" applyFont="1" applyBorder="1" applyAlignment="1">
      <alignment vertical="center"/>
    </xf>
    <xf numFmtId="38" fontId="10" fillId="0" borderId="19" xfId="1" applyFont="1" applyBorder="1" applyAlignment="1">
      <alignment vertical="center"/>
    </xf>
    <xf numFmtId="38" fontId="10" fillId="0" borderId="20" xfId="1" applyFont="1" applyBorder="1" applyAlignment="1">
      <alignment vertical="center"/>
    </xf>
    <xf numFmtId="178" fontId="9" fillId="0" borderId="18" xfId="3" applyNumberFormat="1" applyFont="1" applyBorder="1" applyAlignment="1">
      <alignment vertical="center"/>
    </xf>
    <xf numFmtId="178" fontId="9" fillId="0" borderId="19" xfId="3" applyNumberFormat="1" applyFont="1" applyBorder="1" applyAlignment="1">
      <alignment vertical="center"/>
    </xf>
    <xf numFmtId="178" fontId="9" fillId="0" borderId="21" xfId="3" applyNumberFormat="1" applyFont="1" applyBorder="1" applyAlignment="1">
      <alignment vertical="center"/>
    </xf>
    <xf numFmtId="179" fontId="11" fillId="0" borderId="0" xfId="2" applyNumberFormat="1" applyFont="1" applyBorder="1" applyAlignment="1">
      <alignment vertical="center"/>
    </xf>
    <xf numFmtId="0" fontId="7" fillId="0" borderId="10" xfId="2" applyFont="1" applyFill="1" applyBorder="1" applyAlignment="1">
      <alignment horizontal="distributed" vertical="center"/>
    </xf>
    <xf numFmtId="38" fontId="10" fillId="0" borderId="11" xfId="1" applyFont="1" applyBorder="1" applyAlignment="1">
      <alignment vertical="center"/>
    </xf>
    <xf numFmtId="38" fontId="10" fillId="0" borderId="22" xfId="1" applyFont="1" applyBorder="1" applyAlignment="1">
      <alignment vertical="center"/>
    </xf>
    <xf numFmtId="38" fontId="10" fillId="0" borderId="13" xfId="1" applyFont="1" applyBorder="1" applyAlignment="1">
      <alignment vertical="center"/>
    </xf>
    <xf numFmtId="38" fontId="10" fillId="0" borderId="23" xfId="1" applyFont="1" applyBorder="1" applyAlignment="1">
      <alignment vertical="center"/>
    </xf>
    <xf numFmtId="178" fontId="9" fillId="0" borderId="22" xfId="3" applyNumberFormat="1" applyFont="1" applyBorder="1" applyAlignment="1">
      <alignment vertical="center"/>
    </xf>
    <xf numFmtId="178" fontId="9" fillId="0" borderId="13" xfId="3" applyNumberFormat="1" applyFont="1" applyBorder="1" applyAlignment="1">
      <alignment vertical="center"/>
    </xf>
    <xf numFmtId="178" fontId="9" fillId="0" borderId="24" xfId="3" applyNumberFormat="1" applyFont="1" applyBorder="1" applyAlignment="1">
      <alignment vertical="center"/>
    </xf>
    <xf numFmtId="0" fontId="12" fillId="0" borderId="0" xfId="4" applyFont="1" applyFill="1" applyBorder="1"/>
    <xf numFmtId="3" fontId="7" fillId="0" borderId="0" xfId="3" applyNumberFormat="1" applyFont="1" applyBorder="1"/>
    <xf numFmtId="180" fontId="7" fillId="0" borderId="0" xfId="3" applyNumberFormat="1" applyFont="1" applyBorder="1"/>
    <xf numFmtId="3" fontId="13" fillId="0" borderId="0" xfId="2" applyNumberFormat="1" applyFont="1" applyBorder="1" applyAlignment="1">
      <alignment vertical="center"/>
    </xf>
    <xf numFmtId="0" fontId="12" fillId="0" borderId="0" xfId="2" applyFont="1" applyFill="1" applyBorder="1" applyAlignment="1"/>
    <xf numFmtId="0" fontId="6" fillId="0" borderId="0" xfId="3" applyFont="1" applyFill="1" applyBorder="1"/>
    <xf numFmtId="0" fontId="7" fillId="0" borderId="1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182" fontId="9" fillId="0" borderId="15" xfId="3" applyNumberFormat="1" applyFont="1" applyBorder="1" applyAlignment="1">
      <alignment vertical="center"/>
    </xf>
    <xf numFmtId="182" fontId="9" fillId="0" borderId="8" xfId="3" applyNumberFormat="1" applyFont="1" applyBorder="1" applyAlignment="1">
      <alignment vertical="center"/>
    </xf>
    <xf numFmtId="182" fontId="9" fillId="0" borderId="16" xfId="3" applyNumberFormat="1" applyFont="1" applyBorder="1" applyAlignment="1">
      <alignment vertical="center"/>
    </xf>
    <xf numFmtId="183" fontId="9" fillId="0" borderId="15" xfId="3" applyNumberFormat="1" applyFont="1" applyBorder="1" applyAlignment="1">
      <alignment vertical="center"/>
    </xf>
    <xf numFmtId="183" fontId="9" fillId="0" borderId="8" xfId="3" applyNumberFormat="1" applyFont="1" applyBorder="1" applyAlignment="1">
      <alignment vertical="center"/>
    </xf>
    <xf numFmtId="183" fontId="9" fillId="0" borderId="16" xfId="3" applyNumberFormat="1" applyFont="1" applyBorder="1" applyAlignment="1">
      <alignment vertical="center"/>
    </xf>
    <xf numFmtId="176" fontId="9" fillId="0" borderId="1" xfId="2" applyNumberFormat="1" applyFont="1" applyBorder="1" applyAlignment="1">
      <alignment vertical="center"/>
    </xf>
    <xf numFmtId="182" fontId="9" fillId="0" borderId="18" xfId="3" applyNumberFormat="1" applyFont="1" applyBorder="1" applyAlignment="1">
      <alignment vertical="center"/>
    </xf>
    <xf numFmtId="182" fontId="9" fillId="0" borderId="19" xfId="3" applyNumberFormat="1" applyFont="1" applyBorder="1" applyAlignment="1">
      <alignment vertical="center"/>
    </xf>
    <xf numFmtId="182" fontId="9" fillId="0" borderId="20" xfId="3" applyNumberFormat="1" applyFont="1" applyBorder="1" applyAlignment="1">
      <alignment vertical="center"/>
    </xf>
    <xf numFmtId="183" fontId="9" fillId="0" borderId="18" xfId="3" applyNumberFormat="1" applyFont="1" applyBorder="1" applyAlignment="1">
      <alignment vertical="center"/>
    </xf>
    <xf numFmtId="183" fontId="9" fillId="0" borderId="19" xfId="3" applyNumberFormat="1" applyFont="1" applyBorder="1" applyAlignment="1">
      <alignment vertical="center"/>
    </xf>
    <xf numFmtId="183" fontId="9" fillId="0" borderId="20" xfId="3" applyNumberFormat="1" applyFont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182" fontId="9" fillId="0" borderId="22" xfId="3" applyNumberFormat="1" applyFont="1" applyBorder="1" applyAlignment="1">
      <alignment vertical="center"/>
    </xf>
    <xf numFmtId="182" fontId="9" fillId="0" borderId="13" xfId="3" applyNumberFormat="1" applyFont="1" applyBorder="1" applyAlignment="1">
      <alignment vertical="center"/>
    </xf>
    <xf numFmtId="182" fontId="9" fillId="0" borderId="23" xfId="3" applyNumberFormat="1" applyFont="1" applyBorder="1" applyAlignment="1">
      <alignment vertical="center"/>
    </xf>
    <xf numFmtId="183" fontId="9" fillId="0" borderId="22" xfId="3" applyNumberFormat="1" applyFont="1" applyBorder="1" applyAlignment="1">
      <alignment vertical="center"/>
    </xf>
    <xf numFmtId="183" fontId="9" fillId="0" borderId="13" xfId="3" applyNumberFormat="1" applyFont="1" applyBorder="1" applyAlignment="1">
      <alignment vertical="center"/>
    </xf>
    <xf numFmtId="183" fontId="9" fillId="0" borderId="23" xfId="3" applyNumberFormat="1" applyFont="1" applyBorder="1" applyAlignment="1">
      <alignment vertical="center"/>
    </xf>
    <xf numFmtId="176" fontId="9" fillId="0" borderId="10" xfId="3" applyNumberFormat="1" applyFont="1" applyFill="1" applyBorder="1" applyAlignment="1">
      <alignment vertical="center"/>
    </xf>
    <xf numFmtId="182" fontId="9" fillId="0" borderId="0" xfId="3" applyNumberFormat="1" applyFont="1" applyBorder="1" applyAlignment="1">
      <alignment vertical="center"/>
    </xf>
    <xf numFmtId="182" fontId="10" fillId="0" borderId="15" xfId="2" applyNumberFormat="1" applyFont="1" applyBorder="1" applyAlignment="1">
      <alignment vertical="center"/>
    </xf>
    <xf numFmtId="182" fontId="10" fillId="0" borderId="8" xfId="2" applyNumberFormat="1" applyFont="1" applyBorder="1" applyAlignment="1">
      <alignment vertical="center"/>
    </xf>
    <xf numFmtId="182" fontId="10" fillId="0" borderId="16" xfId="2" applyNumberFormat="1" applyFont="1" applyBorder="1" applyAlignment="1">
      <alignment vertical="center"/>
    </xf>
    <xf numFmtId="184" fontId="10" fillId="0" borderId="15" xfId="2" applyNumberFormat="1" applyFont="1" applyBorder="1" applyAlignment="1">
      <alignment vertical="center"/>
    </xf>
    <xf numFmtId="184" fontId="10" fillId="0" borderId="8" xfId="2" applyNumberFormat="1" applyFont="1" applyBorder="1" applyAlignment="1">
      <alignment vertical="center"/>
    </xf>
    <xf numFmtId="184" fontId="10" fillId="0" borderId="16" xfId="2" applyNumberFormat="1" applyFont="1" applyBorder="1" applyAlignment="1">
      <alignment vertical="center"/>
    </xf>
    <xf numFmtId="183" fontId="9" fillId="0" borderId="1" xfId="3" applyNumberFormat="1" applyFont="1" applyBorder="1" applyAlignment="1">
      <alignment vertical="center"/>
    </xf>
    <xf numFmtId="182" fontId="10" fillId="0" borderId="18" xfId="2" applyNumberFormat="1" applyFont="1" applyBorder="1" applyAlignment="1">
      <alignment vertical="center"/>
    </xf>
    <xf numFmtId="182" fontId="10" fillId="0" borderId="19" xfId="2" applyNumberFormat="1" applyFont="1" applyBorder="1" applyAlignment="1">
      <alignment vertical="center"/>
    </xf>
    <xf numFmtId="182" fontId="10" fillId="0" borderId="20" xfId="2" applyNumberFormat="1" applyFont="1" applyBorder="1" applyAlignment="1">
      <alignment vertical="center"/>
    </xf>
    <xf numFmtId="184" fontId="10" fillId="0" borderId="18" xfId="2" applyNumberFormat="1" applyFont="1" applyBorder="1" applyAlignment="1">
      <alignment vertical="center"/>
    </xf>
    <xf numFmtId="184" fontId="10" fillId="0" borderId="19" xfId="2" applyNumberFormat="1" applyFont="1" applyBorder="1" applyAlignment="1">
      <alignment vertical="center"/>
    </xf>
    <xf numFmtId="184" fontId="10" fillId="0" borderId="20" xfId="2" applyNumberFormat="1" applyFont="1" applyBorder="1" applyAlignment="1">
      <alignment vertical="center"/>
    </xf>
    <xf numFmtId="183" fontId="9" fillId="0" borderId="0" xfId="3" applyNumberFormat="1" applyFont="1" applyBorder="1" applyAlignment="1">
      <alignment vertical="center"/>
    </xf>
    <xf numFmtId="182" fontId="10" fillId="0" borderId="22" xfId="2" applyNumberFormat="1" applyFont="1" applyBorder="1" applyAlignment="1">
      <alignment vertical="center"/>
    </xf>
    <xf numFmtId="182" fontId="10" fillId="0" borderId="13" xfId="2" applyNumberFormat="1" applyFont="1" applyBorder="1" applyAlignment="1">
      <alignment vertical="center"/>
    </xf>
    <xf numFmtId="182" fontId="10" fillId="0" borderId="23" xfId="2" applyNumberFormat="1" applyFont="1" applyBorder="1" applyAlignment="1">
      <alignment vertical="center"/>
    </xf>
    <xf numFmtId="184" fontId="10" fillId="0" borderId="22" xfId="2" applyNumberFormat="1" applyFont="1" applyBorder="1" applyAlignment="1">
      <alignment vertical="center"/>
    </xf>
    <xf numFmtId="184" fontId="10" fillId="0" borderId="13" xfId="2" applyNumberFormat="1" applyFont="1" applyBorder="1" applyAlignment="1">
      <alignment vertical="center"/>
    </xf>
    <xf numFmtId="184" fontId="10" fillId="0" borderId="23" xfId="2" applyNumberFormat="1" applyFont="1" applyBorder="1" applyAlignment="1">
      <alignment vertical="center"/>
    </xf>
    <xf numFmtId="183" fontId="9" fillId="0" borderId="10" xfId="3" applyNumberFormat="1" applyFont="1" applyBorder="1" applyAlignment="1">
      <alignment vertical="center"/>
    </xf>
    <xf numFmtId="181" fontId="7" fillId="0" borderId="0" xfId="2" applyNumberFormat="1" applyFont="1" applyBorder="1" applyAlignment="1"/>
    <xf numFmtId="177" fontId="7" fillId="0" borderId="0" xfId="2" applyNumberFormat="1" applyFont="1" applyBorder="1" applyAlignment="1"/>
    <xf numFmtId="0" fontId="7" fillId="0" borderId="0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7" fillId="0" borderId="3" xfId="3" applyFont="1" applyBorder="1" applyAlignment="1">
      <alignment horizontal="center"/>
    </xf>
    <xf numFmtId="0" fontId="7" fillId="0" borderId="4" xfId="3" applyFont="1" applyBorder="1" applyAlignment="1">
      <alignment horizontal="center"/>
    </xf>
    <xf numFmtId="0" fontId="7" fillId="0" borderId="5" xfId="3" applyFont="1" applyBorder="1" applyAlignment="1">
      <alignment horizontal="center"/>
    </xf>
    <xf numFmtId="0" fontId="7" fillId="0" borderId="4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</cellXfs>
  <cellStyles count="28">
    <cellStyle name="パーセント 2" xfId="5"/>
    <cellStyle name="ハイパーリンク 2" xfId="6"/>
    <cellStyle name="桁区切り" xfId="1" builtinId="6"/>
    <cellStyle name="桁区切り 2" xfId="7"/>
    <cellStyle name="桁区切り 2 2" xfId="8"/>
    <cellStyle name="桁区切り 2 3" xfId="9"/>
    <cellStyle name="桁区切り 2 4" xfId="10"/>
    <cellStyle name="桁区切り 3" xfId="11"/>
    <cellStyle name="桁区切り 4" xfId="12"/>
    <cellStyle name="桁区切り 5" xfId="13"/>
    <cellStyle name="標準" xfId="0" builtinId="0"/>
    <cellStyle name="標準 2" xfId="14"/>
    <cellStyle name="標準 2 2" xfId="15"/>
    <cellStyle name="標準 2 3" xfId="3"/>
    <cellStyle name="標準 2 4" xfId="16"/>
    <cellStyle name="標準 2 5" xfId="17"/>
    <cellStyle name="標準 3" xfId="18"/>
    <cellStyle name="標準 3 2" xfId="19"/>
    <cellStyle name="標準 4" xfId="20"/>
    <cellStyle name="標準 4 2" xfId="21"/>
    <cellStyle name="標準 4 2 2" xfId="22"/>
    <cellStyle name="標準 4 3" xfId="23"/>
    <cellStyle name="標準 5" xfId="2"/>
    <cellStyle name="標準 6" xfId="24"/>
    <cellStyle name="標準 7" xfId="25"/>
    <cellStyle name="標準 8" xfId="26"/>
    <cellStyle name="標準 9" xfId="27"/>
    <cellStyle name="標準_第15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160\newhard&#20225;&#30011;\Users\p47663\Desktop\00&#22269;&#21218;&#35519;&#26619;&#12398;&#12414;&#12392;&#12417;%20&#25972;&#29702;&#28168;\H22&#35352;&#32773;&#20844;&#34920;&#36039;&#26009;\&#27010;&#35201;&#36039;&#26009;&#38917;&#30446;%20(H22)\&#38918;&#20301;&#22793;&#21205;&#65288;&#24066;&#30010;&#2644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160\newhard&#20225;&#30011;\Users\p47663\Desktop\H17&#26032;&#20998;&#39006;&#32068;&#12415;&#26367;&#12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LESRV01\F_common\H14&#23601;&#35519;\&#35201;&#35336;&#34920;\&#12524;&#12452;&#12450;&#12454;&#12488;\&#35201;&#3533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順位（2)"/>
      <sheetName val="人口世帯順位"/>
      <sheetName val="指標順位 (トップ５)"/>
      <sheetName val="順位ソート②"/>
      <sheetName val="順位ソート①"/>
      <sheetName val="順位もと"/>
      <sheetName val="H17（新）市町村"/>
      <sheetName val="H17（新）市町村 (組替え)"/>
      <sheetName val="H17市町村"/>
      <sheetName val="H17市町村 (組替え)"/>
      <sheetName val="人口入力シート"/>
      <sheetName val="世帯数入力シート"/>
      <sheetName val="推計人口との比較"/>
      <sheetName val="人口増減と世帯増減の比較"/>
      <sheetName val="人口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H17（新）都道府県"/>
      <sheetName val="H17（新）市町村"/>
      <sheetName val="H17（新）市町村 (組替え)"/>
      <sheetName val="H17都道府県"/>
      <sheetName val="H17市町村"/>
      <sheetName val="H17市町村 (組替え)"/>
      <sheetName val="チェッ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クロスエラー符号欄"/>
      <sheetName val="ﾚｲｱｳﾄ(17)"/>
      <sheetName val="ﾚｲｱｳﾄ(16)"/>
      <sheetName val="ﾚｲｱｳﾄ(15)"/>
      <sheetName val="ﾚｲｱｳﾄ(14)"/>
      <sheetName val="ﾚｲｱｳﾄ(13)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集計設定"/>
      <sheetName val="レイアウト作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C56"/>
  <sheetViews>
    <sheetView tabSelected="1" view="pageBreakPreview" zoomScale="80" zoomScaleNormal="90" zoomScaleSheetLayoutView="80" workbookViewId="0"/>
  </sheetViews>
  <sheetFormatPr defaultColWidth="9.75" defaultRowHeight="12" x14ac:dyDescent="0.15"/>
  <cols>
    <col min="1" max="1" width="2.625" style="4" customWidth="1"/>
    <col min="2" max="2" width="10.125" style="64" customWidth="1"/>
    <col min="3" max="6" width="11.125" style="4" customWidth="1"/>
    <col min="7" max="9" width="9.5" style="4" customWidth="1"/>
    <col min="10" max="10" width="2.625" style="4" customWidth="1"/>
    <col min="11" max="11" width="8.875" style="33" customWidth="1"/>
    <col min="12" max="250" width="9" style="4" customWidth="1"/>
    <col min="251" max="251" width="10.125" style="4" customWidth="1"/>
    <col min="252" max="252" width="10.875" style="4" customWidth="1"/>
    <col min="253" max="253" width="9.75" style="4" customWidth="1"/>
    <col min="254" max="254" width="11.125" style="4" customWidth="1"/>
    <col min="255" max="16384" width="9.75" style="4"/>
  </cols>
  <sheetData>
    <row r="1" spans="2:29" s="2" customFormat="1" ht="18.75" customHeight="1" x14ac:dyDescent="0.15">
      <c r="B1" s="1" t="s">
        <v>0</v>
      </c>
      <c r="K1" s="3"/>
    </row>
    <row r="2" spans="2:29" s="2" customFormat="1" ht="18.75" customHeight="1" x14ac:dyDescent="0.15">
      <c r="B2" s="1"/>
      <c r="K2" s="3"/>
    </row>
    <row r="3" spans="2:29" ht="14.25" customHeight="1" x14ac:dyDescent="0.15">
      <c r="B3" s="115" t="s">
        <v>1</v>
      </c>
      <c r="C3" s="118" t="s">
        <v>2</v>
      </c>
      <c r="D3" s="121" t="s">
        <v>3</v>
      </c>
      <c r="E3" s="122"/>
      <c r="F3" s="123"/>
      <c r="G3" s="124" t="s">
        <v>4</v>
      </c>
      <c r="H3" s="124"/>
      <c r="I3" s="124"/>
      <c r="K3" s="113"/>
    </row>
    <row r="4" spans="2:29" ht="14.25" customHeight="1" x14ac:dyDescent="0.15">
      <c r="B4" s="116"/>
      <c r="C4" s="119"/>
      <c r="D4" s="125" t="s">
        <v>5</v>
      </c>
      <c r="E4" s="127" t="s">
        <v>6</v>
      </c>
      <c r="F4" s="129" t="s">
        <v>7</v>
      </c>
      <c r="G4" s="113" t="s">
        <v>8</v>
      </c>
      <c r="H4" s="127" t="s">
        <v>9</v>
      </c>
      <c r="I4" s="113" t="s">
        <v>10</v>
      </c>
      <c r="K4" s="113"/>
    </row>
    <row r="5" spans="2:29" ht="14.25" customHeight="1" x14ac:dyDescent="0.15">
      <c r="B5" s="117"/>
      <c r="C5" s="120"/>
      <c r="D5" s="126"/>
      <c r="E5" s="128"/>
      <c r="F5" s="130"/>
      <c r="G5" s="114"/>
      <c r="H5" s="128"/>
      <c r="I5" s="114"/>
      <c r="K5" s="113"/>
    </row>
    <row r="6" spans="2:29" s="13" customFormat="1" ht="18" customHeight="1" x14ac:dyDescent="0.15">
      <c r="B6" s="5" t="s">
        <v>11</v>
      </c>
      <c r="C6" s="6">
        <v>2031903</v>
      </c>
      <c r="D6" s="7">
        <v>266998</v>
      </c>
      <c r="E6" s="8">
        <v>1185431</v>
      </c>
      <c r="F6" s="9">
        <v>567571</v>
      </c>
      <c r="G6" s="10">
        <v>13.217722772277227</v>
      </c>
      <c r="H6" s="11">
        <v>58.684702970297032</v>
      </c>
      <c r="I6" s="12">
        <v>28.097574257425745</v>
      </c>
      <c r="K6" s="112"/>
    </row>
    <row r="7" spans="2:29" ht="18" customHeight="1" x14ac:dyDescent="0.15">
      <c r="B7" s="14" t="s">
        <v>12</v>
      </c>
      <c r="C7" s="15">
        <v>406735</v>
      </c>
      <c r="D7" s="16">
        <v>50957</v>
      </c>
      <c r="E7" s="17">
        <v>238415</v>
      </c>
      <c r="F7" s="18">
        <v>110490</v>
      </c>
      <c r="G7" s="19">
        <v>12.743646558062533</v>
      </c>
      <c r="H7" s="20">
        <v>59.624320390534734</v>
      </c>
      <c r="I7" s="21">
        <v>27.632033051402733</v>
      </c>
      <c r="K7" s="22"/>
      <c r="W7" s="13"/>
      <c r="X7" s="13"/>
      <c r="Y7" s="13"/>
      <c r="Z7" s="13"/>
      <c r="AA7" s="13"/>
      <c r="AB7" s="13"/>
      <c r="AC7" s="13"/>
    </row>
    <row r="8" spans="2:29" ht="18" customHeight="1" x14ac:dyDescent="0.15">
      <c r="B8" s="14" t="s">
        <v>13</v>
      </c>
      <c r="C8" s="15">
        <v>159879</v>
      </c>
      <c r="D8" s="16">
        <v>21667</v>
      </c>
      <c r="E8" s="17">
        <v>95945</v>
      </c>
      <c r="F8" s="18">
        <v>41486</v>
      </c>
      <c r="G8" s="19">
        <v>13.618650140165181</v>
      </c>
      <c r="H8" s="20">
        <v>60.305597807640574</v>
      </c>
      <c r="I8" s="21">
        <v>26.075752052194247</v>
      </c>
      <c r="K8" s="22"/>
      <c r="W8" s="13"/>
      <c r="X8" s="13"/>
      <c r="Y8" s="13"/>
      <c r="Z8" s="13"/>
      <c r="AA8" s="13"/>
      <c r="AB8" s="13"/>
      <c r="AC8" s="13"/>
    </row>
    <row r="9" spans="2:29" ht="18" customHeight="1" x14ac:dyDescent="0.15">
      <c r="B9" s="14" t="s">
        <v>14</v>
      </c>
      <c r="C9" s="15">
        <v>89182</v>
      </c>
      <c r="D9" s="16">
        <v>11972</v>
      </c>
      <c r="E9" s="17">
        <v>49548</v>
      </c>
      <c r="F9" s="18">
        <v>27550</v>
      </c>
      <c r="G9" s="19">
        <v>13.44111373077355</v>
      </c>
      <c r="H9" s="20">
        <v>55.628157628831254</v>
      </c>
      <c r="I9" s="21">
        <v>30.930728640395195</v>
      </c>
      <c r="K9" s="22"/>
      <c r="W9" s="13"/>
      <c r="X9" s="13"/>
      <c r="Y9" s="13"/>
      <c r="Z9" s="13"/>
      <c r="AA9" s="13"/>
      <c r="AB9" s="13"/>
      <c r="AC9" s="13"/>
    </row>
    <row r="10" spans="2:29" ht="18" customHeight="1" x14ac:dyDescent="0.15">
      <c r="B10" s="14" t="s">
        <v>15</v>
      </c>
      <c r="C10" s="15">
        <v>110441</v>
      </c>
      <c r="D10" s="16">
        <v>13655</v>
      </c>
      <c r="E10" s="17">
        <v>65654</v>
      </c>
      <c r="F10" s="18">
        <v>30728</v>
      </c>
      <c r="G10" s="19">
        <v>12.40946227178131</v>
      </c>
      <c r="H10" s="20">
        <v>59.665385279496896</v>
      </c>
      <c r="I10" s="21">
        <v>27.925152448721796</v>
      </c>
      <c r="K10" s="22"/>
      <c r="W10" s="13"/>
      <c r="X10" s="13"/>
      <c r="Y10" s="13"/>
      <c r="Z10" s="13"/>
      <c r="AA10" s="13"/>
      <c r="AB10" s="13"/>
      <c r="AC10" s="13"/>
    </row>
    <row r="11" spans="2:29" ht="18" customHeight="1" x14ac:dyDescent="0.15">
      <c r="B11" s="14" t="s">
        <v>16</v>
      </c>
      <c r="C11" s="15">
        <v>89153</v>
      </c>
      <c r="D11" s="16">
        <v>12044</v>
      </c>
      <c r="E11" s="17">
        <v>52612</v>
      </c>
      <c r="F11" s="18">
        <v>24347</v>
      </c>
      <c r="G11" s="19">
        <v>13.532128130512454</v>
      </c>
      <c r="H11" s="20">
        <v>59.112614181544444</v>
      </c>
      <c r="I11" s="21">
        <v>27.355257687943102</v>
      </c>
      <c r="K11" s="22"/>
      <c r="W11" s="13"/>
      <c r="X11" s="13"/>
      <c r="Y11" s="13"/>
      <c r="Z11" s="13"/>
      <c r="AA11" s="13"/>
      <c r="AB11" s="13"/>
      <c r="AC11" s="13"/>
    </row>
    <row r="12" spans="2:29" ht="18" customHeight="1" x14ac:dyDescent="0.15">
      <c r="B12" s="14" t="s">
        <v>17</v>
      </c>
      <c r="C12" s="15">
        <v>78883</v>
      </c>
      <c r="D12" s="16">
        <v>10320</v>
      </c>
      <c r="E12" s="17">
        <v>43890</v>
      </c>
      <c r="F12" s="18">
        <v>24383</v>
      </c>
      <c r="G12" s="19">
        <v>13.130940414540735</v>
      </c>
      <c r="H12" s="20">
        <v>55.844668100212488</v>
      </c>
      <c r="I12" s="21">
        <v>31.024391485246777</v>
      </c>
      <c r="K12" s="22"/>
      <c r="W12" s="13"/>
      <c r="X12" s="13"/>
      <c r="Y12" s="13"/>
      <c r="Z12" s="13"/>
      <c r="AA12" s="13"/>
      <c r="AB12" s="13"/>
      <c r="AC12" s="13"/>
    </row>
    <row r="13" spans="2:29" ht="18" customHeight="1" x14ac:dyDescent="0.15">
      <c r="B13" s="14" t="s">
        <v>18</v>
      </c>
      <c r="C13" s="15">
        <v>20760</v>
      </c>
      <c r="D13" s="16">
        <v>2350</v>
      </c>
      <c r="E13" s="17">
        <v>11789</v>
      </c>
      <c r="F13" s="18">
        <v>6608</v>
      </c>
      <c r="G13" s="19">
        <v>11.326938834530294</v>
      </c>
      <c r="H13" s="20">
        <v>56.82267315756495</v>
      </c>
      <c r="I13" s="21">
        <v>31.850388007904755</v>
      </c>
      <c r="K13" s="22"/>
      <c r="W13" s="13"/>
      <c r="X13" s="13"/>
      <c r="Y13" s="13"/>
      <c r="Z13" s="13"/>
      <c r="AA13" s="13"/>
      <c r="AB13" s="13"/>
      <c r="AC13" s="13"/>
    </row>
    <row r="14" spans="2:29" ht="18" customHeight="1" x14ac:dyDescent="0.15">
      <c r="B14" s="14" t="s">
        <v>19</v>
      </c>
      <c r="C14" s="15">
        <v>38730</v>
      </c>
      <c r="D14" s="16">
        <v>4673</v>
      </c>
      <c r="E14" s="17">
        <v>22541</v>
      </c>
      <c r="F14" s="18">
        <v>11404</v>
      </c>
      <c r="G14" s="19">
        <v>12.100574861463565</v>
      </c>
      <c r="H14" s="20">
        <v>58.369154280387377</v>
      </c>
      <c r="I14" s="21">
        <v>29.530270858149049</v>
      </c>
      <c r="K14" s="22"/>
      <c r="W14" s="13"/>
      <c r="X14" s="13"/>
      <c r="Y14" s="13"/>
      <c r="Z14" s="13"/>
      <c r="AA14" s="13"/>
      <c r="AB14" s="13"/>
      <c r="AC14" s="13"/>
    </row>
    <row r="15" spans="2:29" ht="18" customHeight="1" x14ac:dyDescent="0.15">
      <c r="B15" s="14" t="s">
        <v>20</v>
      </c>
      <c r="C15" s="15">
        <v>67337</v>
      </c>
      <c r="D15" s="16">
        <v>9443</v>
      </c>
      <c r="E15" s="17">
        <v>40602</v>
      </c>
      <c r="F15" s="18">
        <v>16939</v>
      </c>
      <c r="G15" s="19">
        <v>14.097396393168518</v>
      </c>
      <c r="H15" s="20">
        <v>60.614475098530995</v>
      </c>
      <c r="I15" s="21">
        <v>25.288128508300488</v>
      </c>
      <c r="K15" s="22"/>
      <c r="W15" s="13"/>
      <c r="X15" s="13"/>
      <c r="Y15" s="13"/>
      <c r="Z15" s="13"/>
      <c r="AA15" s="13"/>
      <c r="AB15" s="13"/>
      <c r="AC15" s="13"/>
    </row>
    <row r="16" spans="2:29" ht="18" customHeight="1" x14ac:dyDescent="0.15">
      <c r="B16" s="14" t="s">
        <v>21</v>
      </c>
      <c r="C16" s="15">
        <v>51073</v>
      </c>
      <c r="D16" s="16">
        <v>6364</v>
      </c>
      <c r="E16" s="17">
        <v>28033</v>
      </c>
      <c r="F16" s="18">
        <v>16620</v>
      </c>
      <c r="G16" s="19">
        <v>12.474273281455202</v>
      </c>
      <c r="H16" s="20">
        <v>54.948350549816723</v>
      </c>
      <c r="I16" s="21">
        <v>32.577376168728073</v>
      </c>
      <c r="K16" s="22"/>
      <c r="W16" s="13"/>
      <c r="X16" s="13"/>
      <c r="Y16" s="13"/>
      <c r="Z16" s="13"/>
      <c r="AA16" s="13"/>
      <c r="AB16" s="13"/>
      <c r="AC16" s="13"/>
    </row>
    <row r="17" spans="2:29" ht="18" customHeight="1" x14ac:dyDescent="0.15">
      <c r="B17" s="14" t="s">
        <v>22</v>
      </c>
      <c r="C17" s="15">
        <v>55384</v>
      </c>
      <c r="D17" s="16">
        <v>8511</v>
      </c>
      <c r="E17" s="17">
        <v>33964</v>
      </c>
      <c r="F17" s="18">
        <v>12349</v>
      </c>
      <c r="G17" s="19">
        <v>15.524222968043192</v>
      </c>
      <c r="H17" s="20">
        <v>61.950970377936663</v>
      </c>
      <c r="I17" s="21">
        <v>22.524806654020139</v>
      </c>
      <c r="K17" s="22"/>
      <c r="W17" s="13"/>
      <c r="X17" s="13"/>
      <c r="Y17" s="13"/>
      <c r="Z17" s="13"/>
      <c r="AA17" s="13"/>
      <c r="AB17" s="13"/>
      <c r="AC17" s="13"/>
    </row>
    <row r="18" spans="2:29" ht="18" customHeight="1" x14ac:dyDescent="0.15">
      <c r="B18" s="14" t="s">
        <v>23</v>
      </c>
      <c r="C18" s="15">
        <v>57827</v>
      </c>
      <c r="D18" s="16">
        <v>7118</v>
      </c>
      <c r="E18" s="17">
        <v>33018</v>
      </c>
      <c r="F18" s="18">
        <v>17548</v>
      </c>
      <c r="G18" s="19">
        <v>12.339643575341515</v>
      </c>
      <c r="H18" s="20">
        <v>57.239442479717084</v>
      </c>
      <c r="I18" s="21">
        <v>30.420913944941404</v>
      </c>
      <c r="K18" s="22"/>
      <c r="W18" s="13"/>
      <c r="X18" s="13"/>
      <c r="Y18" s="13"/>
      <c r="Z18" s="13"/>
      <c r="AA18" s="13"/>
      <c r="AB18" s="13"/>
      <c r="AC18" s="13"/>
    </row>
    <row r="19" spans="2:29" ht="18" customHeight="1" x14ac:dyDescent="0.15">
      <c r="B19" s="14" t="s">
        <v>24</v>
      </c>
      <c r="C19" s="15">
        <v>144690</v>
      </c>
      <c r="D19" s="16">
        <v>20266</v>
      </c>
      <c r="E19" s="17">
        <v>85901</v>
      </c>
      <c r="F19" s="18">
        <v>38131</v>
      </c>
      <c r="G19" s="19">
        <v>14.044546701963991</v>
      </c>
      <c r="H19" s="20">
        <v>59.530277619925428</v>
      </c>
      <c r="I19" s="21">
        <v>26.425175678110573</v>
      </c>
      <c r="K19" s="22"/>
      <c r="W19" s="13"/>
      <c r="X19" s="13"/>
      <c r="Y19" s="13"/>
      <c r="Z19" s="13"/>
      <c r="AA19" s="13"/>
      <c r="AB19" s="13"/>
      <c r="AC19" s="13"/>
    </row>
    <row r="20" spans="2:29" ht="18" customHeight="1" x14ac:dyDescent="0.15">
      <c r="B20" s="14" t="s">
        <v>25</v>
      </c>
      <c r="C20" s="15">
        <v>98695</v>
      </c>
      <c r="D20" s="16">
        <v>13756</v>
      </c>
      <c r="E20" s="17">
        <v>59429</v>
      </c>
      <c r="F20" s="18">
        <v>25000</v>
      </c>
      <c r="G20" s="19">
        <v>14.010286703671641</v>
      </c>
      <c r="H20" s="20">
        <v>60.527575495238587</v>
      </c>
      <c r="I20" s="21">
        <v>25.462137801089778</v>
      </c>
      <c r="K20" s="22"/>
      <c r="W20" s="13"/>
      <c r="X20" s="13"/>
      <c r="Y20" s="13"/>
      <c r="Z20" s="13"/>
      <c r="AA20" s="13"/>
      <c r="AB20" s="13"/>
      <c r="AC20" s="13"/>
    </row>
    <row r="21" spans="2:29" ht="18" customHeight="1" x14ac:dyDescent="0.15">
      <c r="B21" s="14" t="s">
        <v>26</v>
      </c>
      <c r="C21" s="15">
        <v>27114</v>
      </c>
      <c r="D21" s="16">
        <v>3055</v>
      </c>
      <c r="E21" s="17">
        <v>15503</v>
      </c>
      <c r="F21" s="18">
        <v>8544</v>
      </c>
      <c r="G21" s="19">
        <v>11.272230831672939</v>
      </c>
      <c r="H21" s="20">
        <v>57.202420485573022</v>
      </c>
      <c r="I21" s="21">
        <v>31.525348682754039</v>
      </c>
      <c r="K21" s="22"/>
      <c r="W21" s="13"/>
      <c r="X21" s="13"/>
      <c r="Y21" s="13"/>
      <c r="Z21" s="13"/>
      <c r="AA21" s="13"/>
      <c r="AB21" s="13"/>
      <c r="AC21" s="13"/>
    </row>
    <row r="22" spans="2:29" ht="18" customHeight="1" x14ac:dyDescent="0.15">
      <c r="B22" s="14" t="s">
        <v>27</v>
      </c>
      <c r="C22" s="15">
        <v>54354</v>
      </c>
      <c r="D22" s="16">
        <v>8755</v>
      </c>
      <c r="E22" s="17">
        <v>34554</v>
      </c>
      <c r="F22" s="18">
        <v>10557</v>
      </c>
      <c r="G22" s="19">
        <v>16.253295214049679</v>
      </c>
      <c r="H22" s="20">
        <v>64.148071139494306</v>
      </c>
      <c r="I22" s="21">
        <v>19.598633646456022</v>
      </c>
      <c r="K22" s="22"/>
      <c r="W22" s="13"/>
      <c r="X22" s="13"/>
      <c r="Y22" s="13"/>
      <c r="Z22" s="13"/>
      <c r="AA22" s="13"/>
      <c r="AB22" s="13"/>
      <c r="AC22" s="13"/>
    </row>
    <row r="23" spans="2:29" ht="18" customHeight="1" x14ac:dyDescent="0.15">
      <c r="B23" s="14" t="s">
        <v>28</v>
      </c>
      <c r="C23" s="15">
        <v>24696</v>
      </c>
      <c r="D23" s="16">
        <v>2866</v>
      </c>
      <c r="E23" s="17">
        <v>12589</v>
      </c>
      <c r="F23" s="18">
        <v>9237</v>
      </c>
      <c r="G23" s="19">
        <v>11.606998218046332</v>
      </c>
      <c r="H23" s="20">
        <v>50.984124412765262</v>
      </c>
      <c r="I23" s="21">
        <v>37.408877369188403</v>
      </c>
      <c r="K23" s="22"/>
      <c r="W23" s="13"/>
      <c r="X23" s="13"/>
      <c r="Y23" s="13"/>
      <c r="Z23" s="13"/>
      <c r="AA23" s="13"/>
      <c r="AB23" s="13"/>
      <c r="AC23" s="13"/>
    </row>
    <row r="24" spans="2:29" ht="18" customHeight="1" x14ac:dyDescent="0.15">
      <c r="B24" s="14" t="s">
        <v>29</v>
      </c>
      <c r="C24" s="15">
        <v>33995</v>
      </c>
      <c r="D24" s="16">
        <v>4849</v>
      </c>
      <c r="E24" s="17">
        <v>19665</v>
      </c>
      <c r="F24" s="18">
        <v>9442</v>
      </c>
      <c r="G24" s="19">
        <v>14.280245022970902</v>
      </c>
      <c r="H24" s="20">
        <v>57.91318176463659</v>
      </c>
      <c r="I24" s="21">
        <v>27.806573212392511</v>
      </c>
      <c r="K24" s="22"/>
      <c r="W24" s="13"/>
      <c r="X24" s="13"/>
      <c r="Y24" s="13"/>
      <c r="Z24" s="13"/>
      <c r="AA24" s="13"/>
      <c r="AB24" s="13"/>
      <c r="AC24" s="13"/>
    </row>
    <row r="25" spans="2:29" ht="18" customHeight="1" x14ac:dyDescent="0.15">
      <c r="B25" s="14" t="s">
        <v>30</v>
      </c>
      <c r="C25" s="15">
        <v>42090</v>
      </c>
      <c r="D25" s="16">
        <v>5218</v>
      </c>
      <c r="E25" s="17">
        <v>22222</v>
      </c>
      <c r="F25" s="18">
        <v>14604</v>
      </c>
      <c r="G25" s="19">
        <v>12.410807725240225</v>
      </c>
      <c r="H25" s="20">
        <v>52.854152792312817</v>
      </c>
      <c r="I25" s="21">
        <v>34.735039482446965</v>
      </c>
      <c r="K25" s="22"/>
      <c r="W25" s="13"/>
      <c r="X25" s="13"/>
      <c r="Y25" s="13"/>
      <c r="Z25" s="13"/>
      <c r="AA25" s="13"/>
      <c r="AB25" s="13"/>
      <c r="AC25" s="13"/>
    </row>
    <row r="26" spans="2:29" ht="18" customHeight="1" x14ac:dyDescent="0.15">
      <c r="B26" s="14" t="s">
        <v>31</v>
      </c>
      <c r="C26" s="15">
        <v>33585</v>
      </c>
      <c r="D26" s="16">
        <v>3830</v>
      </c>
      <c r="E26" s="17">
        <v>17160</v>
      </c>
      <c r="F26" s="18">
        <v>12560</v>
      </c>
      <c r="G26" s="19">
        <v>11.415797317436661</v>
      </c>
      <c r="H26" s="20">
        <v>51.147540983606554</v>
      </c>
      <c r="I26" s="21">
        <v>37.436661698956783</v>
      </c>
      <c r="K26" s="22"/>
      <c r="W26" s="13"/>
      <c r="X26" s="13"/>
      <c r="Y26" s="13"/>
      <c r="Z26" s="13"/>
      <c r="AA26" s="13"/>
      <c r="AB26" s="13"/>
      <c r="AC26" s="13"/>
    </row>
    <row r="27" spans="2:29" ht="18" customHeight="1" x14ac:dyDescent="0.15">
      <c r="B27" s="14" t="s">
        <v>32</v>
      </c>
      <c r="C27" s="15">
        <v>35206</v>
      </c>
      <c r="D27" s="16">
        <v>4062</v>
      </c>
      <c r="E27" s="17">
        <v>20889</v>
      </c>
      <c r="F27" s="18">
        <v>10246</v>
      </c>
      <c r="G27" s="19">
        <v>11.540756314458617</v>
      </c>
      <c r="H27" s="20">
        <v>59.348808137057141</v>
      </c>
      <c r="I27" s="21">
        <v>29.110435548484247</v>
      </c>
      <c r="K27" s="22"/>
      <c r="W27" s="13"/>
      <c r="X27" s="13"/>
      <c r="Y27" s="13"/>
      <c r="Z27" s="13"/>
      <c r="AA27" s="13"/>
      <c r="AB27" s="13"/>
      <c r="AC27" s="13"/>
    </row>
    <row r="28" spans="2:29" ht="18" customHeight="1" x14ac:dyDescent="0.15">
      <c r="B28" s="14" t="s">
        <v>33</v>
      </c>
      <c r="C28" s="15">
        <v>24622</v>
      </c>
      <c r="D28" s="16">
        <v>3695</v>
      </c>
      <c r="E28" s="17">
        <v>15425</v>
      </c>
      <c r="F28" s="18">
        <v>5311</v>
      </c>
      <c r="G28" s="19">
        <v>15.124227415987884</v>
      </c>
      <c r="H28" s="20">
        <v>63.136998076214645</v>
      </c>
      <c r="I28" s="21">
        <v>21.738774507797469</v>
      </c>
      <c r="K28" s="22"/>
      <c r="W28" s="13"/>
      <c r="X28" s="13"/>
      <c r="Y28" s="13"/>
      <c r="Z28" s="13"/>
      <c r="AA28" s="13"/>
      <c r="AB28" s="13"/>
      <c r="AC28" s="13"/>
    </row>
    <row r="29" spans="2:29" ht="18" customHeight="1" x14ac:dyDescent="0.15">
      <c r="B29" s="14" t="s">
        <v>34</v>
      </c>
      <c r="C29" s="15">
        <v>22750</v>
      </c>
      <c r="D29" s="16">
        <v>3118</v>
      </c>
      <c r="E29" s="17">
        <v>13423</v>
      </c>
      <c r="F29" s="18">
        <v>6157</v>
      </c>
      <c r="G29" s="19">
        <v>13.736893118336418</v>
      </c>
      <c r="H29" s="20">
        <v>59.137368931183367</v>
      </c>
      <c r="I29" s="21">
        <v>27.125737950480218</v>
      </c>
      <c r="K29" s="22"/>
      <c r="W29" s="13"/>
      <c r="X29" s="13"/>
      <c r="Y29" s="13"/>
      <c r="Z29" s="13"/>
      <c r="AA29" s="13"/>
      <c r="AB29" s="13"/>
      <c r="AC29" s="13"/>
    </row>
    <row r="30" spans="2:29" ht="18" customHeight="1" x14ac:dyDescent="0.15">
      <c r="B30" s="14" t="s">
        <v>35</v>
      </c>
      <c r="C30" s="15">
        <v>29029</v>
      </c>
      <c r="D30" s="16">
        <v>3622</v>
      </c>
      <c r="E30" s="17">
        <v>16999</v>
      </c>
      <c r="F30" s="18">
        <v>8381</v>
      </c>
      <c r="G30" s="19">
        <v>12.488793876284394</v>
      </c>
      <c r="H30" s="20">
        <v>58.613199089717952</v>
      </c>
      <c r="I30" s="21">
        <v>28.898007033997658</v>
      </c>
      <c r="K30" s="22"/>
      <c r="W30" s="13"/>
      <c r="X30" s="13"/>
      <c r="Y30" s="13"/>
      <c r="Z30" s="13"/>
      <c r="AA30" s="13"/>
      <c r="AB30" s="13"/>
      <c r="AC30" s="13"/>
    </row>
    <row r="31" spans="2:29" ht="18" customHeight="1" x14ac:dyDescent="0.15">
      <c r="B31" s="14" t="s">
        <v>36</v>
      </c>
      <c r="C31" s="15">
        <v>27556</v>
      </c>
      <c r="D31" s="16">
        <v>3742</v>
      </c>
      <c r="E31" s="17">
        <v>15973</v>
      </c>
      <c r="F31" s="18">
        <v>7802</v>
      </c>
      <c r="G31" s="19">
        <v>13.59886615546753</v>
      </c>
      <c r="H31" s="20">
        <v>58.047752298579056</v>
      </c>
      <c r="I31" s="21">
        <v>28.353381545953411</v>
      </c>
      <c r="K31" s="22"/>
      <c r="W31" s="13"/>
      <c r="X31" s="13"/>
      <c r="Y31" s="13"/>
      <c r="Z31" s="13"/>
      <c r="AA31" s="13"/>
      <c r="AB31" s="13"/>
      <c r="AC31" s="13"/>
    </row>
    <row r="32" spans="2:29" ht="18" customHeight="1" x14ac:dyDescent="0.15">
      <c r="B32" s="14" t="s">
        <v>37</v>
      </c>
      <c r="C32" s="15">
        <v>7419</v>
      </c>
      <c r="D32" s="16">
        <v>749</v>
      </c>
      <c r="E32" s="17">
        <v>3988</v>
      </c>
      <c r="F32" s="18">
        <v>2682</v>
      </c>
      <c r="G32" s="19">
        <v>10.095700229141395</v>
      </c>
      <c r="H32" s="20">
        <v>53.753875185334955</v>
      </c>
      <c r="I32" s="21">
        <v>36.150424585523652</v>
      </c>
      <c r="K32" s="22"/>
      <c r="W32" s="13"/>
      <c r="X32" s="13"/>
      <c r="Y32" s="13"/>
      <c r="Z32" s="13"/>
      <c r="AA32" s="13"/>
      <c r="AB32" s="13"/>
      <c r="AC32" s="13"/>
    </row>
    <row r="33" spans="2:29" ht="18" customHeight="1" x14ac:dyDescent="0.15">
      <c r="B33" s="14" t="s">
        <v>38</v>
      </c>
      <c r="C33" s="15">
        <v>19282</v>
      </c>
      <c r="D33" s="16">
        <v>2489</v>
      </c>
      <c r="E33" s="17">
        <v>11156</v>
      </c>
      <c r="F33" s="18">
        <v>5633</v>
      </c>
      <c r="G33" s="19">
        <v>12.911090362070754</v>
      </c>
      <c r="H33" s="20">
        <v>57.869073555348059</v>
      </c>
      <c r="I33" s="21">
        <v>29.219836082581178</v>
      </c>
      <c r="K33" s="22"/>
      <c r="W33" s="13"/>
      <c r="X33" s="13"/>
      <c r="Y33" s="13"/>
      <c r="Z33" s="13"/>
      <c r="AA33" s="13"/>
      <c r="AB33" s="13"/>
      <c r="AC33" s="13"/>
    </row>
    <row r="34" spans="2:29" ht="18" customHeight="1" x14ac:dyDescent="0.15">
      <c r="B34" s="14" t="s">
        <v>39</v>
      </c>
      <c r="C34" s="15">
        <v>9973</v>
      </c>
      <c r="D34" s="16">
        <v>1511</v>
      </c>
      <c r="E34" s="17">
        <v>6132</v>
      </c>
      <c r="F34" s="18">
        <v>2299</v>
      </c>
      <c r="G34" s="19">
        <v>15.1981492657413</v>
      </c>
      <c r="H34" s="20">
        <v>61.677730838865422</v>
      </c>
      <c r="I34" s="21">
        <v>23.124119895393282</v>
      </c>
      <c r="K34" s="22"/>
      <c r="W34" s="13"/>
      <c r="X34" s="13"/>
      <c r="Y34" s="13"/>
      <c r="Z34" s="13"/>
      <c r="AA34" s="13"/>
      <c r="AB34" s="13"/>
      <c r="AC34" s="13"/>
    </row>
    <row r="35" spans="2:29" ht="18" customHeight="1" x14ac:dyDescent="0.15">
      <c r="B35" s="14" t="s">
        <v>40</v>
      </c>
      <c r="C35" s="15">
        <v>14752</v>
      </c>
      <c r="D35" s="16">
        <v>2190</v>
      </c>
      <c r="E35" s="17">
        <v>8684</v>
      </c>
      <c r="F35" s="18">
        <v>3851</v>
      </c>
      <c r="G35" s="19">
        <v>14.872665534804755</v>
      </c>
      <c r="H35" s="20">
        <v>58.974533106960948</v>
      </c>
      <c r="I35" s="21">
        <v>26.152801358234296</v>
      </c>
      <c r="K35" s="22"/>
      <c r="W35" s="13"/>
      <c r="X35" s="13"/>
      <c r="Y35" s="13"/>
      <c r="Z35" s="13"/>
      <c r="AA35" s="13"/>
      <c r="AB35" s="13"/>
      <c r="AC35" s="13"/>
    </row>
    <row r="36" spans="2:29" ht="18" customHeight="1" x14ac:dyDescent="0.15">
      <c r="B36" s="14" t="s">
        <v>41</v>
      </c>
      <c r="C36" s="15">
        <v>21503</v>
      </c>
      <c r="D36" s="16">
        <v>2390</v>
      </c>
      <c r="E36" s="17">
        <v>11545</v>
      </c>
      <c r="F36" s="18">
        <v>7567</v>
      </c>
      <c r="G36" s="19">
        <v>11.115245093479677</v>
      </c>
      <c r="H36" s="20">
        <v>53.692679750720863</v>
      </c>
      <c r="I36" s="21">
        <v>35.192075155799465</v>
      </c>
      <c r="K36" s="22"/>
      <c r="W36" s="13"/>
      <c r="X36" s="13"/>
      <c r="Y36" s="13"/>
      <c r="Z36" s="13"/>
      <c r="AA36" s="13"/>
      <c r="AB36" s="13"/>
      <c r="AC36" s="13"/>
    </row>
    <row r="37" spans="2:29" ht="18" customHeight="1" x14ac:dyDescent="0.15">
      <c r="B37" s="14" t="s">
        <v>42</v>
      </c>
      <c r="C37" s="15">
        <v>23453</v>
      </c>
      <c r="D37" s="16">
        <v>3452</v>
      </c>
      <c r="E37" s="17">
        <v>13933</v>
      </c>
      <c r="F37" s="18">
        <v>6043</v>
      </c>
      <c r="G37" s="19">
        <v>14.7345057196517</v>
      </c>
      <c r="H37" s="20">
        <v>59.471572477377499</v>
      </c>
      <c r="I37" s="21">
        <v>25.793921802970804</v>
      </c>
      <c r="K37" s="22"/>
      <c r="W37" s="13"/>
      <c r="X37" s="13"/>
      <c r="Y37" s="13"/>
      <c r="Z37" s="13"/>
      <c r="AA37" s="13"/>
      <c r="AB37" s="13"/>
      <c r="AC37" s="13"/>
    </row>
    <row r="38" spans="2:29" ht="18" customHeight="1" x14ac:dyDescent="0.15">
      <c r="B38" s="14" t="s">
        <v>43</v>
      </c>
      <c r="C38" s="15">
        <v>24347</v>
      </c>
      <c r="D38" s="16">
        <v>3564</v>
      </c>
      <c r="E38" s="17">
        <v>14297</v>
      </c>
      <c r="F38" s="18">
        <v>6477</v>
      </c>
      <c r="G38" s="19">
        <v>14.643766948804338</v>
      </c>
      <c r="H38" s="20">
        <v>58.743528638343335</v>
      </c>
      <c r="I38" s="21">
        <v>26.612704412852327</v>
      </c>
      <c r="K38" s="22"/>
      <c r="W38" s="13"/>
      <c r="X38" s="13"/>
      <c r="Y38" s="13"/>
      <c r="Z38" s="13"/>
      <c r="AA38" s="13"/>
      <c r="AB38" s="13"/>
      <c r="AC38" s="13"/>
    </row>
    <row r="39" spans="2:29" ht="18" customHeight="1" x14ac:dyDescent="0.15">
      <c r="B39" s="14" t="s">
        <v>44</v>
      </c>
      <c r="C39" s="15">
        <v>18169</v>
      </c>
      <c r="D39" s="16">
        <v>2697</v>
      </c>
      <c r="E39" s="17">
        <v>11443</v>
      </c>
      <c r="F39" s="18">
        <v>4028</v>
      </c>
      <c r="G39" s="19">
        <v>14.844782034346101</v>
      </c>
      <c r="H39" s="20">
        <v>62.984368119771027</v>
      </c>
      <c r="I39" s="21">
        <v>22.17084984588287</v>
      </c>
      <c r="K39" s="22"/>
      <c r="W39" s="13"/>
      <c r="X39" s="13"/>
      <c r="Y39" s="13"/>
      <c r="Z39" s="13"/>
      <c r="AA39" s="13"/>
      <c r="AB39" s="13"/>
      <c r="AC39" s="13"/>
    </row>
    <row r="40" spans="2:29" ht="18" customHeight="1" x14ac:dyDescent="0.15">
      <c r="B40" s="14" t="s">
        <v>45</v>
      </c>
      <c r="C40" s="15">
        <v>8202</v>
      </c>
      <c r="D40" s="16">
        <v>1041</v>
      </c>
      <c r="E40" s="17">
        <v>5107</v>
      </c>
      <c r="F40" s="18">
        <v>2020</v>
      </c>
      <c r="G40" s="19">
        <v>12.744857982370226</v>
      </c>
      <c r="H40" s="20">
        <v>62.524485798237016</v>
      </c>
      <c r="I40" s="21">
        <v>24.730656219392753</v>
      </c>
      <c r="K40" s="22"/>
      <c r="W40" s="13"/>
      <c r="X40" s="13"/>
      <c r="Y40" s="13"/>
      <c r="Z40" s="13"/>
      <c r="AA40" s="13"/>
      <c r="AB40" s="13"/>
      <c r="AC40" s="13"/>
    </row>
    <row r="41" spans="2:29" ht="18" customHeight="1" x14ac:dyDescent="0.15">
      <c r="B41" s="14" t="s">
        <v>46</v>
      </c>
      <c r="C41" s="15">
        <v>5564</v>
      </c>
      <c r="D41" s="16">
        <v>738</v>
      </c>
      <c r="E41" s="17">
        <v>3198</v>
      </c>
      <c r="F41" s="18">
        <v>1626</v>
      </c>
      <c r="G41" s="19">
        <v>13.268608414239482</v>
      </c>
      <c r="H41" s="20">
        <v>57.497303128371094</v>
      </c>
      <c r="I41" s="21">
        <v>29.234088457389429</v>
      </c>
      <c r="K41" s="22"/>
      <c r="W41" s="13"/>
      <c r="X41" s="13"/>
      <c r="Y41" s="13"/>
      <c r="Z41" s="13"/>
      <c r="AA41" s="13"/>
      <c r="AB41" s="13"/>
      <c r="AC41" s="13"/>
    </row>
    <row r="42" spans="2:29" ht="18" customHeight="1" x14ac:dyDescent="0.15">
      <c r="B42" s="14" t="s">
        <v>47</v>
      </c>
      <c r="C42" s="15">
        <v>10197</v>
      </c>
      <c r="D42" s="16">
        <v>1318</v>
      </c>
      <c r="E42" s="17">
        <v>5814</v>
      </c>
      <c r="F42" s="18">
        <v>3043</v>
      </c>
      <c r="G42" s="19">
        <v>12.953316953316953</v>
      </c>
      <c r="H42" s="20">
        <v>57.140049140049143</v>
      </c>
      <c r="I42" s="21">
        <v>29.906633906633907</v>
      </c>
      <c r="K42" s="22"/>
      <c r="W42" s="13"/>
      <c r="X42" s="13"/>
      <c r="Y42" s="13"/>
      <c r="Z42" s="13"/>
      <c r="AA42" s="13"/>
      <c r="AB42" s="13"/>
      <c r="AC42" s="13"/>
    </row>
    <row r="43" spans="2:29" ht="18" customHeight="1" x14ac:dyDescent="0.15">
      <c r="B43" s="14" t="s">
        <v>48</v>
      </c>
      <c r="C43" s="15">
        <v>3876</v>
      </c>
      <c r="D43" s="16">
        <v>341</v>
      </c>
      <c r="E43" s="17">
        <v>1914</v>
      </c>
      <c r="F43" s="18">
        <v>1620</v>
      </c>
      <c r="G43" s="19">
        <v>8.7999999999999989</v>
      </c>
      <c r="H43" s="20">
        <v>49.393548387096772</v>
      </c>
      <c r="I43" s="21">
        <v>41.806451612903231</v>
      </c>
      <c r="K43" s="22"/>
      <c r="W43" s="13"/>
      <c r="X43" s="13"/>
      <c r="Y43" s="13"/>
      <c r="Z43" s="13"/>
      <c r="AA43" s="13"/>
      <c r="AB43" s="13"/>
      <c r="AC43" s="13"/>
    </row>
    <row r="44" spans="2:29" ht="18" customHeight="1" x14ac:dyDescent="0.15">
      <c r="B44" s="14" t="s">
        <v>49</v>
      </c>
      <c r="C44" s="15">
        <v>11027</v>
      </c>
      <c r="D44" s="16">
        <v>1146</v>
      </c>
      <c r="E44" s="17">
        <v>5839</v>
      </c>
      <c r="F44" s="18">
        <v>4036</v>
      </c>
      <c r="G44" s="19">
        <v>10.39833046003085</v>
      </c>
      <c r="H44" s="20">
        <v>52.980673260139731</v>
      </c>
      <c r="I44" s="21">
        <v>36.620996279829413</v>
      </c>
      <c r="K44" s="22"/>
      <c r="W44" s="13"/>
      <c r="X44" s="13"/>
      <c r="Y44" s="13"/>
      <c r="Z44" s="13"/>
      <c r="AA44" s="13"/>
      <c r="AB44" s="13"/>
      <c r="AC44" s="13"/>
    </row>
    <row r="45" spans="2:29" ht="18" customHeight="1" x14ac:dyDescent="0.15">
      <c r="B45" s="14" t="s">
        <v>50</v>
      </c>
      <c r="C45" s="15">
        <v>8392</v>
      </c>
      <c r="D45" s="16">
        <v>780</v>
      </c>
      <c r="E45" s="17">
        <v>4006</v>
      </c>
      <c r="F45" s="18">
        <v>3606</v>
      </c>
      <c r="G45" s="19">
        <v>9.2945662535748337</v>
      </c>
      <c r="H45" s="20">
        <v>47.735938989513819</v>
      </c>
      <c r="I45" s="21">
        <v>42.969494756911345</v>
      </c>
      <c r="K45" s="22"/>
      <c r="W45" s="13"/>
      <c r="X45" s="13"/>
      <c r="Y45" s="13"/>
      <c r="Z45" s="13"/>
      <c r="AA45" s="13"/>
      <c r="AB45" s="13"/>
      <c r="AC45" s="13"/>
    </row>
    <row r="46" spans="2:29" ht="18" customHeight="1" x14ac:dyDescent="0.15">
      <c r="B46" s="14" t="s">
        <v>51</v>
      </c>
      <c r="C46" s="15">
        <v>2261</v>
      </c>
      <c r="D46" s="16">
        <v>244</v>
      </c>
      <c r="E46" s="17">
        <v>1064</v>
      </c>
      <c r="F46" s="18">
        <v>953</v>
      </c>
      <c r="G46" s="19">
        <v>10.791685095090669</v>
      </c>
      <c r="H46" s="20">
        <v>47.058823529411761</v>
      </c>
      <c r="I46" s="21">
        <v>42.149491375497568</v>
      </c>
      <c r="K46" s="22"/>
      <c r="W46" s="13"/>
      <c r="X46" s="13"/>
      <c r="Y46" s="13"/>
      <c r="Z46" s="13"/>
      <c r="AA46" s="13"/>
      <c r="AB46" s="13"/>
      <c r="AC46" s="13"/>
    </row>
    <row r="47" spans="2:29" ht="18" customHeight="1" x14ac:dyDescent="0.15">
      <c r="B47" s="14" t="s">
        <v>52</v>
      </c>
      <c r="C47" s="15">
        <v>18111</v>
      </c>
      <c r="D47" s="16">
        <v>2210</v>
      </c>
      <c r="E47" s="17">
        <v>10700</v>
      </c>
      <c r="F47" s="18">
        <v>5152</v>
      </c>
      <c r="G47" s="19">
        <v>12.235632820285684</v>
      </c>
      <c r="H47" s="20">
        <v>59.240394197763258</v>
      </c>
      <c r="I47" s="21">
        <v>28.523972981951058</v>
      </c>
      <c r="K47" s="22"/>
      <c r="W47" s="13"/>
      <c r="X47" s="13"/>
      <c r="Y47" s="13"/>
      <c r="Z47" s="13"/>
      <c r="AA47" s="13"/>
      <c r="AB47" s="13"/>
      <c r="AC47" s="13"/>
    </row>
    <row r="48" spans="2:29" ht="18" customHeight="1" x14ac:dyDescent="0.15">
      <c r="B48" s="23" t="s">
        <v>53</v>
      </c>
      <c r="C48" s="24">
        <v>1609</v>
      </c>
      <c r="D48" s="25">
        <v>230</v>
      </c>
      <c r="E48" s="26">
        <v>868</v>
      </c>
      <c r="F48" s="27">
        <v>511</v>
      </c>
      <c r="G48" s="28">
        <v>14.294592914853945</v>
      </c>
      <c r="H48" s="29">
        <v>53.946550652579241</v>
      </c>
      <c r="I48" s="30">
        <v>31.758856432566812</v>
      </c>
      <c r="K48" s="22"/>
      <c r="W48" s="13"/>
      <c r="X48" s="13"/>
      <c r="Y48" s="13"/>
      <c r="Z48" s="13"/>
      <c r="AA48" s="13"/>
      <c r="AB48" s="13"/>
      <c r="AC48" s="13"/>
    </row>
    <row r="49" spans="2:29" ht="18" customHeight="1" x14ac:dyDescent="0.15">
      <c r="B49" s="31"/>
      <c r="C49" s="32"/>
      <c r="D49" s="32"/>
      <c r="E49" s="32"/>
      <c r="F49" s="32"/>
      <c r="G49" s="32"/>
      <c r="H49" s="32"/>
      <c r="I49" s="32"/>
      <c r="W49" s="13"/>
      <c r="X49" s="13"/>
      <c r="Y49" s="13"/>
      <c r="Z49" s="13"/>
      <c r="AA49" s="13"/>
      <c r="AB49" s="13"/>
      <c r="AC49" s="13"/>
    </row>
    <row r="50" spans="2:29" ht="18" customHeight="1" x14ac:dyDescent="0.15">
      <c r="B50" s="34" t="s">
        <v>54</v>
      </c>
      <c r="C50" s="35">
        <f>C7+C19+C21+C22+C24+C28+C29+C39+C15</f>
        <v>799766</v>
      </c>
      <c r="D50" s="36">
        <f>D7+D19+D21+D22+D24+D28+D29+D39+D15</f>
        <v>106835</v>
      </c>
      <c r="E50" s="37">
        <f>E7+E19+E21+E22+E24+E28+E29+E39+E15</f>
        <v>474931</v>
      </c>
      <c r="F50" s="38">
        <f>F7+F19+F21+F22+F24+F28+F29+F39+F15</f>
        <v>209599</v>
      </c>
      <c r="G50" s="39">
        <f t="shared" ref="G50:I54" si="0">D50/SUM($D50:$F50)*100</f>
        <v>13.500091613857071</v>
      </c>
      <c r="H50" s="40">
        <f t="shared" si="0"/>
        <v>60.01415276136801</v>
      </c>
      <c r="I50" s="41">
        <f t="shared" si="0"/>
        <v>26.485755624774914</v>
      </c>
      <c r="K50" s="50"/>
      <c r="W50" s="13"/>
      <c r="X50" s="13"/>
      <c r="Y50" s="13"/>
      <c r="Z50" s="13"/>
      <c r="AA50" s="13"/>
      <c r="AB50" s="13"/>
      <c r="AC50" s="13"/>
    </row>
    <row r="51" spans="2:29" ht="18" customHeight="1" x14ac:dyDescent="0.15">
      <c r="B51" s="42" t="s">
        <v>55</v>
      </c>
      <c r="C51" s="43">
        <f>C8+C27+C30+C31+C32+C33+C34+C35+C36+C37+C38</f>
        <v>372399</v>
      </c>
      <c r="D51" s="44">
        <f>D8+D27+D30+D31+D32+D33+D34+D35+D36+D37+D38</f>
        <v>49438</v>
      </c>
      <c r="E51" s="45">
        <f>E8+E27+E30+E31+E32+E33+E34+E35+E36+E37+E38</f>
        <v>219541</v>
      </c>
      <c r="F51" s="46">
        <f>F8+F27+F30+F31+F32+F33+F34+F35+F36+F37+F38</f>
        <v>102467</v>
      </c>
      <c r="G51" s="47">
        <f t="shared" si="0"/>
        <v>13.309606241553281</v>
      </c>
      <c r="H51" s="48">
        <f t="shared" si="0"/>
        <v>59.104418946495585</v>
      </c>
      <c r="I51" s="49">
        <f t="shared" si="0"/>
        <v>27.585974811951132</v>
      </c>
      <c r="K51" s="50"/>
      <c r="W51" s="13"/>
      <c r="X51" s="13"/>
      <c r="Y51" s="13"/>
      <c r="Z51" s="13"/>
      <c r="AA51" s="13"/>
      <c r="AB51" s="13"/>
      <c r="AC51" s="13"/>
    </row>
    <row r="52" spans="2:29" ht="18" customHeight="1" x14ac:dyDescent="0.15">
      <c r="B52" s="42" t="s">
        <v>56</v>
      </c>
      <c r="C52" s="43">
        <f>C11+C13+C17+C20+C40+C41+C42+C43+C44+C45+C46+C47+C25</f>
        <v>373712</v>
      </c>
      <c r="D52" s="44">
        <f>D11+D13+D17+D20+D40+D41+D42+D43+D44+D45+D46+D47+D25</f>
        <v>49697</v>
      </c>
      <c r="E52" s="45">
        <f>E11+E13+E17+E20+E40+E41+E42+E43+E44+E45+E46+E47+E25</f>
        <v>217658</v>
      </c>
      <c r="F52" s="46">
        <f>F11+F13+F17+F20+F40+F41+F42+F43+F44+F45+F46+F47+F25</f>
        <v>104964</v>
      </c>
      <c r="G52" s="47">
        <f t="shared" si="0"/>
        <v>13.34796236560584</v>
      </c>
      <c r="H52" s="48">
        <f t="shared" si="0"/>
        <v>58.460083960259887</v>
      </c>
      <c r="I52" s="49">
        <f t="shared" si="0"/>
        <v>28.191953674134279</v>
      </c>
      <c r="K52" s="50"/>
      <c r="W52" s="13"/>
      <c r="X52" s="13"/>
      <c r="Y52" s="13"/>
      <c r="Z52" s="13"/>
      <c r="AA52" s="13"/>
      <c r="AB52" s="13"/>
      <c r="AC52" s="13"/>
    </row>
    <row r="53" spans="2:29" ht="18" customHeight="1" x14ac:dyDescent="0.15">
      <c r="B53" s="42" t="s">
        <v>57</v>
      </c>
      <c r="C53" s="43">
        <f>C10+C12+C14+C16+C18</f>
        <v>336954</v>
      </c>
      <c r="D53" s="44">
        <f>D10+D12+D14+D16+D18</f>
        <v>42130</v>
      </c>
      <c r="E53" s="45">
        <f>E10+E12+E14+E16+E18</f>
        <v>193136</v>
      </c>
      <c r="F53" s="46">
        <f>F10+F12+F14+F16+F18</f>
        <v>100683</v>
      </c>
      <c r="G53" s="47">
        <f t="shared" si="0"/>
        <v>12.540593959202139</v>
      </c>
      <c r="H53" s="48">
        <f t="shared" si="0"/>
        <v>57.489678492866481</v>
      </c>
      <c r="I53" s="49">
        <f t="shared" si="0"/>
        <v>29.969727547931384</v>
      </c>
      <c r="K53" s="50"/>
      <c r="W53" s="13"/>
      <c r="X53" s="13"/>
      <c r="Y53" s="13"/>
      <c r="Z53" s="13"/>
      <c r="AA53" s="13"/>
      <c r="AB53" s="13"/>
      <c r="AC53" s="13"/>
    </row>
    <row r="54" spans="2:29" ht="18" customHeight="1" x14ac:dyDescent="0.15">
      <c r="B54" s="51" t="s">
        <v>58</v>
      </c>
      <c r="C54" s="52">
        <f>C9+C23+C48+C26</f>
        <v>149072</v>
      </c>
      <c r="D54" s="53">
        <f>D9+D23+D48+D26</f>
        <v>18898</v>
      </c>
      <c r="E54" s="54">
        <f>E9+E23+E48+E26</f>
        <v>80165</v>
      </c>
      <c r="F54" s="55">
        <f>F9+F23+F48+F26</f>
        <v>49858</v>
      </c>
      <c r="G54" s="56">
        <f t="shared" si="0"/>
        <v>12.689949704877082</v>
      </c>
      <c r="H54" s="57">
        <f t="shared" si="0"/>
        <v>53.830554455046631</v>
      </c>
      <c r="I54" s="58">
        <f t="shared" si="0"/>
        <v>33.479495840076282</v>
      </c>
      <c r="K54" s="50"/>
      <c r="W54" s="13"/>
      <c r="X54" s="13"/>
      <c r="Y54" s="13"/>
      <c r="Z54" s="13"/>
      <c r="AA54" s="13"/>
      <c r="AB54" s="13"/>
      <c r="AC54" s="13"/>
    </row>
    <row r="55" spans="2:29" ht="13.5" customHeight="1" x14ac:dyDescent="0.15">
      <c r="B55" s="59" t="s">
        <v>59</v>
      </c>
      <c r="C55" s="60"/>
      <c r="D55" s="60"/>
      <c r="E55" s="60"/>
      <c r="F55" s="60"/>
      <c r="G55" s="61"/>
      <c r="H55" s="61"/>
      <c r="I55" s="61"/>
      <c r="K55" s="62"/>
    </row>
    <row r="56" spans="2:29" ht="13.5" customHeight="1" x14ac:dyDescent="0.15">
      <c r="B56" s="63" t="s">
        <v>60</v>
      </c>
      <c r="C56" s="60"/>
      <c r="D56" s="60"/>
      <c r="E56" s="60"/>
      <c r="F56" s="60"/>
      <c r="G56" s="61"/>
      <c r="H56" s="61"/>
      <c r="I56" s="61"/>
    </row>
  </sheetData>
  <mergeCells count="11">
    <mergeCell ref="K3:K5"/>
    <mergeCell ref="D4:D5"/>
    <mergeCell ref="E4:E5"/>
    <mergeCell ref="F4:F5"/>
    <mergeCell ref="G4:G5"/>
    <mergeCell ref="H4:H5"/>
    <mergeCell ref="I4:I5"/>
    <mergeCell ref="B3:B5"/>
    <mergeCell ref="C3:C5"/>
    <mergeCell ref="D3:F3"/>
    <mergeCell ref="G3:I3"/>
  </mergeCells>
  <phoneticPr fontId="3"/>
  <printOptions horizontalCentered="1"/>
  <pageMargins left="0.78740157480314965" right="0.78740157480314965" top="0.78740157480314965" bottom="0.78740157480314965" header="0.62992125984251968" footer="0.62992125984251968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C56"/>
  <sheetViews>
    <sheetView view="pageBreakPreview" topLeftCell="A28" zoomScale="80" zoomScaleNormal="90" zoomScaleSheetLayoutView="80" workbookViewId="0"/>
  </sheetViews>
  <sheetFormatPr defaultColWidth="9.75" defaultRowHeight="12" x14ac:dyDescent="0.15"/>
  <cols>
    <col min="1" max="1" width="2.625" style="4" customWidth="1"/>
    <col min="2" max="2" width="10.125" style="64" customWidth="1"/>
    <col min="3" max="6" width="11.125" style="4" customWidth="1"/>
    <col min="7" max="9" width="9.5" style="4" customWidth="1"/>
    <col min="10" max="10" width="2.625" style="4" customWidth="1"/>
    <col min="11" max="11" width="8.875" style="33" customWidth="1"/>
    <col min="12" max="250" width="9" style="4" customWidth="1"/>
    <col min="251" max="251" width="10.125" style="4" customWidth="1"/>
    <col min="252" max="252" width="10.875" style="4" customWidth="1"/>
    <col min="253" max="253" width="9.75" style="4" customWidth="1"/>
    <col min="254" max="254" width="11.125" style="4" customWidth="1"/>
    <col min="255" max="16384" width="9.75" style="4"/>
  </cols>
  <sheetData>
    <row r="1" spans="2:29" s="2" customFormat="1" ht="18.75" customHeight="1" x14ac:dyDescent="0.15">
      <c r="B1" s="1" t="s">
        <v>61</v>
      </c>
      <c r="K1" s="3"/>
    </row>
    <row r="2" spans="2:29" s="2" customFormat="1" ht="18.75" customHeight="1" x14ac:dyDescent="0.15">
      <c r="B2" s="1"/>
      <c r="K2" s="3"/>
    </row>
    <row r="3" spans="2:29" ht="14.25" customHeight="1" x14ac:dyDescent="0.15">
      <c r="B3" s="115" t="s">
        <v>1</v>
      </c>
      <c r="C3" s="118" t="s">
        <v>2</v>
      </c>
      <c r="D3" s="121" t="s">
        <v>3</v>
      </c>
      <c r="E3" s="122"/>
      <c r="F3" s="123"/>
      <c r="G3" s="124" t="s">
        <v>4</v>
      </c>
      <c r="H3" s="124"/>
      <c r="I3" s="124"/>
      <c r="K3" s="113"/>
    </row>
    <row r="4" spans="2:29" ht="14.25" customHeight="1" x14ac:dyDescent="0.15">
      <c r="B4" s="116"/>
      <c r="C4" s="119"/>
      <c r="D4" s="125" t="s">
        <v>5</v>
      </c>
      <c r="E4" s="127" t="s">
        <v>6</v>
      </c>
      <c r="F4" s="129" t="s">
        <v>7</v>
      </c>
      <c r="G4" s="113" t="s">
        <v>8</v>
      </c>
      <c r="H4" s="127" t="s">
        <v>9</v>
      </c>
      <c r="I4" s="113" t="s">
        <v>10</v>
      </c>
      <c r="K4" s="113"/>
    </row>
    <row r="5" spans="2:29" ht="14.25" customHeight="1" x14ac:dyDescent="0.15">
      <c r="B5" s="117"/>
      <c r="C5" s="120"/>
      <c r="D5" s="126"/>
      <c r="E5" s="128"/>
      <c r="F5" s="130"/>
      <c r="G5" s="114"/>
      <c r="H5" s="128"/>
      <c r="I5" s="114"/>
      <c r="K5" s="113"/>
    </row>
    <row r="6" spans="2:29" s="13" customFormat="1" ht="18" customHeight="1" x14ac:dyDescent="0.15">
      <c r="B6" s="5" t="s">
        <v>11</v>
      </c>
      <c r="C6" s="6">
        <v>2080773</v>
      </c>
      <c r="D6" s="7">
        <v>289748</v>
      </c>
      <c r="E6" s="8">
        <v>1282800</v>
      </c>
      <c r="F6" s="9">
        <v>499399</v>
      </c>
      <c r="G6" s="10">
        <v>13.984334541375818</v>
      </c>
      <c r="H6" s="11">
        <v>61.912780587534336</v>
      </c>
      <c r="I6" s="12">
        <v>24.102884871089849</v>
      </c>
      <c r="K6" s="111"/>
    </row>
    <row r="7" spans="2:29" ht="18" customHeight="1" x14ac:dyDescent="0.15">
      <c r="B7" s="14" t="s">
        <v>12</v>
      </c>
      <c r="C7" s="15">
        <v>413136</v>
      </c>
      <c r="D7" s="16">
        <v>55653</v>
      </c>
      <c r="E7" s="17">
        <v>255692</v>
      </c>
      <c r="F7" s="18">
        <v>98022</v>
      </c>
      <c r="G7" s="19">
        <v>13.59489162536306</v>
      </c>
      <c r="H7" s="20">
        <v>62.460335102731776</v>
      </c>
      <c r="I7" s="21">
        <v>23.944773271905163</v>
      </c>
      <c r="K7" s="22"/>
      <c r="V7" s="13"/>
      <c r="W7" s="13"/>
      <c r="X7" s="13"/>
      <c r="Y7" s="13"/>
      <c r="Z7" s="13"/>
      <c r="AA7" s="13"/>
      <c r="AB7" s="13"/>
      <c r="AC7" s="13"/>
    </row>
    <row r="8" spans="2:29" ht="18" customHeight="1" x14ac:dyDescent="0.15">
      <c r="B8" s="14" t="s">
        <v>13</v>
      </c>
      <c r="C8" s="15">
        <v>161160</v>
      </c>
      <c r="D8" s="16">
        <v>22844</v>
      </c>
      <c r="E8" s="17">
        <v>100910</v>
      </c>
      <c r="F8" s="18">
        <v>36669</v>
      </c>
      <c r="G8" s="19">
        <v>14.239853387606516</v>
      </c>
      <c r="H8" s="20">
        <v>62.902451643467586</v>
      </c>
      <c r="I8" s="21">
        <v>22.857694968925902</v>
      </c>
      <c r="K8" s="22"/>
      <c r="V8" s="13"/>
      <c r="W8" s="13"/>
      <c r="X8" s="13"/>
      <c r="Y8" s="13"/>
      <c r="Z8" s="13"/>
      <c r="AA8" s="13"/>
      <c r="AB8" s="13"/>
      <c r="AC8" s="13"/>
    </row>
    <row r="9" spans="2:29" ht="18" customHeight="1" x14ac:dyDescent="0.15">
      <c r="B9" s="14" t="s">
        <v>14</v>
      </c>
      <c r="C9" s="15">
        <v>92747</v>
      </c>
      <c r="D9" s="16">
        <v>13267</v>
      </c>
      <c r="E9" s="17">
        <v>54341</v>
      </c>
      <c r="F9" s="18">
        <v>25025</v>
      </c>
      <c r="G9" s="19">
        <v>14.322109831269634</v>
      </c>
      <c r="H9" s="20">
        <v>58.662679606619669</v>
      </c>
      <c r="I9" s="21">
        <v>27.015210562110699</v>
      </c>
      <c r="K9" s="22"/>
      <c r="V9" s="13"/>
      <c r="W9" s="13"/>
      <c r="X9" s="13"/>
      <c r="Y9" s="13"/>
      <c r="Z9" s="13"/>
      <c r="AA9" s="13"/>
      <c r="AB9" s="13"/>
      <c r="AC9" s="13"/>
    </row>
    <row r="10" spans="2:29" ht="18" customHeight="1" x14ac:dyDescent="0.15">
      <c r="B10" s="14" t="s">
        <v>15</v>
      </c>
      <c r="C10" s="15">
        <v>112595</v>
      </c>
      <c r="D10" s="16">
        <v>15142</v>
      </c>
      <c r="E10" s="17">
        <v>71198</v>
      </c>
      <c r="F10" s="18">
        <v>25286</v>
      </c>
      <c r="G10" s="19">
        <v>13.564940067726159</v>
      </c>
      <c r="H10" s="20">
        <v>63.782631286617807</v>
      </c>
      <c r="I10" s="21">
        <v>22.65242864565603</v>
      </c>
      <c r="K10" s="22"/>
      <c r="V10" s="13"/>
      <c r="W10" s="13"/>
      <c r="X10" s="13"/>
      <c r="Y10" s="13"/>
      <c r="Z10" s="13"/>
      <c r="AA10" s="13"/>
      <c r="AB10" s="13"/>
      <c r="AC10" s="13"/>
    </row>
    <row r="11" spans="2:29" ht="18" customHeight="1" x14ac:dyDescent="0.15">
      <c r="B11" s="14" t="s">
        <v>16</v>
      </c>
      <c r="C11" s="15">
        <v>91418</v>
      </c>
      <c r="D11" s="16">
        <v>13019</v>
      </c>
      <c r="E11" s="17">
        <v>57579</v>
      </c>
      <c r="F11" s="18">
        <v>20654</v>
      </c>
      <c r="G11" s="19">
        <v>14.267084557050804</v>
      </c>
      <c r="H11" s="20">
        <v>63.098890983211334</v>
      </c>
      <c r="I11" s="21">
        <v>22.634024459737869</v>
      </c>
      <c r="K11" s="22"/>
      <c r="V11" s="13"/>
      <c r="W11" s="13"/>
      <c r="X11" s="13"/>
      <c r="Y11" s="13"/>
      <c r="Z11" s="13"/>
      <c r="AA11" s="13"/>
      <c r="AB11" s="13"/>
      <c r="AC11" s="13"/>
    </row>
    <row r="12" spans="2:29" ht="18" customHeight="1" x14ac:dyDescent="0.15">
      <c r="B12" s="14" t="s">
        <v>17</v>
      </c>
      <c r="C12" s="15">
        <v>80910</v>
      </c>
      <c r="D12" s="16">
        <v>11086</v>
      </c>
      <c r="E12" s="17">
        <v>47053</v>
      </c>
      <c r="F12" s="18">
        <v>22489</v>
      </c>
      <c r="G12" s="19">
        <v>13.749565907625142</v>
      </c>
      <c r="H12" s="20">
        <v>58.358138611896614</v>
      </c>
      <c r="I12" s="21">
        <v>27.892295480478246</v>
      </c>
      <c r="K12" s="22"/>
      <c r="V12" s="13"/>
      <c r="W12" s="13"/>
      <c r="X12" s="13"/>
      <c r="Y12" s="13"/>
      <c r="Z12" s="13"/>
      <c r="AA12" s="13"/>
      <c r="AB12" s="13"/>
      <c r="AC12" s="13"/>
    </row>
    <row r="13" spans="2:29" ht="18" customHeight="1" x14ac:dyDescent="0.15">
      <c r="B13" s="14" t="s">
        <v>18</v>
      </c>
      <c r="C13" s="15">
        <v>22629</v>
      </c>
      <c r="D13" s="16">
        <v>2600</v>
      </c>
      <c r="E13" s="17">
        <v>13789</v>
      </c>
      <c r="F13" s="18">
        <v>6240</v>
      </c>
      <c r="G13" s="19">
        <v>11.489681382297052</v>
      </c>
      <c r="H13" s="20">
        <v>60.935083300190016</v>
      </c>
      <c r="I13" s="21">
        <v>27.575235317512924</v>
      </c>
      <c r="K13" s="22"/>
      <c r="V13" s="13"/>
      <c r="W13" s="13"/>
      <c r="X13" s="13"/>
      <c r="Y13" s="13"/>
      <c r="Z13" s="13"/>
      <c r="AA13" s="13"/>
      <c r="AB13" s="13"/>
      <c r="AC13" s="13"/>
    </row>
    <row r="14" spans="2:29" ht="18" customHeight="1" x14ac:dyDescent="0.15">
      <c r="B14" s="14" t="s">
        <v>19</v>
      </c>
      <c r="C14" s="15">
        <v>40387</v>
      </c>
      <c r="D14" s="16">
        <v>5319</v>
      </c>
      <c r="E14" s="17">
        <v>24554</v>
      </c>
      <c r="F14" s="18">
        <v>10500</v>
      </c>
      <c r="G14" s="19">
        <v>13.174646422113788</v>
      </c>
      <c r="H14" s="20">
        <v>60.817873331186689</v>
      </c>
      <c r="I14" s="21">
        <v>26.007480246699526</v>
      </c>
      <c r="K14" s="22"/>
      <c r="V14" s="13"/>
      <c r="W14" s="13"/>
      <c r="X14" s="13"/>
      <c r="Y14" s="13"/>
      <c r="Z14" s="13"/>
      <c r="AA14" s="13"/>
      <c r="AB14" s="13"/>
      <c r="AC14" s="13"/>
    </row>
    <row r="15" spans="2:29" ht="18" customHeight="1" x14ac:dyDescent="0.15">
      <c r="B15" s="14" t="s">
        <v>20</v>
      </c>
      <c r="C15" s="15">
        <v>67197</v>
      </c>
      <c r="D15" s="16">
        <v>10087</v>
      </c>
      <c r="E15" s="17">
        <v>42600</v>
      </c>
      <c r="F15" s="18">
        <v>14101</v>
      </c>
      <c r="G15" s="19">
        <v>15.103012517218662</v>
      </c>
      <c r="H15" s="20">
        <v>63.783913277834337</v>
      </c>
      <c r="I15" s="21">
        <v>21.113074204946997</v>
      </c>
      <c r="K15" s="22"/>
      <c r="V15" s="13"/>
      <c r="W15" s="13"/>
      <c r="X15" s="13"/>
      <c r="Y15" s="13"/>
      <c r="Z15" s="13"/>
      <c r="AA15" s="13"/>
      <c r="AB15" s="13"/>
      <c r="AC15" s="13"/>
    </row>
    <row r="16" spans="2:29" ht="18" customHeight="1" x14ac:dyDescent="0.15">
      <c r="B16" s="14" t="s">
        <v>21</v>
      </c>
      <c r="C16" s="15">
        <v>53718</v>
      </c>
      <c r="D16" s="16">
        <v>7052</v>
      </c>
      <c r="E16" s="17">
        <v>31020</v>
      </c>
      <c r="F16" s="18">
        <v>15542</v>
      </c>
      <c r="G16" s="19">
        <v>13.153280859477</v>
      </c>
      <c r="H16" s="20">
        <v>57.858022158391464</v>
      </c>
      <c r="I16" s="21">
        <v>28.988696982131536</v>
      </c>
      <c r="K16" s="22"/>
      <c r="V16" s="13"/>
      <c r="W16" s="13"/>
      <c r="X16" s="13"/>
      <c r="Y16" s="13"/>
      <c r="Z16" s="13"/>
      <c r="AA16" s="13"/>
      <c r="AB16" s="13"/>
      <c r="AC16" s="13"/>
    </row>
    <row r="17" spans="2:29" ht="18" customHeight="1" x14ac:dyDescent="0.15">
      <c r="B17" s="14" t="s">
        <v>22</v>
      </c>
      <c r="C17" s="15">
        <v>54729</v>
      </c>
      <c r="D17" s="16">
        <v>8468</v>
      </c>
      <c r="E17" s="17">
        <v>35257</v>
      </c>
      <c r="F17" s="18">
        <v>10621</v>
      </c>
      <c r="G17" s="19">
        <v>15.581643543223054</v>
      </c>
      <c r="H17" s="20">
        <v>64.875059802009346</v>
      </c>
      <c r="I17" s="21">
        <v>19.543296654767602</v>
      </c>
      <c r="K17" s="22"/>
      <c r="V17" s="13"/>
      <c r="W17" s="13"/>
      <c r="X17" s="13"/>
      <c r="Y17" s="13"/>
      <c r="Z17" s="13"/>
      <c r="AA17" s="13"/>
      <c r="AB17" s="13"/>
      <c r="AC17" s="13"/>
    </row>
    <row r="18" spans="2:29" ht="18" customHeight="1" x14ac:dyDescent="0.15">
      <c r="B18" s="14" t="s">
        <v>23</v>
      </c>
      <c r="C18" s="15">
        <v>60475</v>
      </c>
      <c r="D18" s="16">
        <v>7703</v>
      </c>
      <c r="E18" s="17">
        <v>36495</v>
      </c>
      <c r="F18" s="18">
        <v>16252</v>
      </c>
      <c r="G18" s="19">
        <v>12.742762613730354</v>
      </c>
      <c r="H18" s="20">
        <v>60.372208436724563</v>
      </c>
      <c r="I18" s="21">
        <v>26.885028949545081</v>
      </c>
      <c r="K18" s="22"/>
      <c r="V18" s="13"/>
      <c r="W18" s="13"/>
      <c r="X18" s="13"/>
      <c r="Y18" s="13"/>
      <c r="Z18" s="13"/>
      <c r="AA18" s="13"/>
      <c r="AB18" s="13"/>
      <c r="AC18" s="13"/>
    </row>
    <row r="19" spans="2:29" ht="18" customHeight="1" x14ac:dyDescent="0.15">
      <c r="B19" s="14" t="s">
        <v>24</v>
      </c>
      <c r="C19" s="15">
        <v>145604</v>
      </c>
      <c r="D19" s="16">
        <v>21548</v>
      </c>
      <c r="E19" s="17">
        <v>92027</v>
      </c>
      <c r="F19" s="18">
        <v>31641</v>
      </c>
      <c r="G19" s="19">
        <v>14.838585279858968</v>
      </c>
      <c r="H19" s="20">
        <v>63.372493389158222</v>
      </c>
      <c r="I19" s="21">
        <v>21.788921330982809</v>
      </c>
      <c r="K19" s="22"/>
      <c r="V19" s="13"/>
      <c r="W19" s="13"/>
      <c r="X19" s="13"/>
      <c r="Y19" s="13"/>
      <c r="Z19" s="13"/>
      <c r="AA19" s="13"/>
      <c r="AB19" s="13"/>
      <c r="AC19" s="13"/>
    </row>
    <row r="20" spans="2:29" ht="18" customHeight="1" x14ac:dyDescent="0.15">
      <c r="B20" s="14" t="s">
        <v>25</v>
      </c>
      <c r="C20" s="15">
        <v>97436</v>
      </c>
      <c r="D20" s="16">
        <v>14240</v>
      </c>
      <c r="E20" s="17">
        <v>63414</v>
      </c>
      <c r="F20" s="18">
        <v>19574</v>
      </c>
      <c r="G20" s="19">
        <v>14.645986752787262</v>
      </c>
      <c r="H20" s="20">
        <v>65.221952523964291</v>
      </c>
      <c r="I20" s="21">
        <v>20.132060723248447</v>
      </c>
      <c r="K20" s="22"/>
      <c r="V20" s="13"/>
      <c r="W20" s="13"/>
      <c r="X20" s="13"/>
      <c r="Y20" s="13"/>
      <c r="Z20" s="13"/>
      <c r="AA20" s="13"/>
      <c r="AB20" s="13"/>
      <c r="AC20" s="13"/>
    </row>
    <row r="21" spans="2:29" ht="18" customHeight="1" x14ac:dyDescent="0.15">
      <c r="B21" s="14" t="s">
        <v>26</v>
      </c>
      <c r="C21" s="15">
        <v>29629</v>
      </c>
      <c r="D21" s="16">
        <v>3766</v>
      </c>
      <c r="E21" s="17">
        <v>18230</v>
      </c>
      <c r="F21" s="18">
        <v>7633</v>
      </c>
      <c r="G21" s="19">
        <v>12.710520098552095</v>
      </c>
      <c r="H21" s="20">
        <v>61.527557460596036</v>
      </c>
      <c r="I21" s="21">
        <v>25.761922440851869</v>
      </c>
      <c r="K21" s="22"/>
      <c r="V21" s="13"/>
      <c r="W21" s="13"/>
      <c r="X21" s="13"/>
      <c r="Y21" s="13"/>
      <c r="Z21" s="13"/>
      <c r="AA21" s="13"/>
      <c r="AB21" s="13"/>
      <c r="AC21" s="13"/>
    </row>
    <row r="22" spans="2:29" ht="18" customHeight="1" x14ac:dyDescent="0.15">
      <c r="B22" s="14" t="s">
        <v>27</v>
      </c>
      <c r="C22" s="15">
        <v>51950</v>
      </c>
      <c r="D22" s="16">
        <v>8463</v>
      </c>
      <c r="E22" s="17">
        <v>34630</v>
      </c>
      <c r="F22" s="18">
        <v>8420</v>
      </c>
      <c r="G22" s="19">
        <v>16.428862617203425</v>
      </c>
      <c r="H22" s="20">
        <v>67.225748840098618</v>
      </c>
      <c r="I22" s="21">
        <v>16.345388542697957</v>
      </c>
      <c r="K22" s="22"/>
      <c r="V22" s="13"/>
      <c r="W22" s="13"/>
      <c r="X22" s="13"/>
      <c r="Y22" s="13"/>
      <c r="Z22" s="13"/>
      <c r="AA22" s="13"/>
      <c r="AB22" s="13"/>
      <c r="AC22" s="13"/>
    </row>
    <row r="23" spans="2:29" ht="18" customHeight="1" x14ac:dyDescent="0.15">
      <c r="B23" s="14" t="s">
        <v>28</v>
      </c>
      <c r="C23" s="15">
        <v>26732</v>
      </c>
      <c r="D23" s="16">
        <v>3343</v>
      </c>
      <c r="E23" s="17">
        <v>14471</v>
      </c>
      <c r="F23" s="18">
        <v>8913</v>
      </c>
      <c r="G23" s="19">
        <v>12.507950761402329</v>
      </c>
      <c r="H23" s="20">
        <v>54.14374976615408</v>
      </c>
      <c r="I23" s="21">
        <v>33.3482994724436</v>
      </c>
      <c r="K23" s="22"/>
      <c r="V23" s="13"/>
      <c r="W23" s="13"/>
      <c r="X23" s="13"/>
      <c r="Y23" s="13"/>
      <c r="Z23" s="13"/>
      <c r="AA23" s="13"/>
      <c r="AB23" s="13"/>
      <c r="AC23" s="13"/>
    </row>
    <row r="24" spans="2:29" ht="18" customHeight="1" x14ac:dyDescent="0.15">
      <c r="B24" s="14" t="s">
        <v>29</v>
      </c>
      <c r="C24" s="15">
        <v>35047</v>
      </c>
      <c r="D24" s="16">
        <v>5288</v>
      </c>
      <c r="E24" s="17">
        <v>21662</v>
      </c>
      <c r="F24" s="18">
        <v>8046</v>
      </c>
      <c r="G24" s="19">
        <v>15.110298319807978</v>
      </c>
      <c r="H24" s="20">
        <v>61.89850268602126</v>
      </c>
      <c r="I24" s="21">
        <v>22.991198994170762</v>
      </c>
      <c r="K24" s="22"/>
      <c r="V24" s="13"/>
      <c r="W24" s="13"/>
      <c r="X24" s="13"/>
      <c r="Y24" s="13"/>
      <c r="Z24" s="13"/>
      <c r="AA24" s="13"/>
      <c r="AB24" s="13"/>
      <c r="AC24" s="13"/>
    </row>
    <row r="25" spans="2:29" ht="18" customHeight="1" x14ac:dyDescent="0.15">
      <c r="B25" s="14" t="s">
        <v>30</v>
      </c>
      <c r="C25" s="15">
        <v>44491</v>
      </c>
      <c r="D25" s="16">
        <v>5818</v>
      </c>
      <c r="E25" s="17">
        <v>24354</v>
      </c>
      <c r="F25" s="18">
        <v>14315</v>
      </c>
      <c r="G25" s="19">
        <v>13.077977836221818</v>
      </c>
      <c r="H25" s="20">
        <v>54.744082540967021</v>
      </c>
      <c r="I25" s="21">
        <v>32.177939622811159</v>
      </c>
      <c r="K25" s="22"/>
      <c r="V25" s="13"/>
      <c r="W25" s="13"/>
      <c r="X25" s="13"/>
      <c r="Y25" s="13"/>
      <c r="Z25" s="13"/>
      <c r="AA25" s="13"/>
      <c r="AB25" s="13"/>
      <c r="AC25" s="13"/>
    </row>
    <row r="26" spans="2:29" ht="18" customHeight="1" x14ac:dyDescent="0.15">
      <c r="B26" s="14" t="s">
        <v>31</v>
      </c>
      <c r="C26" s="15">
        <v>36314</v>
      </c>
      <c r="D26" s="16">
        <v>4524</v>
      </c>
      <c r="E26" s="17">
        <v>19733</v>
      </c>
      <c r="F26" s="18">
        <v>12028</v>
      </c>
      <c r="G26" s="19">
        <v>12.467961967755272</v>
      </c>
      <c r="H26" s="20">
        <v>54.383354003031556</v>
      </c>
      <c r="I26" s="21">
        <v>33.148684029213172</v>
      </c>
      <c r="K26" s="22"/>
      <c r="V26" s="13"/>
      <c r="W26" s="13"/>
      <c r="X26" s="13"/>
      <c r="Y26" s="13"/>
      <c r="Z26" s="13"/>
      <c r="AA26" s="13"/>
      <c r="AB26" s="13"/>
      <c r="AC26" s="13"/>
    </row>
    <row r="27" spans="2:29" ht="18" customHeight="1" x14ac:dyDescent="0.15">
      <c r="B27" s="14" t="s">
        <v>32</v>
      </c>
      <c r="C27" s="15">
        <v>37941</v>
      </c>
      <c r="D27" s="16">
        <v>4783</v>
      </c>
      <c r="E27" s="17">
        <v>24175</v>
      </c>
      <c r="F27" s="18">
        <v>8966</v>
      </c>
      <c r="G27" s="19">
        <v>12.612066237738635</v>
      </c>
      <c r="H27" s="20">
        <v>63.745912878388353</v>
      </c>
      <c r="I27" s="21">
        <v>23.642020883873009</v>
      </c>
      <c r="K27" s="22"/>
      <c r="V27" s="13"/>
      <c r="W27" s="13"/>
      <c r="X27" s="13"/>
      <c r="Y27" s="13"/>
      <c r="Z27" s="13"/>
      <c r="AA27" s="13"/>
      <c r="AB27" s="13"/>
      <c r="AC27" s="13"/>
    </row>
    <row r="28" spans="2:29" ht="18" customHeight="1" x14ac:dyDescent="0.15">
      <c r="B28" s="14" t="s">
        <v>33</v>
      </c>
      <c r="C28" s="15">
        <v>23804</v>
      </c>
      <c r="D28" s="16">
        <v>3682</v>
      </c>
      <c r="E28" s="17">
        <v>15653</v>
      </c>
      <c r="F28" s="18">
        <v>4380</v>
      </c>
      <c r="G28" s="19">
        <v>15.526038372338183</v>
      </c>
      <c r="H28" s="20">
        <v>66.004638414505592</v>
      </c>
      <c r="I28" s="21">
        <v>18.46932321315623</v>
      </c>
      <c r="K28" s="22"/>
      <c r="V28" s="13"/>
      <c r="W28" s="13"/>
      <c r="X28" s="13"/>
      <c r="Y28" s="13"/>
      <c r="Z28" s="13"/>
      <c r="AA28" s="13"/>
      <c r="AB28" s="13"/>
      <c r="AC28" s="13"/>
    </row>
    <row r="29" spans="2:29" ht="18" customHeight="1" x14ac:dyDescent="0.15">
      <c r="B29" s="14" t="s">
        <v>34</v>
      </c>
      <c r="C29" s="15">
        <v>22809</v>
      </c>
      <c r="D29" s="16">
        <v>3349</v>
      </c>
      <c r="E29" s="17">
        <v>13991</v>
      </c>
      <c r="F29" s="18">
        <v>5413</v>
      </c>
      <c r="G29" s="19">
        <v>14.718938162000617</v>
      </c>
      <c r="H29" s="20">
        <v>61.490792422977194</v>
      </c>
      <c r="I29" s="21">
        <v>23.790269415022195</v>
      </c>
      <c r="K29" s="22"/>
      <c r="V29" s="13"/>
      <c r="W29" s="13"/>
      <c r="X29" s="13"/>
      <c r="Y29" s="13"/>
      <c r="Z29" s="13"/>
      <c r="AA29" s="13"/>
      <c r="AB29" s="13"/>
      <c r="AC29" s="13"/>
    </row>
    <row r="30" spans="2:29" ht="18" customHeight="1" x14ac:dyDescent="0.15">
      <c r="B30" s="14" t="s">
        <v>35</v>
      </c>
      <c r="C30" s="15">
        <v>31332</v>
      </c>
      <c r="D30" s="16">
        <v>4071</v>
      </c>
      <c r="E30" s="17">
        <v>19623</v>
      </c>
      <c r="F30" s="18">
        <v>7418</v>
      </c>
      <c r="G30" s="19">
        <v>13.084983286191823</v>
      </c>
      <c r="H30" s="20">
        <v>63.072126510671126</v>
      </c>
      <c r="I30" s="21">
        <v>23.842890203137053</v>
      </c>
      <c r="K30" s="22"/>
      <c r="V30" s="13"/>
      <c r="W30" s="13"/>
      <c r="X30" s="13"/>
      <c r="Y30" s="13"/>
      <c r="Z30" s="13"/>
      <c r="AA30" s="13"/>
      <c r="AB30" s="13"/>
      <c r="AC30" s="13"/>
    </row>
    <row r="31" spans="2:29" ht="18" customHeight="1" x14ac:dyDescent="0.15">
      <c r="B31" s="14" t="s">
        <v>36</v>
      </c>
      <c r="C31" s="15">
        <v>28505</v>
      </c>
      <c r="D31" s="16">
        <v>4154</v>
      </c>
      <c r="E31" s="17">
        <v>17554</v>
      </c>
      <c r="F31" s="18">
        <v>6735</v>
      </c>
      <c r="G31" s="19">
        <v>14.604647892275779</v>
      </c>
      <c r="H31" s="20">
        <v>61.716415286713776</v>
      </c>
      <c r="I31" s="21">
        <v>23.678936821010442</v>
      </c>
      <c r="K31" s="22"/>
      <c r="V31" s="13"/>
      <c r="W31" s="13"/>
      <c r="X31" s="13"/>
      <c r="Y31" s="13"/>
      <c r="Z31" s="13"/>
      <c r="AA31" s="13"/>
      <c r="AB31" s="13"/>
      <c r="AC31" s="13"/>
    </row>
    <row r="32" spans="2:29" ht="18" customHeight="1" x14ac:dyDescent="0.15">
      <c r="B32" s="14" t="s">
        <v>37</v>
      </c>
      <c r="C32" s="15">
        <v>8096</v>
      </c>
      <c r="D32" s="16">
        <v>892</v>
      </c>
      <c r="E32" s="17">
        <v>4757</v>
      </c>
      <c r="F32" s="18">
        <v>2438</v>
      </c>
      <c r="G32" s="19">
        <v>11.030048225547175</v>
      </c>
      <c r="H32" s="20">
        <v>58.822802027946089</v>
      </c>
      <c r="I32" s="21">
        <v>30.147149746506742</v>
      </c>
      <c r="K32" s="22"/>
      <c r="V32" s="13"/>
      <c r="W32" s="13"/>
      <c r="X32" s="13"/>
      <c r="Y32" s="13"/>
      <c r="Z32" s="13"/>
      <c r="AA32" s="13"/>
      <c r="AB32" s="13"/>
      <c r="AC32" s="13"/>
    </row>
    <row r="33" spans="2:29" ht="18" customHeight="1" x14ac:dyDescent="0.15">
      <c r="B33" s="14" t="s">
        <v>38</v>
      </c>
      <c r="C33" s="15">
        <v>20065</v>
      </c>
      <c r="D33" s="16">
        <v>2834</v>
      </c>
      <c r="E33" s="17">
        <v>12491</v>
      </c>
      <c r="F33" s="18">
        <v>4737</v>
      </c>
      <c r="G33" s="19">
        <v>14.126208752866114</v>
      </c>
      <c r="H33" s="20">
        <v>62.261987837703124</v>
      </c>
      <c r="I33" s="21">
        <v>23.611803409430763</v>
      </c>
      <c r="K33" s="22"/>
      <c r="V33" s="13"/>
      <c r="W33" s="13"/>
      <c r="X33" s="13"/>
      <c r="Y33" s="13"/>
      <c r="Z33" s="13"/>
      <c r="AA33" s="13"/>
      <c r="AB33" s="13"/>
      <c r="AC33" s="13"/>
    </row>
    <row r="34" spans="2:29" ht="18" customHeight="1" x14ac:dyDescent="0.15">
      <c r="B34" s="14" t="s">
        <v>39</v>
      </c>
      <c r="C34" s="15">
        <v>10028</v>
      </c>
      <c r="D34" s="16">
        <v>1605</v>
      </c>
      <c r="E34" s="17">
        <v>6414</v>
      </c>
      <c r="F34" s="18">
        <v>1989</v>
      </c>
      <c r="G34" s="19">
        <v>16.037170263788969</v>
      </c>
      <c r="H34" s="20">
        <v>64.088729016786573</v>
      </c>
      <c r="I34" s="21">
        <v>19.874100719424462</v>
      </c>
      <c r="K34" s="22"/>
      <c r="V34" s="13"/>
      <c r="W34" s="13"/>
      <c r="X34" s="13"/>
      <c r="Y34" s="13"/>
      <c r="Z34" s="13"/>
      <c r="AA34" s="13"/>
      <c r="AB34" s="13"/>
      <c r="AC34" s="13"/>
    </row>
    <row r="35" spans="2:29" ht="18" customHeight="1" x14ac:dyDescent="0.15">
      <c r="B35" s="14" t="s">
        <v>40</v>
      </c>
      <c r="C35" s="15">
        <v>15271</v>
      </c>
      <c r="D35" s="16">
        <v>2423</v>
      </c>
      <c r="E35" s="17">
        <v>9642</v>
      </c>
      <c r="F35" s="18">
        <v>3194</v>
      </c>
      <c r="G35" s="19">
        <v>15.879153286584966</v>
      </c>
      <c r="H35" s="20">
        <v>63.188937676125569</v>
      </c>
      <c r="I35" s="21">
        <v>20.931909037289469</v>
      </c>
      <c r="K35" s="22"/>
      <c r="V35" s="13"/>
      <c r="W35" s="13"/>
      <c r="X35" s="13"/>
      <c r="Y35" s="13"/>
      <c r="Z35" s="13"/>
      <c r="AA35" s="13"/>
      <c r="AB35" s="13"/>
      <c r="AC35" s="13"/>
    </row>
    <row r="36" spans="2:29" ht="18" customHeight="1" x14ac:dyDescent="0.15">
      <c r="B36" s="14" t="s">
        <v>41</v>
      </c>
      <c r="C36" s="15">
        <v>23784</v>
      </c>
      <c r="D36" s="16">
        <v>2841</v>
      </c>
      <c r="E36" s="17">
        <v>13824</v>
      </c>
      <c r="F36" s="18">
        <v>7086</v>
      </c>
      <c r="G36" s="19">
        <v>11.961601616774029</v>
      </c>
      <c r="H36" s="20">
        <v>58.203865100416827</v>
      </c>
      <c r="I36" s="21">
        <v>29.834533282809144</v>
      </c>
      <c r="K36" s="22"/>
      <c r="V36" s="13"/>
      <c r="W36" s="13"/>
      <c r="X36" s="13"/>
      <c r="Y36" s="13"/>
      <c r="Z36" s="13"/>
      <c r="AA36" s="13"/>
      <c r="AB36" s="13"/>
      <c r="AC36" s="13"/>
    </row>
    <row r="37" spans="2:29" ht="18" customHeight="1" x14ac:dyDescent="0.15">
      <c r="B37" s="14" t="s">
        <v>42</v>
      </c>
      <c r="C37" s="15">
        <v>23859</v>
      </c>
      <c r="D37" s="16">
        <v>3813</v>
      </c>
      <c r="E37" s="17">
        <v>14908</v>
      </c>
      <c r="F37" s="18">
        <v>5114</v>
      </c>
      <c r="G37" s="19">
        <v>15.997482693517936</v>
      </c>
      <c r="H37" s="20">
        <v>62.546675057688276</v>
      </c>
      <c r="I37" s="21">
        <v>21.45584224879379</v>
      </c>
      <c r="K37" s="22"/>
      <c r="V37" s="13"/>
      <c r="W37" s="13"/>
      <c r="X37" s="13"/>
      <c r="Y37" s="13"/>
      <c r="Z37" s="13"/>
      <c r="AA37" s="13"/>
      <c r="AB37" s="13"/>
      <c r="AC37" s="13"/>
    </row>
    <row r="38" spans="2:29" ht="18" customHeight="1" x14ac:dyDescent="0.15">
      <c r="B38" s="14" t="s">
        <v>43</v>
      </c>
      <c r="C38" s="15">
        <v>24980</v>
      </c>
      <c r="D38" s="16">
        <v>3929</v>
      </c>
      <c r="E38" s="17">
        <v>15357</v>
      </c>
      <c r="F38" s="18">
        <v>5612</v>
      </c>
      <c r="G38" s="19">
        <v>15.780383966583662</v>
      </c>
      <c r="H38" s="20">
        <v>61.679652984175434</v>
      </c>
      <c r="I38" s="21">
        <v>22.539963049240903</v>
      </c>
      <c r="K38" s="22"/>
      <c r="V38" s="13"/>
      <c r="W38" s="13"/>
      <c r="X38" s="13"/>
      <c r="Y38" s="13"/>
      <c r="Z38" s="13"/>
      <c r="AA38" s="13"/>
      <c r="AB38" s="13"/>
      <c r="AC38" s="13"/>
    </row>
    <row r="39" spans="2:29" ht="18" customHeight="1" x14ac:dyDescent="0.15">
      <c r="B39" s="14" t="s">
        <v>44</v>
      </c>
      <c r="C39" s="15">
        <v>18395</v>
      </c>
      <c r="D39" s="16">
        <v>3052</v>
      </c>
      <c r="E39" s="17">
        <v>11983</v>
      </c>
      <c r="F39" s="18">
        <v>3360</v>
      </c>
      <c r="G39" s="19">
        <v>16.591465072030442</v>
      </c>
      <c r="H39" s="20">
        <v>65.142701821147057</v>
      </c>
      <c r="I39" s="21">
        <v>18.265833106822509</v>
      </c>
      <c r="K39" s="22"/>
      <c r="V39" s="13"/>
      <c r="W39" s="13"/>
      <c r="X39" s="13"/>
      <c r="Y39" s="13"/>
      <c r="Z39" s="13"/>
      <c r="AA39" s="13"/>
      <c r="AB39" s="13"/>
      <c r="AC39" s="13"/>
    </row>
    <row r="40" spans="2:29" ht="18" customHeight="1" x14ac:dyDescent="0.15">
      <c r="B40" s="14" t="s">
        <v>45</v>
      </c>
      <c r="C40" s="15">
        <v>8361</v>
      </c>
      <c r="D40" s="16">
        <v>1091</v>
      </c>
      <c r="E40" s="17">
        <v>5631</v>
      </c>
      <c r="F40" s="18">
        <v>1598</v>
      </c>
      <c r="G40" s="19">
        <v>13.11298076923077</v>
      </c>
      <c r="H40" s="20">
        <v>67.680288461538467</v>
      </c>
      <c r="I40" s="21">
        <v>19.20673076923077</v>
      </c>
      <c r="K40" s="22"/>
      <c r="V40" s="13"/>
      <c r="W40" s="13"/>
      <c r="X40" s="13"/>
      <c r="Y40" s="13"/>
      <c r="Z40" s="13"/>
      <c r="AA40" s="13"/>
      <c r="AB40" s="13"/>
      <c r="AC40" s="13"/>
    </row>
    <row r="41" spans="2:29" ht="18" customHeight="1" x14ac:dyDescent="0.15">
      <c r="B41" s="14" t="s">
        <v>46</v>
      </c>
      <c r="C41" s="15">
        <v>5516</v>
      </c>
      <c r="D41" s="16">
        <v>721</v>
      </c>
      <c r="E41" s="17">
        <v>3433</v>
      </c>
      <c r="F41" s="18">
        <v>1362</v>
      </c>
      <c r="G41" s="19">
        <v>13.071065989847716</v>
      </c>
      <c r="H41" s="20">
        <v>62.237128353879626</v>
      </c>
      <c r="I41" s="21">
        <v>24.69180565627266</v>
      </c>
      <c r="K41" s="22"/>
      <c r="V41" s="13"/>
      <c r="W41" s="13"/>
      <c r="X41" s="13"/>
      <c r="Y41" s="13"/>
      <c r="Z41" s="13"/>
      <c r="AA41" s="13"/>
      <c r="AB41" s="13"/>
      <c r="AC41" s="13"/>
    </row>
    <row r="42" spans="2:29" ht="18" customHeight="1" x14ac:dyDescent="0.15">
      <c r="B42" s="14" t="s">
        <v>47</v>
      </c>
      <c r="C42" s="15">
        <v>10593</v>
      </c>
      <c r="D42" s="16">
        <v>1449</v>
      </c>
      <c r="E42" s="17">
        <v>6327</v>
      </c>
      <c r="F42" s="18">
        <v>2810</v>
      </c>
      <c r="G42" s="19">
        <v>13.687889665596071</v>
      </c>
      <c r="H42" s="20">
        <v>59.767617608161729</v>
      </c>
      <c r="I42" s="21">
        <v>26.544492726242208</v>
      </c>
      <c r="K42" s="22"/>
      <c r="V42" s="13"/>
      <c r="W42" s="13"/>
      <c r="X42" s="13"/>
      <c r="Y42" s="13"/>
      <c r="Z42" s="13"/>
      <c r="AA42" s="13"/>
      <c r="AB42" s="13"/>
      <c r="AC42" s="13"/>
    </row>
    <row r="43" spans="2:29" ht="18" customHeight="1" x14ac:dyDescent="0.15">
      <c r="B43" s="14" t="s">
        <v>48</v>
      </c>
      <c r="C43" s="15">
        <v>4484</v>
      </c>
      <c r="D43" s="16">
        <v>459</v>
      </c>
      <c r="E43" s="17">
        <v>2388</v>
      </c>
      <c r="F43" s="18">
        <v>1637</v>
      </c>
      <c r="G43" s="19">
        <v>10.236396074933095</v>
      </c>
      <c r="H43" s="20">
        <v>53.256021409455848</v>
      </c>
      <c r="I43" s="21">
        <v>36.507582515611062</v>
      </c>
      <c r="K43" s="22"/>
      <c r="V43" s="13"/>
      <c r="W43" s="13"/>
      <c r="X43" s="13"/>
      <c r="Y43" s="13"/>
      <c r="Z43" s="13"/>
      <c r="AA43" s="13"/>
      <c r="AB43" s="13"/>
      <c r="AC43" s="13"/>
    </row>
    <row r="44" spans="2:29" ht="18" customHeight="1" x14ac:dyDescent="0.15">
      <c r="B44" s="14" t="s">
        <v>49</v>
      </c>
      <c r="C44" s="15">
        <v>12045</v>
      </c>
      <c r="D44" s="16">
        <v>1393</v>
      </c>
      <c r="E44" s="17">
        <v>6736</v>
      </c>
      <c r="F44" s="18">
        <v>3916</v>
      </c>
      <c r="G44" s="19">
        <v>11.564964715649648</v>
      </c>
      <c r="H44" s="20">
        <v>55.923619759236196</v>
      </c>
      <c r="I44" s="21">
        <v>32.51141552511416</v>
      </c>
      <c r="K44" s="22"/>
      <c r="V44" s="13"/>
      <c r="W44" s="13"/>
      <c r="X44" s="13"/>
      <c r="Y44" s="13"/>
      <c r="Z44" s="13"/>
      <c r="AA44" s="13"/>
      <c r="AB44" s="13"/>
      <c r="AC44" s="13"/>
    </row>
    <row r="45" spans="2:29" ht="18" customHeight="1" x14ac:dyDescent="0.15">
      <c r="B45" s="14" t="s">
        <v>50</v>
      </c>
      <c r="C45" s="15">
        <v>9530</v>
      </c>
      <c r="D45" s="16">
        <v>1064</v>
      </c>
      <c r="E45" s="17">
        <v>4851</v>
      </c>
      <c r="F45" s="18">
        <v>3615</v>
      </c>
      <c r="G45" s="19">
        <v>11.164742917103883</v>
      </c>
      <c r="H45" s="20">
        <v>50.902413431269679</v>
      </c>
      <c r="I45" s="21">
        <v>37.932843651626442</v>
      </c>
      <c r="K45" s="22"/>
      <c r="V45" s="13"/>
      <c r="W45" s="13"/>
      <c r="X45" s="13"/>
      <c r="Y45" s="13"/>
      <c r="Z45" s="13"/>
      <c r="AA45" s="13"/>
      <c r="AB45" s="13"/>
      <c r="AC45" s="13"/>
    </row>
    <row r="46" spans="2:29" ht="18" customHeight="1" x14ac:dyDescent="0.15">
      <c r="B46" s="14" t="s">
        <v>51</v>
      </c>
      <c r="C46" s="15">
        <v>2514</v>
      </c>
      <c r="D46" s="16">
        <v>294</v>
      </c>
      <c r="E46" s="17">
        <v>1212</v>
      </c>
      <c r="F46" s="18">
        <v>1008</v>
      </c>
      <c r="G46" s="19">
        <v>11.694510739856803</v>
      </c>
      <c r="H46" s="20">
        <v>48.21002386634845</v>
      </c>
      <c r="I46" s="21">
        <v>40.095465393794747</v>
      </c>
      <c r="K46" s="22"/>
      <c r="V46" s="13"/>
      <c r="W46" s="13"/>
      <c r="X46" s="13"/>
      <c r="Y46" s="13"/>
      <c r="Z46" s="13"/>
      <c r="AA46" s="13"/>
      <c r="AB46" s="13"/>
      <c r="AC46" s="13"/>
    </row>
    <row r="47" spans="2:29" ht="18" customHeight="1" x14ac:dyDescent="0.15">
      <c r="B47" s="14" t="s">
        <v>52</v>
      </c>
      <c r="C47" s="15">
        <v>18824</v>
      </c>
      <c r="D47" s="16">
        <v>2347</v>
      </c>
      <c r="E47" s="17">
        <v>11893</v>
      </c>
      <c r="F47" s="18">
        <v>4544</v>
      </c>
      <c r="G47" s="19">
        <v>12.494676320272573</v>
      </c>
      <c r="H47" s="20">
        <v>63.314522998296418</v>
      </c>
      <c r="I47" s="21">
        <v>24.190800681431003</v>
      </c>
      <c r="K47" s="22"/>
      <c r="V47" s="13"/>
      <c r="W47" s="13"/>
      <c r="X47" s="13"/>
      <c r="Y47" s="13"/>
      <c r="Z47" s="13"/>
      <c r="AA47" s="13"/>
      <c r="AB47" s="13"/>
      <c r="AC47" s="13"/>
    </row>
    <row r="48" spans="2:29" ht="18" customHeight="1" x14ac:dyDescent="0.15">
      <c r="B48" s="23" t="s">
        <v>53</v>
      </c>
      <c r="C48" s="24">
        <v>1733</v>
      </c>
      <c r="D48" s="25">
        <v>272</v>
      </c>
      <c r="E48" s="26">
        <v>948</v>
      </c>
      <c r="F48" s="27">
        <v>496</v>
      </c>
      <c r="G48" s="28">
        <v>15.850815850815851</v>
      </c>
      <c r="H48" s="29">
        <v>55.24475524475524</v>
      </c>
      <c r="I48" s="30">
        <v>28.904428904428904</v>
      </c>
      <c r="K48" s="22"/>
      <c r="V48" s="13"/>
      <c r="W48" s="13"/>
      <c r="X48" s="13"/>
      <c r="Y48" s="13"/>
      <c r="Z48" s="13"/>
      <c r="AA48" s="13"/>
      <c r="AB48" s="13"/>
      <c r="AC48" s="13"/>
    </row>
    <row r="49" spans="2:29" ht="18" customHeight="1" x14ac:dyDescent="0.15">
      <c r="B49" s="31"/>
      <c r="C49" s="32"/>
      <c r="D49" s="32"/>
      <c r="E49" s="32"/>
      <c r="F49" s="32"/>
      <c r="G49" s="32"/>
      <c r="H49" s="32"/>
      <c r="I49" s="32"/>
      <c r="V49" s="13"/>
      <c r="W49" s="13"/>
      <c r="X49" s="13"/>
      <c r="Y49" s="13"/>
      <c r="Z49" s="13"/>
      <c r="AA49" s="13"/>
      <c r="AB49" s="13"/>
      <c r="AC49" s="13"/>
    </row>
    <row r="50" spans="2:29" ht="18" customHeight="1" x14ac:dyDescent="0.15">
      <c r="B50" s="34" t="s">
        <v>54</v>
      </c>
      <c r="C50" s="35">
        <v>807571</v>
      </c>
      <c r="D50" s="36">
        <v>114888</v>
      </c>
      <c r="E50" s="37">
        <v>506468</v>
      </c>
      <c r="F50" s="38">
        <v>181016</v>
      </c>
      <c r="G50" s="39">
        <v>14.318545512555273</v>
      </c>
      <c r="H50" s="40">
        <v>63.121345211448052</v>
      </c>
      <c r="I50" s="41">
        <v>22.56010927599667</v>
      </c>
      <c r="K50" s="50"/>
      <c r="V50" s="13"/>
      <c r="W50" s="13"/>
      <c r="X50" s="13"/>
      <c r="Y50" s="13"/>
      <c r="Z50" s="13"/>
      <c r="AA50" s="13"/>
      <c r="AB50" s="13"/>
      <c r="AC50" s="13"/>
    </row>
    <row r="51" spans="2:29" ht="18" customHeight="1" x14ac:dyDescent="0.15">
      <c r="B51" s="42" t="s">
        <v>55</v>
      </c>
      <c r="C51" s="43">
        <v>385021</v>
      </c>
      <c r="D51" s="44">
        <v>54189</v>
      </c>
      <c r="E51" s="45">
        <v>239655</v>
      </c>
      <c r="F51" s="46">
        <v>89958</v>
      </c>
      <c r="G51" s="47">
        <v>14.118998858786561</v>
      </c>
      <c r="H51" s="48">
        <v>62.442353088311165</v>
      </c>
      <c r="I51" s="49">
        <v>23.438648052902277</v>
      </c>
      <c r="K51" s="50"/>
      <c r="V51" s="13"/>
      <c r="W51" s="13"/>
      <c r="X51" s="13"/>
      <c r="Y51" s="13"/>
      <c r="Z51" s="13"/>
      <c r="AA51" s="13"/>
      <c r="AB51" s="13"/>
      <c r="AC51" s="13"/>
    </row>
    <row r="52" spans="2:29" ht="18" customHeight="1" x14ac:dyDescent="0.15">
      <c r="B52" s="42" t="s">
        <v>56</v>
      </c>
      <c r="C52" s="43">
        <v>382570</v>
      </c>
      <c r="D52" s="44">
        <v>52963</v>
      </c>
      <c r="E52" s="45">
        <v>236864</v>
      </c>
      <c r="F52" s="46">
        <v>91894</v>
      </c>
      <c r="G52" s="47">
        <v>13.874793370026801</v>
      </c>
      <c r="H52" s="48">
        <v>62.051603134226305</v>
      </c>
      <c r="I52" s="49">
        <v>24.073603495746891</v>
      </c>
      <c r="K52" s="50"/>
      <c r="V52" s="13"/>
      <c r="W52" s="13"/>
      <c r="X52" s="13"/>
      <c r="Y52" s="13"/>
      <c r="Z52" s="13"/>
      <c r="AA52" s="13"/>
      <c r="AB52" s="13"/>
      <c r="AC52" s="13"/>
    </row>
    <row r="53" spans="2:29" ht="18" customHeight="1" x14ac:dyDescent="0.15">
      <c r="B53" s="42" t="s">
        <v>57</v>
      </c>
      <c r="C53" s="43">
        <v>348085</v>
      </c>
      <c r="D53" s="44">
        <v>46302</v>
      </c>
      <c r="E53" s="45">
        <v>210320</v>
      </c>
      <c r="F53" s="46">
        <v>90069</v>
      </c>
      <c r="G53" s="47">
        <v>13.355408706888843</v>
      </c>
      <c r="H53" s="48">
        <v>60.664972554811058</v>
      </c>
      <c r="I53" s="49">
        <v>25.979618738300097</v>
      </c>
      <c r="K53" s="50"/>
      <c r="V53" s="13"/>
      <c r="W53" s="13"/>
      <c r="X53" s="13"/>
      <c r="Y53" s="13"/>
      <c r="Z53" s="13"/>
      <c r="AA53" s="13"/>
      <c r="AB53" s="13"/>
      <c r="AC53" s="13"/>
    </row>
    <row r="54" spans="2:29" ht="18" customHeight="1" x14ac:dyDescent="0.15">
      <c r="B54" s="51" t="s">
        <v>58</v>
      </c>
      <c r="C54" s="52">
        <v>157526</v>
      </c>
      <c r="D54" s="53">
        <v>21406</v>
      </c>
      <c r="E54" s="54">
        <v>89493</v>
      </c>
      <c r="F54" s="55">
        <v>46462</v>
      </c>
      <c r="G54" s="56">
        <v>13.603116401141325</v>
      </c>
      <c r="H54" s="57">
        <v>56.871143421813542</v>
      </c>
      <c r="I54" s="58">
        <v>29.52574017704514</v>
      </c>
      <c r="K54" s="50"/>
      <c r="V54" s="13"/>
      <c r="W54" s="13"/>
      <c r="X54" s="13"/>
      <c r="Y54" s="13"/>
      <c r="Z54" s="13"/>
      <c r="AA54" s="13"/>
      <c r="AB54" s="13"/>
      <c r="AC54" s="13"/>
    </row>
    <row r="55" spans="2:29" ht="13.5" customHeight="1" x14ac:dyDescent="0.15">
      <c r="B55" s="59" t="s">
        <v>59</v>
      </c>
      <c r="C55" s="60"/>
      <c r="D55" s="60"/>
      <c r="E55" s="60"/>
      <c r="F55" s="60"/>
      <c r="G55" s="61"/>
      <c r="H55" s="61"/>
      <c r="I55" s="61"/>
      <c r="K55" s="62"/>
    </row>
    <row r="56" spans="2:29" ht="13.5" customHeight="1" x14ac:dyDescent="0.15">
      <c r="B56" s="63" t="s">
        <v>60</v>
      </c>
      <c r="C56" s="60"/>
      <c r="D56" s="60"/>
      <c r="E56" s="60"/>
      <c r="F56" s="60"/>
      <c r="G56" s="61"/>
      <c r="H56" s="61"/>
      <c r="I56" s="61"/>
    </row>
  </sheetData>
  <mergeCells count="11">
    <mergeCell ref="K3:K5"/>
    <mergeCell ref="D4:D5"/>
    <mergeCell ref="E4:E5"/>
    <mergeCell ref="F4:F5"/>
    <mergeCell ref="G4:G5"/>
    <mergeCell ref="H4:H5"/>
    <mergeCell ref="I4:I5"/>
    <mergeCell ref="B3:B5"/>
    <mergeCell ref="C3:C5"/>
    <mergeCell ref="D3:F3"/>
    <mergeCell ref="G3:I3"/>
  </mergeCells>
  <phoneticPr fontId="3"/>
  <printOptions horizontalCentered="1"/>
  <pageMargins left="0.78740157480314965" right="0.78740157480314965" top="0.78740157480314965" bottom="0.78740157480314965" header="0.62992125984251968" footer="0.62992125984251968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J56"/>
  <sheetViews>
    <sheetView view="pageBreakPreview" zoomScale="80" zoomScaleNormal="90" zoomScaleSheetLayoutView="80" workbookViewId="0">
      <selection activeCell="B1" sqref="B1"/>
    </sheetView>
  </sheetViews>
  <sheetFormatPr defaultColWidth="9.75" defaultRowHeight="11.25" x14ac:dyDescent="0.15"/>
  <cols>
    <col min="1" max="1" width="1.375" style="4" customWidth="1"/>
    <col min="2" max="2" width="10.125" style="64" customWidth="1"/>
    <col min="3" max="3" width="1" style="64" customWidth="1"/>
    <col min="4" max="12" width="9" style="4" customWidth="1"/>
    <col min="13" max="13" width="1.5" style="4" customWidth="1"/>
    <col min="14" max="252" width="9" style="4" customWidth="1"/>
    <col min="253" max="253" width="10.125" style="4" customWidth="1"/>
    <col min="254" max="254" width="10.875" style="4" customWidth="1"/>
    <col min="255" max="16384" width="9.75" style="4"/>
  </cols>
  <sheetData>
    <row r="1" spans="2:36" s="2" customFormat="1" ht="18.75" customHeight="1" x14ac:dyDescent="0.15">
      <c r="B1" s="1" t="s">
        <v>62</v>
      </c>
      <c r="C1" s="1"/>
    </row>
    <row r="2" spans="2:36" s="2" customFormat="1" ht="18.75" customHeight="1" x14ac:dyDescent="0.15">
      <c r="B2" s="1"/>
      <c r="C2" s="1"/>
    </row>
    <row r="3" spans="2:36" ht="14.25" customHeight="1" x14ac:dyDescent="0.15">
      <c r="B3" s="115" t="s">
        <v>1</v>
      </c>
      <c r="C3" s="65"/>
      <c r="D3" s="121" t="s">
        <v>63</v>
      </c>
      <c r="E3" s="122"/>
      <c r="F3" s="123"/>
      <c r="G3" s="121" t="s">
        <v>64</v>
      </c>
      <c r="H3" s="122"/>
      <c r="I3" s="123"/>
      <c r="J3" s="124" t="s">
        <v>65</v>
      </c>
      <c r="K3" s="124"/>
      <c r="L3" s="124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2:36" ht="14.25" customHeight="1" x14ac:dyDescent="0.15">
      <c r="B4" s="116"/>
      <c r="C4" s="66"/>
      <c r="D4" s="125" t="s">
        <v>5</v>
      </c>
      <c r="E4" s="127" t="s">
        <v>6</v>
      </c>
      <c r="F4" s="129" t="s">
        <v>7</v>
      </c>
      <c r="G4" s="125" t="s">
        <v>5</v>
      </c>
      <c r="H4" s="127" t="s">
        <v>6</v>
      </c>
      <c r="I4" s="129" t="s">
        <v>7</v>
      </c>
      <c r="J4" s="113" t="s">
        <v>8</v>
      </c>
      <c r="K4" s="127" t="s">
        <v>9</v>
      </c>
      <c r="L4" s="113" t="s">
        <v>10</v>
      </c>
    </row>
    <row r="5" spans="2:36" ht="14.25" customHeight="1" x14ac:dyDescent="0.15">
      <c r="B5" s="117"/>
      <c r="C5" s="67"/>
      <c r="D5" s="126"/>
      <c r="E5" s="128"/>
      <c r="F5" s="130"/>
      <c r="G5" s="126"/>
      <c r="H5" s="128"/>
      <c r="I5" s="130"/>
      <c r="J5" s="114"/>
      <c r="K5" s="128"/>
      <c r="L5" s="114"/>
    </row>
    <row r="6" spans="2:36" s="13" customFormat="1" ht="18.600000000000001" customHeight="1" x14ac:dyDescent="0.15">
      <c r="B6" s="5" t="s">
        <v>11</v>
      </c>
      <c r="C6" s="5"/>
      <c r="D6" s="68">
        <f>'第9-1表'!D6-'第9－2表'!D6</f>
        <v>-22750</v>
      </c>
      <c r="E6" s="69">
        <f>'第9-1表'!E6-'第9－2表'!E6</f>
        <v>-97369</v>
      </c>
      <c r="F6" s="70">
        <f>'第9-1表'!F6-'第9－2表'!F6</f>
        <v>68172</v>
      </c>
      <c r="G6" s="71">
        <f>D6/'第9－2表'!D6*100</f>
        <v>-7.8516503996576335</v>
      </c>
      <c r="H6" s="72">
        <f>E6/'第9－2表'!E6*100</f>
        <v>-7.5903492360461495</v>
      </c>
      <c r="I6" s="73">
        <f>F6/'第9－2表'!F6*100</f>
        <v>13.650808271542395</v>
      </c>
      <c r="J6" s="74">
        <f>'第9-1表'!G6-'第9－2表'!G6</f>
        <v>-0.7666117690985903</v>
      </c>
      <c r="K6" s="72">
        <f>'第9-1表'!H6-'第9－2表'!H6</f>
        <v>-3.2280776172373038</v>
      </c>
      <c r="L6" s="74">
        <f>'第9-1表'!I6-'第9－2表'!I6</f>
        <v>3.9946893863358959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2:36" ht="18.600000000000001" customHeight="1" x14ac:dyDescent="0.15">
      <c r="B7" s="14" t="s">
        <v>12</v>
      </c>
      <c r="C7" s="14"/>
      <c r="D7" s="75">
        <f>'第9-1表'!D7-'第9－2表'!D7</f>
        <v>-4696</v>
      </c>
      <c r="E7" s="76">
        <f>'第9-1表'!E7-'第9－2表'!E7</f>
        <v>-17277</v>
      </c>
      <c r="F7" s="77">
        <f>'第9-1表'!F7-'第9－2表'!F7</f>
        <v>12468</v>
      </c>
      <c r="G7" s="78">
        <f>D7/'第9－2表'!D7*100</f>
        <v>-8.4379997484412339</v>
      </c>
      <c r="H7" s="79">
        <f>E7/'第9－2表'!E7*100</f>
        <v>-6.7569575895999883</v>
      </c>
      <c r="I7" s="80">
        <f>F7/'第9－2表'!F7*100</f>
        <v>12.719593560629248</v>
      </c>
      <c r="J7" s="81">
        <f>'第9-1表'!G7-'第9－2表'!G7</f>
        <v>-0.85124506730052651</v>
      </c>
      <c r="K7" s="79">
        <f>'第9-1表'!H7-'第9－2表'!H7</f>
        <v>-2.8360147121970414</v>
      </c>
      <c r="L7" s="81">
        <f>'第9-1表'!I7-'第9－2表'!I7</f>
        <v>3.6872597794975697</v>
      </c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2:36" ht="18.600000000000001" customHeight="1" x14ac:dyDescent="0.15">
      <c r="B8" s="14" t="s">
        <v>13</v>
      </c>
      <c r="C8" s="14"/>
      <c r="D8" s="75">
        <f>'第9-1表'!D8-'第9－2表'!D8</f>
        <v>-1177</v>
      </c>
      <c r="E8" s="76">
        <f>'第9-1表'!E8-'第9－2表'!E8</f>
        <v>-4965</v>
      </c>
      <c r="F8" s="77">
        <f>'第9-1表'!F8-'第9－2表'!F8</f>
        <v>4817</v>
      </c>
      <c r="G8" s="78">
        <f>D8/'第9－2表'!D8*100</f>
        <v>-5.1523375941166165</v>
      </c>
      <c r="H8" s="79">
        <f>E8/'第9－2表'!E8*100</f>
        <v>-4.920225943910415</v>
      </c>
      <c r="I8" s="80">
        <f>F8/'第9－2表'!F8*100</f>
        <v>13.136436772205403</v>
      </c>
      <c r="J8" s="81">
        <f>'第9-1表'!G8-'第9－2表'!G8</f>
        <v>-0.62120324744133448</v>
      </c>
      <c r="K8" s="79">
        <f>'第9-1表'!H8-'第9－2表'!H8</f>
        <v>-2.5968538358270123</v>
      </c>
      <c r="L8" s="81">
        <f>'第9-1表'!I8-'第9－2表'!I8</f>
        <v>3.2180570832683451</v>
      </c>
    </row>
    <row r="9" spans="2:36" ht="18.600000000000001" customHeight="1" x14ac:dyDescent="0.15">
      <c r="B9" s="14" t="s">
        <v>14</v>
      </c>
      <c r="C9" s="14"/>
      <c r="D9" s="75">
        <f>'第9-1表'!D9-'第9－2表'!D9</f>
        <v>-1295</v>
      </c>
      <c r="E9" s="76">
        <f>'第9-1表'!E9-'第9－2表'!E9</f>
        <v>-4793</v>
      </c>
      <c r="F9" s="77">
        <f>'第9-1表'!F9-'第9－2表'!F9</f>
        <v>2525</v>
      </c>
      <c r="G9" s="78">
        <f>D9/'第9－2表'!D9*100</f>
        <v>-9.7610612798673397</v>
      </c>
      <c r="H9" s="79">
        <f>E9/'第9－2表'!E9*100</f>
        <v>-8.820227820614269</v>
      </c>
      <c r="I9" s="80">
        <f>F9/'第9－2表'!F9*100</f>
        <v>10.08991008991009</v>
      </c>
      <c r="J9" s="81">
        <f>'第9-1表'!G9-'第9－2表'!G9</f>
        <v>-0.88099610049608401</v>
      </c>
      <c r="K9" s="79">
        <f>'第9-1表'!H9-'第9－2表'!H9</f>
        <v>-3.0345219777884154</v>
      </c>
      <c r="L9" s="81">
        <f>'第9-1表'!I9-'第9－2表'!I9</f>
        <v>3.9155180782844958</v>
      </c>
    </row>
    <row r="10" spans="2:36" ht="18.600000000000001" customHeight="1" x14ac:dyDescent="0.15">
      <c r="B10" s="14" t="s">
        <v>15</v>
      </c>
      <c r="C10" s="14"/>
      <c r="D10" s="75">
        <f>'第9-1表'!D10-'第9－2表'!D10</f>
        <v>-1487</v>
      </c>
      <c r="E10" s="76">
        <f>'第9-1表'!E10-'第9－2表'!E10</f>
        <v>-5544</v>
      </c>
      <c r="F10" s="77">
        <f>'第9-1表'!F10-'第9－2表'!F10</f>
        <v>5442</v>
      </c>
      <c r="G10" s="78">
        <f>D10/'第9－2表'!D10*100</f>
        <v>-9.8203671905956949</v>
      </c>
      <c r="H10" s="79">
        <f>E10/'第9－2表'!E10*100</f>
        <v>-7.7867355824601816</v>
      </c>
      <c r="I10" s="80">
        <f>F10/'第9－2表'!F10*100</f>
        <v>21.521790714229216</v>
      </c>
      <c r="J10" s="81">
        <f>'第9-1表'!G10-'第9－2表'!G10</f>
        <v>-1.155477795944849</v>
      </c>
      <c r="K10" s="79">
        <f>'第9-1表'!H10-'第9－2表'!H10</f>
        <v>-4.1172460071209116</v>
      </c>
      <c r="L10" s="81">
        <f>'第9-1表'!I10-'第9－2表'!I10</f>
        <v>5.2727238030657659</v>
      </c>
    </row>
    <row r="11" spans="2:36" ht="18.600000000000001" customHeight="1" x14ac:dyDescent="0.15">
      <c r="B11" s="14" t="s">
        <v>16</v>
      </c>
      <c r="C11" s="14"/>
      <c r="D11" s="75">
        <f>'第9-1表'!D11-'第9－2表'!D11</f>
        <v>-975</v>
      </c>
      <c r="E11" s="76">
        <f>'第9-1表'!E11-'第9－2表'!E11</f>
        <v>-4967</v>
      </c>
      <c r="F11" s="77">
        <f>'第9-1表'!F11-'第9－2表'!F11</f>
        <v>3693</v>
      </c>
      <c r="G11" s="78">
        <f>D11/'第9－2表'!D11*100</f>
        <v>-7.4890544588678081</v>
      </c>
      <c r="H11" s="79">
        <f>E11/'第9－2表'!E11*100</f>
        <v>-8.6264089338126748</v>
      </c>
      <c r="I11" s="80">
        <f>F11/'第9－2表'!F11*100</f>
        <v>17.880313740679771</v>
      </c>
      <c r="J11" s="81">
        <f>'第9-1表'!G11-'第9－2表'!G11</f>
        <v>-0.73495642653834992</v>
      </c>
      <c r="K11" s="79">
        <f>'第9-1表'!H11-'第9－2表'!H11</f>
        <v>-3.9862768016668895</v>
      </c>
      <c r="L11" s="81">
        <f>'第9-1表'!I11-'第9－2表'!I11</f>
        <v>4.7212332282052323</v>
      </c>
    </row>
    <row r="12" spans="2:36" ht="18.600000000000001" customHeight="1" x14ac:dyDescent="0.15">
      <c r="B12" s="14" t="s">
        <v>17</v>
      </c>
      <c r="C12" s="14"/>
      <c r="D12" s="75">
        <f>'第9-1表'!D12-'第9－2表'!D12</f>
        <v>-766</v>
      </c>
      <c r="E12" s="76">
        <f>'第9-1表'!E12-'第9－2表'!E12</f>
        <v>-3163</v>
      </c>
      <c r="F12" s="77">
        <f>'第9-1表'!F12-'第9－2表'!F12</f>
        <v>1894</v>
      </c>
      <c r="G12" s="78">
        <f>D12/'第9－2表'!D12*100</f>
        <v>-6.9096157315533109</v>
      </c>
      <c r="H12" s="79">
        <f>E12/'第9－2表'!E12*100</f>
        <v>-6.7222068731005464</v>
      </c>
      <c r="I12" s="80">
        <f>F12/'第9－2表'!F12*100</f>
        <v>8.4218951487393827</v>
      </c>
      <c r="J12" s="81">
        <f>'第9-1表'!G12-'第9－2表'!G12</f>
        <v>-0.61862549308440684</v>
      </c>
      <c r="K12" s="79">
        <f>'第9-1表'!H12-'第9－2表'!H12</f>
        <v>-2.5134705116841261</v>
      </c>
      <c r="L12" s="81">
        <f>'第9-1表'!I12-'第9－2表'!I12</f>
        <v>3.1320960047685311</v>
      </c>
    </row>
    <row r="13" spans="2:36" ht="18.600000000000001" customHeight="1" x14ac:dyDescent="0.15">
      <c r="B13" s="14" t="s">
        <v>18</v>
      </c>
      <c r="C13" s="14"/>
      <c r="D13" s="75">
        <f>'第9-1表'!D13-'第9－2表'!D13</f>
        <v>-250</v>
      </c>
      <c r="E13" s="76">
        <f>'第9-1表'!E13-'第9－2表'!E13</f>
        <v>-2000</v>
      </c>
      <c r="F13" s="77">
        <f>'第9-1表'!F13-'第9－2表'!F13</f>
        <v>368</v>
      </c>
      <c r="G13" s="78">
        <f>D13/'第9－2表'!D13*100</f>
        <v>-9.6153846153846168</v>
      </c>
      <c r="H13" s="79">
        <f>E13/'第9－2表'!E13*100</f>
        <v>-14.504315033722531</v>
      </c>
      <c r="I13" s="80">
        <f>F13/'第9－2表'!F13*100</f>
        <v>5.8974358974358969</v>
      </c>
      <c r="J13" s="81">
        <f>'第9-1表'!G13-'第9－2表'!G13</f>
        <v>-0.16274254776675789</v>
      </c>
      <c r="K13" s="79">
        <f>'第9-1表'!H13-'第9－2表'!H13</f>
        <v>-4.1124101426250661</v>
      </c>
      <c r="L13" s="81">
        <f>'第9-1表'!I13-'第9－2表'!I13</f>
        <v>4.2751526903918311</v>
      </c>
    </row>
    <row r="14" spans="2:36" ht="18.600000000000001" customHeight="1" x14ac:dyDescent="0.15">
      <c r="B14" s="14" t="s">
        <v>19</v>
      </c>
      <c r="C14" s="14"/>
      <c r="D14" s="75">
        <f>'第9-1表'!D14-'第9－2表'!D14</f>
        <v>-646</v>
      </c>
      <c r="E14" s="76">
        <f>'第9-1表'!E14-'第9－2表'!E14</f>
        <v>-2013</v>
      </c>
      <c r="F14" s="77">
        <f>'第9-1表'!F14-'第9－2表'!F14</f>
        <v>904</v>
      </c>
      <c r="G14" s="78">
        <f>D14/'第9－2表'!D14*100</f>
        <v>-12.14514006392179</v>
      </c>
      <c r="H14" s="79">
        <f>E14/'第9－2表'!E14*100</f>
        <v>-8.1982569031522363</v>
      </c>
      <c r="I14" s="80">
        <f>F14/'第9－2表'!F14*100</f>
        <v>8.6095238095238091</v>
      </c>
      <c r="J14" s="81">
        <f>'第9-1表'!G14-'第9－2表'!G14</f>
        <v>-1.0740715606502231</v>
      </c>
      <c r="K14" s="79">
        <f>'第9-1表'!H14-'第9－2表'!H14</f>
        <v>-2.448719050799312</v>
      </c>
      <c r="L14" s="81">
        <f>'第9-1表'!I14-'第9－2表'!I14</f>
        <v>3.5227906114495227</v>
      </c>
    </row>
    <row r="15" spans="2:36" ht="18.600000000000001" customHeight="1" x14ac:dyDescent="0.15">
      <c r="B15" s="14" t="s">
        <v>20</v>
      </c>
      <c r="C15" s="14"/>
      <c r="D15" s="75">
        <f>'第9-1表'!D15-'第9－2表'!D15</f>
        <v>-644</v>
      </c>
      <c r="E15" s="76">
        <f>'第9-1表'!E15-'第9－2表'!E15</f>
        <v>-1998</v>
      </c>
      <c r="F15" s="77">
        <f>'第9-1表'!F15-'第9－2表'!F15</f>
        <v>2838</v>
      </c>
      <c r="G15" s="78">
        <f>D15/'第9－2表'!D15*100</f>
        <v>-6.384455239417071</v>
      </c>
      <c r="H15" s="79">
        <f>E15/'第9－2表'!E15*100</f>
        <v>-4.6901408450704221</v>
      </c>
      <c r="I15" s="80">
        <f>F15/'第9－2表'!F15*100</f>
        <v>20.126232182114745</v>
      </c>
      <c r="J15" s="81">
        <f>'第9-1表'!G15-'第9－2表'!G15</f>
        <v>-1.0056161240501442</v>
      </c>
      <c r="K15" s="79">
        <f>'第9-1表'!H15-'第9－2表'!H15</f>
        <v>-3.1694381793033415</v>
      </c>
      <c r="L15" s="81">
        <f>'第9-1表'!I15-'第9－2表'!I15</f>
        <v>4.175054303353491</v>
      </c>
    </row>
    <row r="16" spans="2:36" ht="18.600000000000001" customHeight="1" x14ac:dyDescent="0.15">
      <c r="B16" s="14" t="s">
        <v>21</v>
      </c>
      <c r="C16" s="14"/>
      <c r="D16" s="75">
        <f>'第9-1表'!D16-'第9－2表'!D16</f>
        <v>-688</v>
      </c>
      <c r="E16" s="76">
        <f>'第9-1表'!E16-'第9－2表'!E16</f>
        <v>-2987</v>
      </c>
      <c r="F16" s="77">
        <f>'第9-1表'!F16-'第9－2表'!F16</f>
        <v>1078</v>
      </c>
      <c r="G16" s="78">
        <f>D16/'第9－2表'!D16*100</f>
        <v>-9.7560975609756095</v>
      </c>
      <c r="H16" s="79">
        <f>E16/'第9－2表'!E16*100</f>
        <v>-9.6292714377820765</v>
      </c>
      <c r="I16" s="80">
        <f>F16/'第9－2表'!F16*100</f>
        <v>6.9360442671470857</v>
      </c>
      <c r="J16" s="81">
        <f>'第9-1表'!G16-'第9－2表'!G16</f>
        <v>-0.6790075780217979</v>
      </c>
      <c r="K16" s="79">
        <f>'第9-1表'!H16-'第9－2表'!H16</f>
        <v>-2.9096716085747403</v>
      </c>
      <c r="L16" s="81">
        <f>'第9-1表'!I16-'第9－2表'!I16</f>
        <v>3.5886791865965364</v>
      </c>
    </row>
    <row r="17" spans="2:12" ht="18.600000000000001" customHeight="1" x14ac:dyDescent="0.15">
      <c r="B17" s="14" t="s">
        <v>22</v>
      </c>
      <c r="C17" s="14"/>
      <c r="D17" s="75">
        <f>'第9-1表'!D17-'第9－2表'!D17</f>
        <v>43</v>
      </c>
      <c r="E17" s="76">
        <f>'第9-1表'!E17-'第9－2表'!E17</f>
        <v>-1293</v>
      </c>
      <c r="F17" s="77">
        <f>'第9-1表'!F17-'第9－2表'!F17</f>
        <v>1728</v>
      </c>
      <c r="G17" s="78">
        <f>D17/'第9－2表'!D17*100</f>
        <v>0.50779404818138874</v>
      </c>
      <c r="H17" s="79">
        <f>E17/'第9－2表'!E17*100</f>
        <v>-3.6673568369401819</v>
      </c>
      <c r="I17" s="80">
        <f>F17/'第9－2表'!F17*100</f>
        <v>16.269654458148949</v>
      </c>
      <c r="J17" s="81">
        <f>'第9-1表'!G17-'第9－2表'!G17</f>
        <v>-5.7420575179861544E-2</v>
      </c>
      <c r="K17" s="79">
        <f>'第9-1表'!H17-'第9－2表'!H17</f>
        <v>-2.9240894240726831</v>
      </c>
      <c r="L17" s="81">
        <f>'第9-1表'!I17-'第9－2表'!I17</f>
        <v>2.9815099992525376</v>
      </c>
    </row>
    <row r="18" spans="2:12" ht="18.600000000000001" customHeight="1" x14ac:dyDescent="0.15">
      <c r="B18" s="14" t="s">
        <v>23</v>
      </c>
      <c r="C18" s="14"/>
      <c r="D18" s="75">
        <f>'第9-1表'!D18-'第9－2表'!D18</f>
        <v>-585</v>
      </c>
      <c r="E18" s="76">
        <f>'第9-1表'!E18-'第9－2表'!E18</f>
        <v>-3477</v>
      </c>
      <c r="F18" s="77">
        <f>'第9-1表'!F18-'第9－2表'!F18</f>
        <v>1296</v>
      </c>
      <c r="G18" s="78">
        <f>D18/'第9－2表'!D18*100</f>
        <v>-7.5944437232247184</v>
      </c>
      <c r="H18" s="79">
        <f>E18/'第9－2表'!E18*100</f>
        <v>-9.5273325113029177</v>
      </c>
      <c r="I18" s="80">
        <f>F18/'第9－2表'!F18*100</f>
        <v>7.9744031503814909</v>
      </c>
      <c r="J18" s="81">
        <f>'第9-1表'!G18-'第9－2表'!G18</f>
        <v>-0.403119038388839</v>
      </c>
      <c r="K18" s="79">
        <f>'第9-1表'!H18-'第9－2表'!H18</f>
        <v>-3.1327659570074786</v>
      </c>
      <c r="L18" s="81">
        <f>'第9-1表'!I18-'第9－2表'!I18</f>
        <v>3.5358849953963229</v>
      </c>
    </row>
    <row r="19" spans="2:12" ht="18.600000000000001" customHeight="1" x14ac:dyDescent="0.15">
      <c r="B19" s="14" t="s">
        <v>24</v>
      </c>
      <c r="C19" s="14"/>
      <c r="D19" s="75">
        <f>'第9-1表'!D19-'第9－2表'!D19</f>
        <v>-1282</v>
      </c>
      <c r="E19" s="76">
        <f>'第9-1表'!E19-'第9－2表'!E19</f>
        <v>-6126</v>
      </c>
      <c r="F19" s="77">
        <f>'第9-1表'!F19-'第9－2表'!F19</f>
        <v>6490</v>
      </c>
      <c r="G19" s="78">
        <f>D19/'第9－2表'!D19*100</f>
        <v>-5.9495080749953591</v>
      </c>
      <c r="H19" s="79">
        <f>E19/'第9－2表'!E19*100</f>
        <v>-6.656742043096048</v>
      </c>
      <c r="I19" s="80">
        <f>F19/'第9－2表'!F19*100</f>
        <v>20.511361840649791</v>
      </c>
      <c r="J19" s="81">
        <f>'第9-1表'!G19-'第9－2表'!G19</f>
        <v>-0.79403857789497678</v>
      </c>
      <c r="K19" s="79">
        <f>'第9-1表'!H19-'第9－2表'!H19</f>
        <v>-3.8422157692327943</v>
      </c>
      <c r="L19" s="81">
        <f>'第9-1表'!I19-'第9－2表'!I19</f>
        <v>4.636254347127764</v>
      </c>
    </row>
    <row r="20" spans="2:12" ht="18.600000000000001" customHeight="1" x14ac:dyDescent="0.15">
      <c r="B20" s="14" t="s">
        <v>25</v>
      </c>
      <c r="C20" s="14"/>
      <c r="D20" s="75">
        <f>'第9-1表'!D20-'第9－2表'!D20</f>
        <v>-484</v>
      </c>
      <c r="E20" s="76">
        <f>'第9-1表'!E20-'第9－2表'!E20</f>
        <v>-3985</v>
      </c>
      <c r="F20" s="77">
        <f>'第9-1表'!F20-'第9－2表'!F20</f>
        <v>5426</v>
      </c>
      <c r="G20" s="78">
        <f>D20/'第9－2表'!D20*100</f>
        <v>-3.3988764044943816</v>
      </c>
      <c r="H20" s="79">
        <f>E20/'第9－2表'!E20*100</f>
        <v>-6.2841013025514867</v>
      </c>
      <c r="I20" s="80">
        <f>F20/'第9－2表'!F20*100</f>
        <v>27.720445488913864</v>
      </c>
      <c r="J20" s="81">
        <f>'第9-1表'!G20-'第9－2表'!G20</f>
        <v>-0.63570004911562172</v>
      </c>
      <c r="K20" s="79">
        <f>'第9-1表'!H20-'第9－2表'!H20</f>
        <v>-4.6943770287257038</v>
      </c>
      <c r="L20" s="81">
        <f>'第9-1表'!I20-'第9－2表'!I20</f>
        <v>5.3300770778413309</v>
      </c>
    </row>
    <row r="21" spans="2:12" ht="18.600000000000001" customHeight="1" x14ac:dyDescent="0.15">
      <c r="B21" s="14" t="s">
        <v>26</v>
      </c>
      <c r="C21" s="14"/>
      <c r="D21" s="75">
        <f>'第9-1表'!D21-'第9－2表'!D21</f>
        <v>-711</v>
      </c>
      <c r="E21" s="76">
        <f>'第9-1表'!E21-'第9－2表'!E21</f>
        <v>-2727</v>
      </c>
      <c r="F21" s="77">
        <f>'第9-1表'!F21-'第9－2表'!F21</f>
        <v>911</v>
      </c>
      <c r="G21" s="78">
        <f>D21/'第9－2表'!D21*100</f>
        <v>-18.879447689856612</v>
      </c>
      <c r="H21" s="79">
        <f>E21/'第9－2表'!E21*100</f>
        <v>-14.958859023587493</v>
      </c>
      <c r="I21" s="80">
        <f>F21/'第9－2表'!F21*100</f>
        <v>11.935018996462727</v>
      </c>
      <c r="J21" s="81">
        <f>'第9-1表'!G21-'第9－2表'!G21</f>
        <v>-1.4382892668791563</v>
      </c>
      <c r="K21" s="79">
        <f>'第9-1表'!H21-'第9－2表'!H21</f>
        <v>-4.325136975023014</v>
      </c>
      <c r="L21" s="81">
        <f>'第9-1表'!I21-'第9－2表'!I21</f>
        <v>5.7634262419021702</v>
      </c>
    </row>
    <row r="22" spans="2:12" ht="18.600000000000001" customHeight="1" x14ac:dyDescent="0.15">
      <c r="B22" s="14" t="s">
        <v>27</v>
      </c>
      <c r="C22" s="14"/>
      <c r="D22" s="75">
        <f>'第9-1表'!D22-'第9－2表'!D22</f>
        <v>292</v>
      </c>
      <c r="E22" s="76">
        <f>'第9-1表'!E22-'第9－2表'!E22</f>
        <v>-76</v>
      </c>
      <c r="F22" s="77">
        <f>'第9-1表'!F22-'第9－2表'!F22</f>
        <v>2137</v>
      </c>
      <c r="G22" s="78">
        <f>D22/'第9－2表'!D22*100</f>
        <v>3.4503131277324828</v>
      </c>
      <c r="H22" s="79">
        <f>E22/'第9－2表'!E22*100</f>
        <v>-0.2194628934449899</v>
      </c>
      <c r="I22" s="80">
        <f>F22/'第9－2表'!F22*100</f>
        <v>25.38004750593824</v>
      </c>
      <c r="J22" s="81">
        <f>'第9-1表'!G22-'第9－2表'!G22</f>
        <v>-0.17556740315374597</v>
      </c>
      <c r="K22" s="79">
        <f>'第9-1表'!H22-'第9－2表'!H22</f>
        <v>-3.0776777006043119</v>
      </c>
      <c r="L22" s="81">
        <f>'第9-1表'!I22-'第9－2表'!I22</f>
        <v>3.253245103758065</v>
      </c>
    </row>
    <row r="23" spans="2:12" ht="18.600000000000001" customHeight="1" x14ac:dyDescent="0.15">
      <c r="B23" s="14" t="s">
        <v>28</v>
      </c>
      <c r="C23" s="14"/>
      <c r="D23" s="75">
        <f>'第9-1表'!D23-'第9－2表'!D23</f>
        <v>-477</v>
      </c>
      <c r="E23" s="76">
        <f>'第9-1表'!E23-'第9－2表'!E23</f>
        <v>-1882</v>
      </c>
      <c r="F23" s="77">
        <f>'第9-1表'!F23-'第9－2表'!F23</f>
        <v>324</v>
      </c>
      <c r="G23" s="78">
        <f>D23/'第9－2表'!D23*100</f>
        <v>-14.268620999102602</v>
      </c>
      <c r="H23" s="79">
        <f>E23/'第9－2表'!E23*100</f>
        <v>-13.005320986801189</v>
      </c>
      <c r="I23" s="80">
        <f>F23/'第9－2表'!F23*100</f>
        <v>3.6351396836082128</v>
      </c>
      <c r="J23" s="81">
        <f>'第9-1表'!G23-'第9－2表'!G23</f>
        <v>-0.90095254335599684</v>
      </c>
      <c r="K23" s="79">
        <f>'第9-1表'!H23-'第9－2表'!H23</f>
        <v>-3.1596253533888188</v>
      </c>
      <c r="L23" s="81">
        <f>'第9-1表'!I23-'第9－2表'!I23</f>
        <v>4.0605778967448032</v>
      </c>
    </row>
    <row r="24" spans="2:12" ht="18.600000000000001" customHeight="1" x14ac:dyDescent="0.15">
      <c r="B24" s="14" t="s">
        <v>29</v>
      </c>
      <c r="C24" s="14"/>
      <c r="D24" s="75">
        <f>'第9-1表'!D24-'第9－2表'!D24</f>
        <v>-439</v>
      </c>
      <c r="E24" s="76">
        <f>'第9-1表'!E24-'第9－2表'!E24</f>
        <v>-1997</v>
      </c>
      <c r="F24" s="77">
        <f>'第9-1表'!F24-'第9－2表'!F24</f>
        <v>1396</v>
      </c>
      <c r="G24" s="78">
        <f>D24/'第9－2表'!D24*100</f>
        <v>-8.3018154311649024</v>
      </c>
      <c r="H24" s="79">
        <f>E24/'第9－2表'!E24*100</f>
        <v>-9.2189086880251132</v>
      </c>
      <c r="I24" s="80">
        <f>F24/'第9－2表'!F24*100</f>
        <v>17.350236142182453</v>
      </c>
      <c r="J24" s="81">
        <f>'第9-1表'!G24-'第9－2表'!G24</f>
        <v>-0.83005329683707529</v>
      </c>
      <c r="K24" s="79">
        <f>'第9-1表'!H24-'第9－2表'!H24</f>
        <v>-3.9853209213846696</v>
      </c>
      <c r="L24" s="81">
        <f>'第9-1表'!I24-'第9－2表'!I24</f>
        <v>4.8153742182217485</v>
      </c>
    </row>
    <row r="25" spans="2:12" ht="18.600000000000001" customHeight="1" x14ac:dyDescent="0.15">
      <c r="B25" s="14" t="s">
        <v>30</v>
      </c>
      <c r="C25" s="14"/>
      <c r="D25" s="75">
        <f>'第9-1表'!D25-'第9－2表'!D25</f>
        <v>-600</v>
      </c>
      <c r="E25" s="76">
        <f>'第9-1表'!E25-'第9－2表'!E25</f>
        <v>-2132</v>
      </c>
      <c r="F25" s="77">
        <f>'第9-1表'!F25-'第9－2表'!F25</f>
        <v>289</v>
      </c>
      <c r="G25" s="78">
        <f>D25/'第9－2表'!D25*100</f>
        <v>-10.312822275696115</v>
      </c>
      <c r="H25" s="79">
        <f>E25/'第9－2表'!E25*100</f>
        <v>-8.7542087542087543</v>
      </c>
      <c r="I25" s="80">
        <f>F25/'第9－2表'!F25*100</f>
        <v>2.018861334264757</v>
      </c>
      <c r="J25" s="81">
        <f>'第9-1表'!G25-'第9－2表'!G25</f>
        <v>-0.6671701109815924</v>
      </c>
      <c r="K25" s="79">
        <f>'第9-1表'!H25-'第9－2表'!H25</f>
        <v>-1.8899297486542039</v>
      </c>
      <c r="L25" s="81">
        <f>'第9-1表'!I25-'第9－2表'!I25</f>
        <v>2.5570998596358052</v>
      </c>
    </row>
    <row r="26" spans="2:12" ht="18.600000000000001" customHeight="1" x14ac:dyDescent="0.15">
      <c r="B26" s="14" t="s">
        <v>31</v>
      </c>
      <c r="C26" s="14"/>
      <c r="D26" s="75">
        <f>'第9-1表'!D26-'第9－2表'!D26</f>
        <v>-694</v>
      </c>
      <c r="E26" s="76">
        <f>'第9-1表'!E26-'第9－2表'!E26</f>
        <v>-2573</v>
      </c>
      <c r="F26" s="77">
        <f>'第9-1表'!F26-'第9－2表'!F26</f>
        <v>532</v>
      </c>
      <c r="G26" s="78">
        <f>D26/'第9－2表'!D26*100</f>
        <v>-15.340406719717064</v>
      </c>
      <c r="H26" s="79">
        <f>E26/'第9－2表'!E26*100</f>
        <v>-13.03907160593929</v>
      </c>
      <c r="I26" s="80">
        <f>F26/'第9－2表'!F26*100</f>
        <v>4.4230129697372798</v>
      </c>
      <c r="J26" s="81">
        <f>'第9-1表'!G26-'第9－2表'!G26</f>
        <v>-1.0521646503186108</v>
      </c>
      <c r="K26" s="79">
        <f>'第9-1表'!H26-'第9－2表'!H26</f>
        <v>-3.2358130194250023</v>
      </c>
      <c r="L26" s="81">
        <f>'第9-1表'!I26-'第9－2表'!I26</f>
        <v>4.2879776697436114</v>
      </c>
    </row>
    <row r="27" spans="2:12" ht="18.600000000000001" customHeight="1" x14ac:dyDescent="0.15">
      <c r="B27" s="14" t="s">
        <v>32</v>
      </c>
      <c r="C27" s="14"/>
      <c r="D27" s="75">
        <f>'第9-1表'!D27-'第9－2表'!D27</f>
        <v>-721</v>
      </c>
      <c r="E27" s="76">
        <f>'第9-1表'!E27-'第9－2表'!E27</f>
        <v>-3286</v>
      </c>
      <c r="F27" s="77">
        <f>'第9-1表'!F27-'第9－2表'!F27</f>
        <v>1280</v>
      </c>
      <c r="G27" s="78">
        <f>D27/'第9－2表'!D27*100</f>
        <v>-15.074221200083629</v>
      </c>
      <c r="H27" s="79">
        <f>E27/'第9－2表'!E27*100</f>
        <v>-13.592554291623578</v>
      </c>
      <c r="I27" s="80">
        <f>F27/'第9－2表'!F27*100</f>
        <v>14.276154360919028</v>
      </c>
      <c r="J27" s="81">
        <f>'第9-1表'!G27-'第9－2表'!G27</f>
        <v>-1.0713099232800172</v>
      </c>
      <c r="K27" s="79">
        <f>'第9-1表'!H27-'第9－2表'!H27</f>
        <v>-4.3971047413312121</v>
      </c>
      <c r="L27" s="81">
        <f>'第9-1表'!I27-'第9－2表'!I27</f>
        <v>5.4684146646112382</v>
      </c>
    </row>
    <row r="28" spans="2:12" ht="18.600000000000001" customHeight="1" x14ac:dyDescent="0.15">
      <c r="B28" s="14" t="s">
        <v>33</v>
      </c>
      <c r="C28" s="14"/>
      <c r="D28" s="75">
        <f>'第9-1表'!D28-'第9－2表'!D28</f>
        <v>13</v>
      </c>
      <c r="E28" s="76">
        <f>'第9-1表'!E28-'第9－2表'!E28</f>
        <v>-228</v>
      </c>
      <c r="F28" s="77">
        <f>'第9-1表'!F28-'第9－2表'!F28</f>
        <v>931</v>
      </c>
      <c r="G28" s="78">
        <f>D28/'第9－2表'!D28*100</f>
        <v>0.35306898424769145</v>
      </c>
      <c r="H28" s="79">
        <f>E28/'第9－2表'!E28*100</f>
        <v>-1.4565897910943588</v>
      </c>
      <c r="I28" s="80">
        <f>F28/'第9－2表'!F28*100</f>
        <v>21.255707762557076</v>
      </c>
      <c r="J28" s="81">
        <f>'第9-1表'!G28-'第9－2表'!G28</f>
        <v>-0.40181095635029962</v>
      </c>
      <c r="K28" s="79">
        <f>'第9-1表'!H28-'第9－2表'!H28</f>
        <v>-2.867640338290947</v>
      </c>
      <c r="L28" s="81">
        <f>'第9-1表'!I28-'第9－2表'!I28</f>
        <v>3.2694512946412395</v>
      </c>
    </row>
    <row r="29" spans="2:12" ht="18.600000000000001" customHeight="1" x14ac:dyDescent="0.15">
      <c r="B29" s="14" t="s">
        <v>34</v>
      </c>
      <c r="C29" s="14"/>
      <c r="D29" s="75">
        <f>'第9-1表'!D29-'第9－2表'!D29</f>
        <v>-231</v>
      </c>
      <c r="E29" s="76">
        <f>'第9-1表'!E29-'第9－2表'!E29</f>
        <v>-568</v>
      </c>
      <c r="F29" s="77">
        <f>'第9-1表'!F29-'第9－2表'!F29</f>
        <v>744</v>
      </c>
      <c r="G29" s="78">
        <f>D29/'第9－2表'!D29*100</f>
        <v>-6.8975813675724096</v>
      </c>
      <c r="H29" s="79">
        <f>E29/'第9－2表'!E29*100</f>
        <v>-4.0597526981631047</v>
      </c>
      <c r="I29" s="80">
        <f>F29/'第9－2表'!F29*100</f>
        <v>13.744688712359135</v>
      </c>
      <c r="J29" s="81">
        <f>'第9-1表'!G29-'第9－2表'!G29</f>
        <v>-0.98204504366419876</v>
      </c>
      <c r="K29" s="79">
        <f>'第9-1表'!H29-'第9－2表'!H29</f>
        <v>-2.3534234917938264</v>
      </c>
      <c r="L29" s="81">
        <f>'第9-1表'!I29-'第9－2表'!I29</f>
        <v>3.3354685354580234</v>
      </c>
    </row>
    <row r="30" spans="2:12" ht="18.600000000000001" customHeight="1" x14ac:dyDescent="0.15">
      <c r="B30" s="14" t="s">
        <v>35</v>
      </c>
      <c r="C30" s="14"/>
      <c r="D30" s="75">
        <f>'第9-1表'!D30-'第9－2表'!D30</f>
        <v>-449</v>
      </c>
      <c r="E30" s="76">
        <f>'第9-1表'!E30-'第9－2表'!E30</f>
        <v>-2624</v>
      </c>
      <c r="F30" s="77">
        <f>'第9-1表'!F30-'第9－2表'!F30</f>
        <v>963</v>
      </c>
      <c r="G30" s="78">
        <f>D30/'第9－2表'!D30*100</f>
        <v>-11.029231147138296</v>
      </c>
      <c r="H30" s="79">
        <f>E30/'第9－2表'!E30*100</f>
        <v>-13.372063394995667</v>
      </c>
      <c r="I30" s="80">
        <f>F30/'第9－2表'!F30*100</f>
        <v>12.981935831760582</v>
      </c>
      <c r="J30" s="81">
        <f>'第9-1表'!G30-'第9－2表'!G30</f>
        <v>-0.59618940990742963</v>
      </c>
      <c r="K30" s="79">
        <f>'第9-1表'!H30-'第9－2表'!H30</f>
        <v>-4.4589274209531737</v>
      </c>
      <c r="L30" s="81">
        <f>'第9-1表'!I30-'第9－2表'!I30</f>
        <v>5.0551168308606051</v>
      </c>
    </row>
    <row r="31" spans="2:12" ht="18.600000000000001" customHeight="1" x14ac:dyDescent="0.15">
      <c r="B31" s="14" t="s">
        <v>36</v>
      </c>
      <c r="C31" s="14"/>
      <c r="D31" s="75">
        <f>'第9-1表'!D31-'第9－2表'!D31</f>
        <v>-412</v>
      </c>
      <c r="E31" s="76">
        <f>'第9-1表'!E31-'第9－2表'!E31</f>
        <v>-1581</v>
      </c>
      <c r="F31" s="77">
        <f>'第9-1表'!F31-'第9－2表'!F31</f>
        <v>1067</v>
      </c>
      <c r="G31" s="78">
        <f>D31/'第9－2表'!D31*100</f>
        <v>-9.9181511795859407</v>
      </c>
      <c r="H31" s="79">
        <f>E31/'第9－2表'!E31*100</f>
        <v>-9.006494246325623</v>
      </c>
      <c r="I31" s="80">
        <f>F31/'第9－2表'!F31*100</f>
        <v>15.842613214550855</v>
      </c>
      <c r="J31" s="81">
        <f>'第9-1表'!G31-'第9－2表'!G31</f>
        <v>-1.0057817368082489</v>
      </c>
      <c r="K31" s="79">
        <f>'第9-1表'!H31-'第9－2表'!H31</f>
        <v>-3.6686629881347201</v>
      </c>
      <c r="L31" s="81">
        <f>'第9-1表'!I31-'第9－2表'!I31</f>
        <v>4.674444724942969</v>
      </c>
    </row>
    <row r="32" spans="2:12" ht="18.600000000000001" customHeight="1" x14ac:dyDescent="0.15">
      <c r="B32" s="14" t="s">
        <v>37</v>
      </c>
      <c r="C32" s="14"/>
      <c r="D32" s="75">
        <f>'第9-1表'!D32-'第9－2表'!D32</f>
        <v>-143</v>
      </c>
      <c r="E32" s="76">
        <f>'第9-1表'!E32-'第9－2表'!E32</f>
        <v>-769</v>
      </c>
      <c r="F32" s="77">
        <f>'第9-1表'!F32-'第9－2表'!F32</f>
        <v>244</v>
      </c>
      <c r="G32" s="78">
        <f>D32/'第9－2表'!D32*100</f>
        <v>-16.031390134529147</v>
      </c>
      <c r="H32" s="79">
        <f>E32/'第9－2表'!E32*100</f>
        <v>-16.165650620138745</v>
      </c>
      <c r="I32" s="80">
        <f>F32/'第9－2表'!F32*100</f>
        <v>10.008203445447087</v>
      </c>
      <c r="J32" s="81">
        <f>'第9-1表'!G32-'第9－2表'!G32</f>
        <v>-0.93434799640577992</v>
      </c>
      <c r="K32" s="79">
        <f>'第9-1表'!H32-'第9－2表'!H32</f>
        <v>-5.068926842611134</v>
      </c>
      <c r="L32" s="81">
        <f>'第9-1表'!I32-'第9－2表'!I32</f>
        <v>6.0032748390169104</v>
      </c>
    </row>
    <row r="33" spans="2:12" ht="18.600000000000001" customHeight="1" x14ac:dyDescent="0.15">
      <c r="B33" s="14" t="s">
        <v>38</v>
      </c>
      <c r="C33" s="14"/>
      <c r="D33" s="75">
        <f>'第9-1表'!D33-'第9－2表'!D33</f>
        <v>-345</v>
      </c>
      <c r="E33" s="76">
        <f>'第9-1表'!E33-'第9－2表'!E33</f>
        <v>-1335</v>
      </c>
      <c r="F33" s="77">
        <f>'第9-1表'!F33-'第9－2表'!F33</f>
        <v>896</v>
      </c>
      <c r="G33" s="78">
        <f>D33/'第9－2表'!D33*100</f>
        <v>-12.173606210303459</v>
      </c>
      <c r="H33" s="79">
        <f>E33/'第9－2表'!E33*100</f>
        <v>-10.687695140501161</v>
      </c>
      <c r="I33" s="80">
        <f>F33/'第9－2表'!F33*100</f>
        <v>18.914925058053619</v>
      </c>
      <c r="J33" s="81">
        <f>'第9-1表'!G33-'第9－2表'!G33</f>
        <v>-1.2151183907953609</v>
      </c>
      <c r="K33" s="79">
        <f>'第9-1表'!H33-'第9－2表'!H33</f>
        <v>-4.3929142823550649</v>
      </c>
      <c r="L33" s="81">
        <f>'第9-1表'!I33-'第9－2表'!I33</f>
        <v>5.6080326731504151</v>
      </c>
    </row>
    <row r="34" spans="2:12" ht="18.600000000000001" customHeight="1" x14ac:dyDescent="0.15">
      <c r="B34" s="14" t="s">
        <v>39</v>
      </c>
      <c r="C34" s="14"/>
      <c r="D34" s="75">
        <f>'第9-1表'!D34-'第9－2表'!D34</f>
        <v>-94</v>
      </c>
      <c r="E34" s="76">
        <f>'第9-1表'!E34-'第9－2表'!E34</f>
        <v>-282</v>
      </c>
      <c r="F34" s="77">
        <f>'第9-1表'!F34-'第9－2表'!F34</f>
        <v>310</v>
      </c>
      <c r="G34" s="78">
        <f>D34/'第9－2表'!D34*100</f>
        <v>-5.8566978193146415</v>
      </c>
      <c r="H34" s="79">
        <f>E34/'第9－2表'!E34*100</f>
        <v>-4.3966323666978484</v>
      </c>
      <c r="I34" s="80">
        <f>F34/'第9－2表'!F34*100</f>
        <v>15.585721468074409</v>
      </c>
      <c r="J34" s="81">
        <f>'第9-1表'!G34-'第9－2表'!G34</f>
        <v>-0.83902099804766905</v>
      </c>
      <c r="K34" s="79">
        <f>'第9-1表'!H34-'第9－2表'!H34</f>
        <v>-2.4109981779211509</v>
      </c>
      <c r="L34" s="81">
        <f>'第9-1表'!I34-'第9－2表'!I34</f>
        <v>3.25001917596882</v>
      </c>
    </row>
    <row r="35" spans="2:12" ht="18.600000000000001" customHeight="1" x14ac:dyDescent="0.15">
      <c r="B35" s="14" t="s">
        <v>40</v>
      </c>
      <c r="C35" s="14"/>
      <c r="D35" s="75">
        <f>'第9-1表'!D35-'第9－2表'!D35</f>
        <v>-233</v>
      </c>
      <c r="E35" s="76">
        <f>'第9-1表'!E35-'第9－2表'!E35</f>
        <v>-958</v>
      </c>
      <c r="F35" s="77">
        <f>'第9-1表'!F35-'第9－2表'!F35</f>
        <v>657</v>
      </c>
      <c r="G35" s="78">
        <f>D35/'第9－2表'!D35*100</f>
        <v>-9.6161782913743288</v>
      </c>
      <c r="H35" s="79">
        <f>E35/'第9－2表'!E35*100</f>
        <v>-9.9356979879693004</v>
      </c>
      <c r="I35" s="80">
        <f>F35/'第9－2表'!F35*100</f>
        <v>20.569818409517847</v>
      </c>
      <c r="J35" s="81">
        <f>'第9-1表'!G35-'第9－2表'!G35</f>
        <v>-1.0064877517802113</v>
      </c>
      <c r="K35" s="79">
        <f>'第9-1表'!H35-'第9－2表'!H35</f>
        <v>-4.2144045691646213</v>
      </c>
      <c r="L35" s="81">
        <f>'第9-1表'!I35-'第9－2表'!I35</f>
        <v>5.2208923209448272</v>
      </c>
    </row>
    <row r="36" spans="2:12" ht="18.600000000000001" customHeight="1" x14ac:dyDescent="0.15">
      <c r="B36" s="14" t="s">
        <v>41</v>
      </c>
      <c r="C36" s="14"/>
      <c r="D36" s="75">
        <f>'第9-1表'!D36-'第9－2表'!D36</f>
        <v>-451</v>
      </c>
      <c r="E36" s="76">
        <f>'第9-1表'!E36-'第9－2表'!E36</f>
        <v>-2279</v>
      </c>
      <c r="F36" s="77">
        <f>'第9-1表'!F36-'第9－2表'!F36</f>
        <v>481</v>
      </c>
      <c r="G36" s="78">
        <f>D36/'第9－2表'!D36*100</f>
        <v>-15.874692009855684</v>
      </c>
      <c r="H36" s="79">
        <f>E36/'第9－2表'!E36*100</f>
        <v>-16.48582175925926</v>
      </c>
      <c r="I36" s="80">
        <f>F36/'第9－2表'!F36*100</f>
        <v>6.7880327406152974</v>
      </c>
      <c r="J36" s="81">
        <f>'第9-1表'!G36-'第9－2表'!G36</f>
        <v>-0.84635652329435196</v>
      </c>
      <c r="K36" s="79">
        <f>'第9-1表'!H36-'第9－2表'!H36</f>
        <v>-4.511185349695964</v>
      </c>
      <c r="L36" s="81">
        <f>'第9-1表'!I36-'第9－2表'!I36</f>
        <v>5.3575418729903213</v>
      </c>
    </row>
    <row r="37" spans="2:12" ht="18.600000000000001" customHeight="1" x14ac:dyDescent="0.15">
      <c r="B37" s="14" t="s">
        <v>42</v>
      </c>
      <c r="C37" s="14"/>
      <c r="D37" s="75">
        <f>'第9-1表'!D37-'第9－2表'!D37</f>
        <v>-361</v>
      </c>
      <c r="E37" s="76">
        <f>'第9-1表'!E37-'第9－2表'!E37</f>
        <v>-975</v>
      </c>
      <c r="F37" s="77">
        <f>'第9-1表'!F37-'第9－2表'!F37</f>
        <v>929</v>
      </c>
      <c r="G37" s="78">
        <f>D37/'第9－2表'!D37*100</f>
        <v>-9.4676108051403105</v>
      </c>
      <c r="H37" s="79">
        <f>E37/'第9－2表'!E37*100</f>
        <v>-6.5401126911725251</v>
      </c>
      <c r="I37" s="80">
        <f>F37/'第9－2表'!F37*100</f>
        <v>18.165819319515055</v>
      </c>
      <c r="J37" s="81">
        <f>'第9-1表'!G37-'第9－2表'!G37</f>
        <v>-1.2629769738662358</v>
      </c>
      <c r="K37" s="79">
        <f>'第9-1表'!H37-'第9－2表'!H37</f>
        <v>-3.0751025803107765</v>
      </c>
      <c r="L37" s="81">
        <f>'第9-1表'!I37-'第9－2表'!I37</f>
        <v>4.3380795541770141</v>
      </c>
    </row>
    <row r="38" spans="2:12" ht="18.600000000000001" customHeight="1" x14ac:dyDescent="0.15">
      <c r="B38" s="14" t="s">
        <v>43</v>
      </c>
      <c r="C38" s="14"/>
      <c r="D38" s="75">
        <f>'第9-1表'!D38-'第9－2表'!D38</f>
        <v>-365</v>
      </c>
      <c r="E38" s="76">
        <f>'第9-1表'!E38-'第9－2表'!E38</f>
        <v>-1060</v>
      </c>
      <c r="F38" s="77">
        <f>'第9-1表'!F38-'第9－2表'!F38</f>
        <v>865</v>
      </c>
      <c r="G38" s="78">
        <f>D38/'第9－2表'!D38*100</f>
        <v>-9.2898956477475192</v>
      </c>
      <c r="H38" s="79">
        <f>E38/'第9－2表'!E38*100</f>
        <v>-6.9023897896724629</v>
      </c>
      <c r="I38" s="80">
        <f>F38/'第9－2表'!F38*100</f>
        <v>15.413399857448326</v>
      </c>
      <c r="J38" s="81">
        <f>'第9-1表'!G38-'第9－2表'!G38</f>
        <v>-1.136617017779324</v>
      </c>
      <c r="K38" s="79">
        <f>'第9-1表'!H38-'第9－2表'!H38</f>
        <v>-2.9361243458320985</v>
      </c>
      <c r="L38" s="81">
        <f>'第9-1表'!I38-'第9－2表'!I38</f>
        <v>4.0727413636114242</v>
      </c>
    </row>
    <row r="39" spans="2:12" ht="18.600000000000001" customHeight="1" x14ac:dyDescent="0.15">
      <c r="B39" s="14" t="s">
        <v>44</v>
      </c>
      <c r="C39" s="14"/>
      <c r="D39" s="75">
        <f>'第9-1表'!D39-'第9－2表'!D39</f>
        <v>-355</v>
      </c>
      <c r="E39" s="76">
        <f>'第9-1表'!E39-'第9－2表'!E39</f>
        <v>-540</v>
      </c>
      <c r="F39" s="77">
        <f>'第9-1表'!F39-'第9－2表'!F39</f>
        <v>668</v>
      </c>
      <c r="G39" s="78">
        <f>D39/'第9－2表'!D39*100</f>
        <v>-11.631716906946265</v>
      </c>
      <c r="H39" s="79">
        <f>E39/'第9－2表'!E39*100</f>
        <v>-4.5063840440624219</v>
      </c>
      <c r="I39" s="80">
        <f>F39/'第9－2表'!F39*100</f>
        <v>19.88095238095238</v>
      </c>
      <c r="J39" s="81">
        <f>'第9-1表'!G39-'第9－2表'!G39</f>
        <v>-1.7466830376843401</v>
      </c>
      <c r="K39" s="79">
        <f>'第9-1表'!H39-'第9－2表'!H39</f>
        <v>-2.15833370137603</v>
      </c>
      <c r="L39" s="81">
        <f>'第9-1表'!I39-'第9－2表'!I39</f>
        <v>3.9050167390603612</v>
      </c>
    </row>
    <row r="40" spans="2:12" ht="18.600000000000001" customHeight="1" x14ac:dyDescent="0.15">
      <c r="B40" s="14" t="s">
        <v>45</v>
      </c>
      <c r="C40" s="14"/>
      <c r="D40" s="75">
        <f>'第9-1表'!D40-'第9－2表'!D40</f>
        <v>-50</v>
      </c>
      <c r="E40" s="76">
        <f>'第9-1表'!E40-'第9－2表'!E40</f>
        <v>-524</v>
      </c>
      <c r="F40" s="77">
        <f>'第9-1表'!F40-'第9－2表'!F40</f>
        <v>422</v>
      </c>
      <c r="G40" s="78">
        <f>D40/'第9－2表'!D40*100</f>
        <v>-4.5829514207149407</v>
      </c>
      <c r="H40" s="79">
        <f>E40/'第9－2表'!E40*100</f>
        <v>-9.3056295507014735</v>
      </c>
      <c r="I40" s="80">
        <f>F40/'第9－2表'!F40*100</f>
        <v>26.408010012515643</v>
      </c>
      <c r="J40" s="81">
        <f>'第9-1表'!G40-'第9－2表'!G40</f>
        <v>-0.36812278686054434</v>
      </c>
      <c r="K40" s="79">
        <f>'第9-1表'!H40-'第9－2表'!H40</f>
        <v>-5.1558026633014507</v>
      </c>
      <c r="L40" s="81">
        <f>'第9-1表'!I40-'第9－2表'!I40</f>
        <v>5.5239254501619826</v>
      </c>
    </row>
    <row r="41" spans="2:12" ht="18.600000000000001" customHeight="1" x14ac:dyDescent="0.15">
      <c r="B41" s="14" t="s">
        <v>46</v>
      </c>
      <c r="C41" s="14"/>
      <c r="D41" s="75">
        <f>'第9-1表'!D41-'第9－2表'!D41</f>
        <v>17</v>
      </c>
      <c r="E41" s="76">
        <f>'第9-1表'!E41-'第9－2表'!E41</f>
        <v>-235</v>
      </c>
      <c r="F41" s="77">
        <f>'第9-1表'!F41-'第9－2表'!F41</f>
        <v>264</v>
      </c>
      <c r="G41" s="78">
        <f>D41/'第9－2表'!D41*100</f>
        <v>2.3578363384188625</v>
      </c>
      <c r="H41" s="79">
        <f>E41/'第9－2表'!E41*100</f>
        <v>-6.8453247888144482</v>
      </c>
      <c r="I41" s="80">
        <f>F41/'第9－2表'!F41*100</f>
        <v>19.383259911894275</v>
      </c>
      <c r="J41" s="81">
        <f>'第9-1表'!G41-'第9－2表'!G41</f>
        <v>0.1975424243917665</v>
      </c>
      <c r="K41" s="79">
        <f>'第9-1表'!H41-'第9－2表'!H41</f>
        <v>-4.7398252255085325</v>
      </c>
      <c r="L41" s="81">
        <f>'第9-1表'!I41-'第9－2表'!I41</f>
        <v>4.5422828011167695</v>
      </c>
    </row>
    <row r="42" spans="2:12" ht="18.600000000000001" customHeight="1" x14ac:dyDescent="0.15">
      <c r="B42" s="14" t="s">
        <v>47</v>
      </c>
      <c r="C42" s="14"/>
      <c r="D42" s="75">
        <f>'第9-1表'!D42-'第9－2表'!D42</f>
        <v>-131</v>
      </c>
      <c r="E42" s="76">
        <f>'第9-1表'!E42-'第9－2表'!E42</f>
        <v>-513</v>
      </c>
      <c r="F42" s="77">
        <f>'第9-1表'!F42-'第9－2表'!F42</f>
        <v>233</v>
      </c>
      <c r="G42" s="78">
        <f>D42/'第9－2表'!D42*100</f>
        <v>-9.0407177363699098</v>
      </c>
      <c r="H42" s="79">
        <f>E42/'第9－2表'!E42*100</f>
        <v>-8.1081081081081088</v>
      </c>
      <c r="I42" s="80">
        <f>F42/'第9－2表'!F42*100</f>
        <v>8.2918149466192173</v>
      </c>
      <c r="J42" s="81">
        <f>'第9-1表'!G42-'第9－2表'!G42</f>
        <v>-0.73457271227911747</v>
      </c>
      <c r="K42" s="79">
        <f>'第9-1表'!H42-'第9－2表'!H42</f>
        <v>-2.6275684681125853</v>
      </c>
      <c r="L42" s="81">
        <f>'第9-1表'!I42-'第9－2表'!I42</f>
        <v>3.3621411803916992</v>
      </c>
    </row>
    <row r="43" spans="2:12" ht="18.600000000000001" customHeight="1" x14ac:dyDescent="0.15">
      <c r="B43" s="14" t="s">
        <v>48</v>
      </c>
      <c r="C43" s="14"/>
      <c r="D43" s="75">
        <f>'第9-1表'!D43-'第9－2表'!D43</f>
        <v>-118</v>
      </c>
      <c r="E43" s="76">
        <f>'第9-1表'!E43-'第9－2表'!E43</f>
        <v>-474</v>
      </c>
      <c r="F43" s="77">
        <f>'第9-1表'!F43-'第9－2表'!F43</f>
        <v>-17</v>
      </c>
      <c r="G43" s="78">
        <f>D43/'第9－2表'!D43*100</f>
        <v>-25.708061002178649</v>
      </c>
      <c r="H43" s="79">
        <f>E43/'第9－2表'!E43*100</f>
        <v>-19.849246231155778</v>
      </c>
      <c r="I43" s="80">
        <f>F43/'第9－2表'!F43*100</f>
        <v>-1.0384850335980453</v>
      </c>
      <c r="J43" s="81">
        <f>'第9-1表'!G43-'第9－2表'!G43</f>
        <v>-1.4363960749330964</v>
      </c>
      <c r="K43" s="79">
        <f>'第9-1表'!H43-'第9－2表'!H43</f>
        <v>-3.862473022359076</v>
      </c>
      <c r="L43" s="81">
        <f>'第9-1表'!I43-'第9－2表'!I43</f>
        <v>5.2988690972921688</v>
      </c>
    </row>
    <row r="44" spans="2:12" ht="18.600000000000001" customHeight="1" x14ac:dyDescent="0.15">
      <c r="B44" s="14" t="s">
        <v>49</v>
      </c>
      <c r="C44" s="14"/>
      <c r="D44" s="75">
        <f>'第9-1表'!D44-'第9－2表'!D44</f>
        <v>-247</v>
      </c>
      <c r="E44" s="76">
        <f>'第9-1表'!E44-'第9－2表'!E44</f>
        <v>-897</v>
      </c>
      <c r="F44" s="77">
        <f>'第9-1表'!F44-'第9－2表'!F44</f>
        <v>120</v>
      </c>
      <c r="G44" s="78">
        <f>D44/'第9－2表'!D44*100</f>
        <v>-17.731514716439339</v>
      </c>
      <c r="H44" s="79">
        <f>E44/'第9－2表'!E44*100</f>
        <v>-13.316508313539194</v>
      </c>
      <c r="I44" s="80">
        <f>F44/'第9－2表'!F44*100</f>
        <v>3.0643513789581207</v>
      </c>
      <c r="J44" s="81">
        <f>'第9-1表'!G44-'第9－2表'!G44</f>
        <v>-1.1666342556187974</v>
      </c>
      <c r="K44" s="79">
        <f>'第9-1表'!H44-'第9－2表'!H44</f>
        <v>-2.9429464990964647</v>
      </c>
      <c r="L44" s="81">
        <f>'第9-1表'!I44-'第9－2表'!I44</f>
        <v>4.1095807547152532</v>
      </c>
    </row>
    <row r="45" spans="2:12" ht="18.600000000000001" customHeight="1" x14ac:dyDescent="0.15">
      <c r="B45" s="14" t="s">
        <v>50</v>
      </c>
      <c r="C45" s="14"/>
      <c r="D45" s="75">
        <f>'第9-1表'!D45-'第9－2表'!D45</f>
        <v>-284</v>
      </c>
      <c r="E45" s="76">
        <f>'第9-1表'!E45-'第9－2表'!E45</f>
        <v>-845</v>
      </c>
      <c r="F45" s="77">
        <f>'第9-1表'!F45-'第9－2表'!F45</f>
        <v>-9</v>
      </c>
      <c r="G45" s="78">
        <f>D45/'第9－2表'!D45*100</f>
        <v>-26.691729323308273</v>
      </c>
      <c r="H45" s="79">
        <f>E45/'第9－2表'!E45*100</f>
        <v>-17.419088847660277</v>
      </c>
      <c r="I45" s="80">
        <f>F45/'第9－2表'!F45*100</f>
        <v>-0.24896265560165973</v>
      </c>
      <c r="J45" s="81">
        <f>'第9-1表'!G45-'第9－2表'!G45</f>
        <v>-1.8701766635290493</v>
      </c>
      <c r="K45" s="79">
        <f>'第9-1表'!H45-'第9－2表'!H45</f>
        <v>-3.1664744417558595</v>
      </c>
      <c r="L45" s="81">
        <f>'第9-1表'!I45-'第9－2表'!I45</f>
        <v>5.0366511052849035</v>
      </c>
    </row>
    <row r="46" spans="2:12" ht="18.600000000000001" customHeight="1" x14ac:dyDescent="0.15">
      <c r="B46" s="14" t="s">
        <v>51</v>
      </c>
      <c r="C46" s="14"/>
      <c r="D46" s="75">
        <f>'第9-1表'!D46-'第9－2表'!D46</f>
        <v>-50</v>
      </c>
      <c r="E46" s="76">
        <f>'第9-1表'!E46-'第9－2表'!E46</f>
        <v>-148</v>
      </c>
      <c r="F46" s="77">
        <f>'第9-1表'!F46-'第9－2表'!F46</f>
        <v>-55</v>
      </c>
      <c r="G46" s="78">
        <f>D46/'第9－2表'!D46*100</f>
        <v>-17.006802721088434</v>
      </c>
      <c r="H46" s="79">
        <f>E46/'第9－2表'!E46*100</f>
        <v>-12.211221122112212</v>
      </c>
      <c r="I46" s="80">
        <f>F46/'第9－2表'!F46*100</f>
        <v>-5.4563492063492065</v>
      </c>
      <c r="J46" s="81">
        <f>'第9-1表'!G46-'第9－2表'!G46</f>
        <v>-0.90282564476613381</v>
      </c>
      <c r="K46" s="79">
        <f>'第9-1表'!H46-'第9－2表'!H46</f>
        <v>-1.1512003369366894</v>
      </c>
      <c r="L46" s="81">
        <f>'第9-1表'!I46-'第9－2表'!I46</f>
        <v>2.0540259817028215</v>
      </c>
    </row>
    <row r="47" spans="2:12" ht="18.600000000000001" customHeight="1" x14ac:dyDescent="0.15">
      <c r="B47" s="14" t="s">
        <v>52</v>
      </c>
      <c r="C47" s="14"/>
      <c r="D47" s="75">
        <f>'第9-1表'!D47-'第9－2表'!D47</f>
        <v>-137</v>
      </c>
      <c r="E47" s="76">
        <f>'第9-1表'!E47-'第9－2表'!E47</f>
        <v>-1193</v>
      </c>
      <c r="F47" s="77">
        <f>'第9-1表'!F47-'第9－2表'!F47</f>
        <v>608</v>
      </c>
      <c r="G47" s="78">
        <f>D47/'第9－2表'!D47*100</f>
        <v>-5.8372390285470814</v>
      </c>
      <c r="H47" s="79">
        <f>E47/'第9－2表'!E47*100</f>
        <v>-10.031110737408559</v>
      </c>
      <c r="I47" s="80">
        <f>F47/'第9－2表'!F47*100</f>
        <v>13.380281690140844</v>
      </c>
      <c r="J47" s="81">
        <f>'第9-1表'!G47-'第9－2表'!G47</f>
        <v>-0.25904349998688936</v>
      </c>
      <c r="K47" s="79">
        <f>'第9-1表'!H47-'第9－2表'!H47</f>
        <v>-4.0741288005331597</v>
      </c>
      <c r="L47" s="81">
        <f>'第9-1表'!I47-'第9－2表'!I47</f>
        <v>4.3331723005200544</v>
      </c>
    </row>
    <row r="48" spans="2:12" ht="18.600000000000001" customHeight="1" x14ac:dyDescent="0.15">
      <c r="B48" s="23" t="s">
        <v>53</v>
      </c>
      <c r="C48" s="23"/>
      <c r="D48" s="82">
        <f>'第9-1表'!D48-'第9－2表'!D48</f>
        <v>-42</v>
      </c>
      <c r="E48" s="83">
        <f>'第9-1表'!E48-'第9－2表'!E48</f>
        <v>-80</v>
      </c>
      <c r="F48" s="84">
        <f>'第9-1表'!F48-'第9－2表'!F48</f>
        <v>15</v>
      </c>
      <c r="G48" s="85">
        <f>D48/'第9－2表'!D48*100</f>
        <v>-15.441176470588236</v>
      </c>
      <c r="H48" s="86">
        <f>E48/'第9－2表'!E48*100</f>
        <v>-8.4388185654008439</v>
      </c>
      <c r="I48" s="87">
        <f>F48/'第9－2表'!F48*100</f>
        <v>3.024193548387097</v>
      </c>
      <c r="J48" s="88">
        <f>'第9-1表'!G48-'第9－2表'!G48</f>
        <v>-1.5562229359619053</v>
      </c>
      <c r="K48" s="86">
        <f>'第9-1表'!H48-'第9－2表'!H48</f>
        <v>-1.298204592175999</v>
      </c>
      <c r="L48" s="88">
        <f>'第9-1表'!I48-'第9－2表'!I48</f>
        <v>2.8544275281379079</v>
      </c>
    </row>
    <row r="49" spans="2:12" ht="18.600000000000001" customHeight="1" x14ac:dyDescent="0.15">
      <c r="B49" s="31"/>
      <c r="C49" s="31"/>
      <c r="D49" s="89"/>
      <c r="E49" s="89"/>
      <c r="F49" s="89"/>
      <c r="G49" s="32"/>
      <c r="H49" s="32"/>
      <c r="I49" s="32"/>
      <c r="J49" s="32"/>
      <c r="K49" s="32"/>
      <c r="L49" s="32"/>
    </row>
    <row r="50" spans="2:12" ht="18.600000000000001" customHeight="1" x14ac:dyDescent="0.15">
      <c r="B50" s="34" t="s">
        <v>54</v>
      </c>
      <c r="C50" s="34"/>
      <c r="D50" s="90">
        <f>'第9-1表'!D50-'第9－2表'!D50</f>
        <v>-8053</v>
      </c>
      <c r="E50" s="91">
        <f>'第9-1表'!E50-'第9－2表'!E50</f>
        <v>-31537</v>
      </c>
      <c r="F50" s="92">
        <f>'第9-1表'!F50-'第9－2表'!F50</f>
        <v>28583</v>
      </c>
      <c r="G50" s="93">
        <f>D50/'第9－2表'!D50*100</f>
        <v>-7.0094352760949787</v>
      </c>
      <c r="H50" s="94">
        <f>E50/'第9－2表'!E50*100</f>
        <v>-6.2268494751889563</v>
      </c>
      <c r="I50" s="95">
        <f>F50/'第9－2表'!F50*100</f>
        <v>15.790316878066028</v>
      </c>
      <c r="J50" s="96">
        <f>'第9-1表'!G50-'第9－2表'!G50</f>
        <v>-0.81845389869820195</v>
      </c>
      <c r="K50" s="94">
        <f>'第9-1表'!H50-'第9－2表'!H50</f>
        <v>-3.1071924500800421</v>
      </c>
      <c r="L50" s="96">
        <f>'第9-1表'!I50-'第9－2表'!I50</f>
        <v>3.925646348778244</v>
      </c>
    </row>
    <row r="51" spans="2:12" ht="18.600000000000001" customHeight="1" x14ac:dyDescent="0.15">
      <c r="B51" s="42" t="s">
        <v>55</v>
      </c>
      <c r="C51" s="42"/>
      <c r="D51" s="97">
        <f>'第9-1表'!D51-'第9－2表'!D51</f>
        <v>-4751</v>
      </c>
      <c r="E51" s="98">
        <f>'第9-1表'!E51-'第9－2表'!E51</f>
        <v>-20114</v>
      </c>
      <c r="F51" s="99">
        <f>'第9-1表'!F51-'第9－2表'!F51</f>
        <v>12509</v>
      </c>
      <c r="G51" s="100">
        <f>D51/'第9－2表'!D51*100</f>
        <v>-8.7674620310395088</v>
      </c>
      <c r="H51" s="101">
        <f>E51/'第9－2表'!E51*100</f>
        <v>-8.3928981243871394</v>
      </c>
      <c r="I51" s="102">
        <f>F51/'第9－2表'!F51*100</f>
        <v>13.90537806531937</v>
      </c>
      <c r="J51" s="103">
        <f>'第9-1表'!G51-'第9－2表'!G51</f>
        <v>-0.80939261723328038</v>
      </c>
      <c r="K51" s="101">
        <f>'第9-1表'!H51-'第9－2表'!H51</f>
        <v>-3.3379341418155803</v>
      </c>
      <c r="L51" s="103">
        <f>'第9-1表'!I51-'第9－2表'!I51</f>
        <v>4.1473267590488554</v>
      </c>
    </row>
    <row r="52" spans="2:12" ht="18.600000000000001" customHeight="1" x14ac:dyDescent="0.15">
      <c r="B52" s="42" t="s">
        <v>56</v>
      </c>
      <c r="C52" s="42"/>
      <c r="D52" s="97">
        <f>'第9-1表'!D52-'第9－2表'!D52</f>
        <v>-3266</v>
      </c>
      <c r="E52" s="98">
        <f>'第9-1表'!E52-'第9－2表'!E52</f>
        <v>-19206</v>
      </c>
      <c r="F52" s="99">
        <f>'第9-1表'!F52-'第9－2表'!F52</f>
        <v>13070</v>
      </c>
      <c r="G52" s="100">
        <f>D52/'第9－2表'!D52*100</f>
        <v>-6.1665691142873325</v>
      </c>
      <c r="H52" s="101">
        <f>E52/'第9－2表'!E52*100</f>
        <v>-8.1084504188057274</v>
      </c>
      <c r="I52" s="102">
        <f>F52/'第9－2表'!F52*100</f>
        <v>14.222909003852264</v>
      </c>
      <c r="J52" s="103">
        <f>'第9-1表'!G52-'第9－2表'!G52</f>
        <v>-0.52683100442096098</v>
      </c>
      <c r="K52" s="101">
        <f>'第9-1表'!H52-'第9－2表'!H52</f>
        <v>-3.5915191739664181</v>
      </c>
      <c r="L52" s="103">
        <f>'第9-1表'!I52-'第9－2表'!I52</f>
        <v>4.1183501783873879</v>
      </c>
    </row>
    <row r="53" spans="2:12" ht="18.600000000000001" customHeight="1" x14ac:dyDescent="0.15">
      <c r="B53" s="42" t="s">
        <v>57</v>
      </c>
      <c r="C53" s="42"/>
      <c r="D53" s="97">
        <f>'第9-1表'!D53-'第9－2表'!D53</f>
        <v>-4172</v>
      </c>
      <c r="E53" s="98">
        <f>'第9-1表'!E53-'第9－2表'!E53</f>
        <v>-17184</v>
      </c>
      <c r="F53" s="99">
        <f>'第9-1表'!F53-'第9－2表'!F53</f>
        <v>10614</v>
      </c>
      <c r="G53" s="100">
        <f>D53/'第9－2表'!D53*100</f>
        <v>-9.0104099174981656</v>
      </c>
      <c r="H53" s="101">
        <f>E53/'第9－2表'!E53*100</f>
        <v>-8.1704069988588817</v>
      </c>
      <c r="I53" s="102">
        <f>F53/'第9－2表'!F53*100</f>
        <v>11.784298704326684</v>
      </c>
      <c r="J53" s="103">
        <f>'第9-1表'!G53-'第9－2表'!G53</f>
        <v>-0.81481474768670381</v>
      </c>
      <c r="K53" s="101">
        <f>'第9-1表'!H53-'第9－2表'!H53</f>
        <v>-3.1752940619445766</v>
      </c>
      <c r="L53" s="103">
        <f>'第9-1表'!I53-'第9－2表'!I53</f>
        <v>3.9901088096312876</v>
      </c>
    </row>
    <row r="54" spans="2:12" ht="18.600000000000001" customHeight="1" x14ac:dyDescent="0.15">
      <c r="B54" s="51" t="s">
        <v>58</v>
      </c>
      <c r="C54" s="51"/>
      <c r="D54" s="104">
        <f>'第9-1表'!D54-'第9－2表'!D54</f>
        <v>-2508</v>
      </c>
      <c r="E54" s="105">
        <f>'第9-1表'!E54-'第9－2表'!E54</f>
        <v>-9328</v>
      </c>
      <c r="F54" s="106">
        <f>'第9-1表'!F54-'第9－2表'!F54</f>
        <v>3396</v>
      </c>
      <c r="G54" s="107">
        <f>D54/'第9－2表'!D54*100</f>
        <v>-11.716341212744091</v>
      </c>
      <c r="H54" s="108">
        <f>E54/'第9－2表'!E54*100</f>
        <v>-10.423161588057168</v>
      </c>
      <c r="I54" s="109">
        <f>F54/'第9－2表'!F54*100</f>
        <v>7.3091989152425638</v>
      </c>
      <c r="J54" s="110">
        <f>'第9-1表'!G54-'第9－2表'!G54</f>
        <v>-0.91316669626424307</v>
      </c>
      <c r="K54" s="108">
        <f>'第9-1表'!H54-'第9－2表'!H54</f>
        <v>-3.0405889667669115</v>
      </c>
      <c r="L54" s="110">
        <f>'第9-1表'!I54-'第9－2表'!I54</f>
        <v>3.9537556630311421</v>
      </c>
    </row>
    <row r="55" spans="2:12" ht="13.5" customHeight="1" x14ac:dyDescent="0.15">
      <c r="B55" s="59" t="s">
        <v>59</v>
      </c>
      <c r="C55" s="59"/>
      <c r="D55" s="60"/>
      <c r="E55" s="60"/>
      <c r="F55" s="60"/>
      <c r="G55" s="60"/>
      <c r="H55" s="60"/>
      <c r="I55" s="60"/>
      <c r="J55" s="61"/>
      <c r="K55" s="61"/>
      <c r="L55" s="61"/>
    </row>
    <row r="56" spans="2:12" ht="13.5" customHeight="1" x14ac:dyDescent="0.15">
      <c r="B56" s="63" t="s">
        <v>60</v>
      </c>
      <c r="C56" s="63"/>
      <c r="D56" s="60"/>
      <c r="E56" s="60"/>
      <c r="F56" s="60"/>
      <c r="G56" s="60"/>
      <c r="H56" s="60"/>
      <c r="I56" s="60"/>
      <c r="J56" s="61"/>
      <c r="K56" s="61"/>
      <c r="L56" s="61"/>
    </row>
  </sheetData>
  <mergeCells count="13">
    <mergeCell ref="J4:J5"/>
    <mergeCell ref="K4:K5"/>
    <mergeCell ref="L4:L5"/>
    <mergeCell ref="B3:B5"/>
    <mergeCell ref="D3:F3"/>
    <mergeCell ref="G3:I3"/>
    <mergeCell ref="J3:L3"/>
    <mergeCell ref="D4:D5"/>
    <mergeCell ref="E4:E5"/>
    <mergeCell ref="F4:F5"/>
    <mergeCell ref="G4:G5"/>
    <mergeCell ref="H4:H5"/>
    <mergeCell ref="I4:I5"/>
  </mergeCells>
  <phoneticPr fontId="3"/>
  <printOptions horizontalCentered="1"/>
  <pageMargins left="0.78740157480314965" right="0.78740157480314965" top="0.78740157480314965" bottom="0.78740157480314965" header="0.62992125984251968" footer="0.62992125984251968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第9-1表</vt:lpstr>
      <vt:lpstr>第9－2表</vt:lpstr>
      <vt:lpstr>第9－3表</vt:lpstr>
      <vt:lpstr>'第9-1表'!Print_Area</vt:lpstr>
      <vt:lpstr>'第9－2表'!Print_Area</vt:lpstr>
      <vt:lpstr>'第9－3表'!Print_Area</vt:lpstr>
    </vt:vector>
  </TitlesOfParts>
  <Company>岐阜県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2018-08-17T05:44:56Z</dcterms:created>
  <dcterms:modified xsi:type="dcterms:W3CDTF">2018-08-17T07:14:45Z</dcterms:modified>
</cp:coreProperties>
</file>