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第8表" sheetId="1" r:id="rId1"/>
  </sheets>
  <externalReferences>
    <externalReference r:id="rId2"/>
    <externalReference r:id="rId3"/>
  </externalReferences>
  <definedNames>
    <definedName name="_xlnm._FilterDatabase" localSheetId="0" hidden="1">第8表!$T$7:$Z$57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第8表!$A$1:$J$59</definedName>
    <definedName name="_xlnm.Print_Titles" localSheetId="0">第8表!$1:$5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あ">[1]H17市町村!#REF!</definedName>
    <definedName name="バージョンアップ" localSheetId="0">[2]使い方!#REF!</definedName>
    <definedName name="バージョンアップ">[2]使い方!#REF!</definedName>
    <definedName name="バージョンアップ１">[2]使い方!#REF!</definedName>
    <definedName name="移行手順" localSheetId="0">[2]使い方!#REF!</definedName>
    <definedName name="移行手順">[2]使い方!#REF!</definedName>
    <definedName name="要望" localSheetId="0">[2]使い方!#REF!</definedName>
    <definedName name="要望">[2]使い方!#REF!</definedName>
  </definedNames>
  <calcPr calcId="145621"/>
</workbook>
</file>

<file path=xl/calcChain.xml><?xml version="1.0" encoding="utf-8"?>
<calcChain xmlns="http://schemas.openxmlformats.org/spreadsheetml/2006/main">
  <c r="F57" i="1" l="1"/>
  <c r="E57" i="1"/>
  <c r="D57" i="1"/>
  <c r="F56" i="1"/>
  <c r="E56" i="1"/>
  <c r="D56" i="1"/>
  <c r="F55" i="1"/>
  <c r="E55" i="1"/>
  <c r="D55" i="1"/>
  <c r="F54" i="1"/>
  <c r="E54" i="1"/>
  <c r="D54" i="1"/>
  <c r="F53" i="1"/>
  <c r="E53" i="1"/>
  <c r="D53" i="1"/>
</calcChain>
</file>

<file path=xl/sharedStrings.xml><?xml version="1.0" encoding="utf-8"?>
<sst xmlns="http://schemas.openxmlformats.org/spreadsheetml/2006/main" count="65" uniqueCount="63">
  <si>
    <t>第8表　人口、人口増減、面積及び人口密度（平成27年）</t>
    <rPh sb="4" eb="6">
      <t>ジンコウ</t>
    </rPh>
    <rPh sb="7" eb="9">
      <t>ジンコウ</t>
    </rPh>
    <rPh sb="9" eb="11">
      <t>ゾウゲン</t>
    </rPh>
    <rPh sb="12" eb="14">
      <t>メンセキ</t>
    </rPh>
    <rPh sb="14" eb="15">
      <t>オヨ</t>
    </rPh>
    <rPh sb="16" eb="18">
      <t>ジンコウ</t>
    </rPh>
    <rPh sb="18" eb="20">
      <t>ミツド</t>
    </rPh>
    <rPh sb="21" eb="23">
      <t>ヘイセイ</t>
    </rPh>
    <rPh sb="25" eb="26">
      <t>ネン</t>
    </rPh>
    <phoneticPr fontId="4"/>
  </si>
  <si>
    <t>市町村</t>
    <rPh sb="0" eb="2">
      <t>シチョウ</t>
    </rPh>
    <rPh sb="2" eb="3">
      <t>ソン</t>
    </rPh>
    <phoneticPr fontId="4"/>
  </si>
  <si>
    <t>人口</t>
    <rPh sb="0" eb="2">
      <t>ジンコウ</t>
    </rPh>
    <phoneticPr fontId="4"/>
  </si>
  <si>
    <t>平成22～27年の人口増減</t>
    <rPh sb="0" eb="2">
      <t>ヘイセイ</t>
    </rPh>
    <rPh sb="7" eb="8">
      <t>ネン</t>
    </rPh>
    <rPh sb="9" eb="11">
      <t>ジンコウ</t>
    </rPh>
    <rPh sb="11" eb="13">
      <t>ゾウゲン</t>
    </rPh>
    <phoneticPr fontId="4"/>
  </si>
  <si>
    <t>平成27年</t>
    <rPh sb="0" eb="2">
      <t>ヘイセイ</t>
    </rPh>
    <rPh sb="4" eb="5">
      <t>ネン</t>
    </rPh>
    <phoneticPr fontId="4"/>
  </si>
  <si>
    <t>平成22年　　　　　　　　</t>
    <rPh sb="0" eb="2">
      <t>ヘイセイ</t>
    </rPh>
    <rPh sb="4" eb="5">
      <t>ネン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</si>
  <si>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</si>
  <si>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2">
      <t>ゾウゲン</t>
    </rPh>
    <rPh sb="2" eb="3">
      <t>リツ</t>
    </rPh>
    <phoneticPr fontId="4"/>
  </si>
  <si>
    <t>面積</t>
  </si>
  <si>
    <t>人口密度</t>
  </si>
  <si>
    <t>（人）</t>
    <rPh sb="1" eb="2">
      <t>ニン</t>
    </rPh>
    <phoneticPr fontId="4"/>
  </si>
  <si>
    <t>（％）</t>
    <phoneticPr fontId="4"/>
  </si>
  <si>
    <t>(㎢)</t>
    <phoneticPr fontId="4"/>
  </si>
  <si>
    <t>（1㎢当たり）</t>
    <phoneticPr fontId="4"/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</si>
  <si>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</si>
  <si>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</si>
  <si>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</si>
  <si>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</si>
  <si>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</si>
  <si>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</si>
  <si>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</si>
  <si>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</si>
  <si>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</si>
  <si>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</si>
  <si>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</si>
  <si>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</si>
  <si>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</si>
  <si>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</si>
  <si>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</si>
  <si>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</si>
  <si>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</si>
  <si>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</si>
  <si>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</si>
  <si>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</si>
  <si>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</si>
  <si>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</si>
  <si>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</si>
  <si>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</si>
  <si>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</si>
  <si>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</si>
  <si>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</si>
  <si>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</si>
  <si>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</si>
  <si>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</si>
  <si>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</si>
  <si>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</si>
  <si>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</si>
  <si>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</si>
  <si>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</si>
  <si>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</si>
  <si>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</si>
  <si>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</si>
  <si>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</si>
  <si>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</si>
  <si>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</si>
  <si>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</si>
  <si>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</si>
  <si>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岐阜圏域</t>
    <rPh sb="2" eb="4">
      <t>ケンイキ</t>
    </rPh>
    <phoneticPr fontId="7"/>
  </si>
  <si>
    <t>西濃圏域</t>
    <rPh sb="0" eb="2">
      <t>セイノウ</t>
    </rPh>
    <rPh sb="2" eb="4">
      <t>ケンイキ</t>
    </rPh>
    <phoneticPr fontId="7"/>
  </si>
  <si>
    <t>中濃圏域</t>
    <rPh sb="0" eb="2">
      <t>チュウノウ</t>
    </rPh>
    <rPh sb="2" eb="4">
      <t>ケンイキ</t>
    </rPh>
    <phoneticPr fontId="7"/>
  </si>
  <si>
    <t>東濃圏域</t>
    <rPh sb="0" eb="2">
      <t>トウノウ</t>
    </rPh>
    <rPh sb="2" eb="4">
      <t>ケンイキ</t>
    </rPh>
    <phoneticPr fontId="7"/>
  </si>
  <si>
    <t>飛騨圏域</t>
    <rPh sb="0" eb="2">
      <t>ヒダ</t>
    </rPh>
    <rPh sb="2" eb="4">
      <t>ケンイキ</t>
    </rPh>
    <phoneticPr fontId="7"/>
  </si>
  <si>
    <t xml:space="preserve">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</si>
</sst>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.00;&quot;△ &quot;#,##0.00"/>
    <numFmt numFmtId="178" formatCode="#,##0.0;[Red]\-#,##0.0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標準明朝"/>
      <family val="1"/>
      <charset val="128"/>
    </font>
    <font>
      <sz val="9.0500000000000007"/>
      <name val="ＭＳ 明朝"/>
      <family val="1"/>
      <charset val="128"/>
    </font>
    <font>
      <sz val="9.5500000000000007"/>
      <name val="ＭＳ 明朝"/>
      <family val="1"/>
      <charset val="128"/>
    </font>
    <font>
      <sz val="9.1999999999999993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.85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8" fontId="1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/>
    <xf numFmtId="0" fontId="12" fillId="0" borderId="0"/>
    <xf numFmtId="0" fontId="13" fillId="0" borderId="0"/>
    <xf numFmtId="0" fontId="7" fillId="0" borderId="0">
      <alignment vertical="center"/>
    </xf>
    <xf numFmtId="0" fontId="13" fillId="0" borderId="0"/>
    <xf numFmtId="0" fontId="14" fillId="0" borderId="0"/>
    <xf numFmtId="0" fontId="1" fillId="0" borderId="0">
      <alignment vertical="center"/>
    </xf>
    <xf numFmtId="0" fontId="15" fillId="0" borderId="0"/>
    <xf numFmtId="0" fontId="16" fillId="0" borderId="0"/>
    <xf numFmtId="0" fontId="7" fillId="0" borderId="0"/>
    <xf numFmtId="0" fontId="14" fillId="0" borderId="0"/>
    <xf numFmtId="0" fontId="17" fillId="0" borderId="0"/>
    <xf numFmtId="0" fontId="18" fillId="0" borderId="0"/>
    <xf numFmtId="0" fontId="15" fillId="0" borderId="0"/>
    <xf numFmtId="0" fontId="7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1" applyFont="1" applyAlignment="1"/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5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0" xfId="1" applyFont="1">
      <alignment vertical="center"/>
    </xf>
    <xf numFmtId="0" fontId="1" fillId="0" borderId="0" xfId="1" applyFont="1" applyBorder="1">
      <alignment vertical="center"/>
    </xf>
    <xf numFmtId="0" fontId="1" fillId="0" borderId="7" xfId="1" applyFont="1" applyBorder="1" applyAlignment="1"/>
    <xf numFmtId="0" fontId="1" fillId="0" borderId="6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vertical="top" wrapText="1"/>
    </xf>
    <xf numFmtId="0" fontId="1" fillId="0" borderId="11" xfId="1" applyFont="1" applyBorder="1" applyAlignment="1">
      <alignment vertical="top" wrapText="1"/>
    </xf>
    <xf numFmtId="0" fontId="1" fillId="0" borderId="12" xfId="1" applyFont="1" applyBorder="1" applyAlignment="1">
      <alignment horizontal="center" vertical="top" wrapText="1"/>
    </xf>
    <xf numFmtId="0" fontId="1" fillId="0" borderId="11" xfId="1" applyFont="1" applyBorder="1" applyAlignment="1">
      <alignment horizontal="center" vertical="top" wrapText="1"/>
    </xf>
    <xf numFmtId="0" fontId="1" fillId="0" borderId="10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/>
    </xf>
    <xf numFmtId="0" fontId="1" fillId="0" borderId="10" xfId="1" applyFont="1" applyBorder="1" applyAlignment="1">
      <alignment horizontal="center" vertical="top"/>
    </xf>
    <xf numFmtId="0" fontId="1" fillId="0" borderId="0" xfId="1" applyFont="1" applyAlignment="1">
      <alignment vertical="top" wrapText="1"/>
    </xf>
    <xf numFmtId="0" fontId="1" fillId="0" borderId="0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 wrapText="1"/>
    </xf>
    <xf numFmtId="0" fontId="1" fillId="0" borderId="7" xfId="1" applyFont="1" applyBorder="1" applyAlignment="1">
      <alignment vertical="center" wrapText="1"/>
    </xf>
    <xf numFmtId="0" fontId="1" fillId="0" borderId="2" xfId="1" applyFont="1" applyBorder="1" applyAlignment="1">
      <alignment vertical="center" wrapText="1"/>
    </xf>
    <xf numFmtId="0" fontId="1" fillId="0" borderId="5" xfId="1" applyFont="1" applyBorder="1" applyAlignment="1">
      <alignment vertical="center" wrapText="1"/>
    </xf>
    <xf numFmtId="0" fontId="1" fillId="0" borderId="1" xfId="1" applyFont="1" applyBorder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distributed" vertical="center"/>
    </xf>
    <xf numFmtId="0" fontId="1" fillId="0" borderId="7" xfId="1" applyFont="1" applyBorder="1" applyAlignment="1">
      <alignment vertical="center"/>
    </xf>
    <xf numFmtId="38" fontId="1" fillId="0" borderId="0" xfId="2" applyFont="1" applyAlignment="1">
      <alignment horizontal="right" vertical="center"/>
    </xf>
    <xf numFmtId="38" fontId="1" fillId="0" borderId="7" xfId="2" applyFont="1" applyBorder="1" applyAlignment="1">
      <alignment horizontal="right" vertical="center"/>
    </xf>
    <xf numFmtId="176" fontId="1" fillId="0" borderId="0" xfId="2" applyNumberFormat="1" applyFont="1" applyAlignment="1">
      <alignment horizontal="right" vertical="center"/>
    </xf>
    <xf numFmtId="177" fontId="1" fillId="0" borderId="7" xfId="2" applyNumberFormat="1" applyFont="1" applyBorder="1" applyAlignment="1">
      <alignment horizontal="right" vertical="center"/>
    </xf>
    <xf numFmtId="40" fontId="1" fillId="0" borderId="8" xfId="2" applyNumberFormat="1" applyFont="1" applyBorder="1" applyAlignment="1">
      <alignment vertical="center"/>
    </xf>
    <xf numFmtId="178" fontId="1" fillId="0" borderId="0" xfId="2" applyNumberFormat="1" applyFont="1" applyBorder="1" applyAlignment="1">
      <alignment vertical="center"/>
    </xf>
    <xf numFmtId="0" fontId="1" fillId="0" borderId="10" xfId="1" applyFont="1" applyBorder="1">
      <alignment vertical="center"/>
    </xf>
    <xf numFmtId="0" fontId="1" fillId="0" borderId="10" xfId="1" applyFont="1" applyBorder="1" applyAlignment="1">
      <alignment vertical="center"/>
    </xf>
    <xf numFmtId="0" fontId="1" fillId="0" borderId="11" xfId="1" applyFont="1" applyBorder="1" applyAlignment="1">
      <alignment vertical="center"/>
    </xf>
    <xf numFmtId="176" fontId="1" fillId="0" borderId="10" xfId="1" applyNumberFormat="1" applyFont="1" applyBorder="1" applyAlignment="1">
      <alignment vertical="center"/>
    </xf>
    <xf numFmtId="177" fontId="1" fillId="0" borderId="11" xfId="1" applyNumberFormat="1" applyFont="1" applyBorder="1" applyAlignment="1">
      <alignment vertical="center"/>
    </xf>
    <xf numFmtId="40" fontId="1" fillId="0" borderId="13" xfId="1" applyNumberFormat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176" fontId="1" fillId="0" borderId="14" xfId="1" applyNumberFormat="1" applyFont="1" applyBorder="1" applyAlignment="1">
      <alignment vertical="center"/>
    </xf>
    <xf numFmtId="177" fontId="1" fillId="0" borderId="14" xfId="1" applyNumberFormat="1" applyFont="1" applyBorder="1" applyAlignment="1">
      <alignment vertical="center"/>
    </xf>
    <xf numFmtId="40" fontId="1" fillId="0" borderId="0" xfId="1" applyNumberFormat="1" applyFont="1" applyBorder="1" applyAlignment="1">
      <alignment vertical="center"/>
    </xf>
    <xf numFmtId="0" fontId="1" fillId="0" borderId="14" xfId="1" applyFont="1" applyBorder="1" applyAlignment="1">
      <alignment vertical="center"/>
    </xf>
    <xf numFmtId="0" fontId="1" fillId="0" borderId="1" xfId="1" applyFont="1" applyBorder="1" applyAlignment="1">
      <alignment horizontal="distributed" vertical="center"/>
    </xf>
    <xf numFmtId="0" fontId="1" fillId="0" borderId="2" xfId="1" applyFont="1" applyBorder="1" applyAlignment="1">
      <alignment vertical="center"/>
    </xf>
    <xf numFmtId="38" fontId="1" fillId="0" borderId="1" xfId="2" applyFont="1" applyBorder="1" applyAlignment="1">
      <alignment horizontal="right" vertical="center"/>
    </xf>
    <xf numFmtId="38" fontId="1" fillId="0" borderId="2" xfId="2" applyFont="1" applyBorder="1" applyAlignment="1">
      <alignment horizontal="right" vertical="center"/>
    </xf>
    <xf numFmtId="176" fontId="1" fillId="0" borderId="1" xfId="2" applyNumberFormat="1" applyFont="1" applyBorder="1" applyAlignment="1">
      <alignment horizontal="right" vertical="center"/>
    </xf>
    <xf numFmtId="177" fontId="1" fillId="0" borderId="2" xfId="2" applyNumberFormat="1" applyFont="1" applyBorder="1" applyAlignment="1">
      <alignment horizontal="right" vertical="center"/>
    </xf>
    <xf numFmtId="40" fontId="1" fillId="0" borderId="5" xfId="1" applyNumberFormat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" fillId="0" borderId="11" xfId="1" applyFont="1" applyBorder="1">
      <alignment vertical="center"/>
    </xf>
    <xf numFmtId="0" fontId="1" fillId="0" borderId="13" xfId="1" applyFont="1" applyBorder="1">
      <alignment vertical="center"/>
    </xf>
    <xf numFmtId="178" fontId="1" fillId="0" borderId="10" xfId="1" applyNumberFormat="1" applyFont="1" applyBorder="1">
      <alignment vertical="center"/>
    </xf>
    <xf numFmtId="38" fontId="1" fillId="0" borderId="0" xfId="1" applyNumberFormat="1" applyFont="1">
      <alignment vertical="center"/>
    </xf>
    <xf numFmtId="0" fontId="1" fillId="0" borderId="0" xfId="1" applyFont="1" applyBorder="1" applyAlignment="1">
      <alignment vertical="top" wrapText="1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</cellXfs>
  <cellStyles count="26">
    <cellStyle name="パーセント 2" xfId="3"/>
    <cellStyle name="ハイパーリンク 2" xfId="4"/>
    <cellStyle name="桁区切り 2" xfId="5"/>
    <cellStyle name="桁区切り 2 2" xfId="6"/>
    <cellStyle name="桁区切り 2 3" xfId="2"/>
    <cellStyle name="桁区切り 2 4" xfId="7"/>
    <cellStyle name="桁区切り 3" xfId="8"/>
    <cellStyle name="桁区切り 4" xfId="9"/>
    <cellStyle name="桁区切り 5" xfId="10"/>
    <cellStyle name="標準" xfId="0" builtinId="0"/>
    <cellStyle name="標準 2" xfId="1"/>
    <cellStyle name="標準 2 2" xfId="11"/>
    <cellStyle name="標準 2 3" xfId="12"/>
    <cellStyle name="標準 2 4" xfId="13"/>
    <cellStyle name="標準 2 5" xfId="14"/>
    <cellStyle name="標準 3" xfId="15"/>
    <cellStyle name="標準 3 2" xfId="16"/>
    <cellStyle name="標準 4" xfId="17"/>
    <cellStyle name="標準 4 2" xfId="18"/>
    <cellStyle name="標準 4 2 2" xfId="19"/>
    <cellStyle name="標準 4 3" xfId="20"/>
    <cellStyle name="標準 5" xfId="21"/>
    <cellStyle name="標準 6" xfId="22"/>
    <cellStyle name="標準 7" xfId="23"/>
    <cellStyle name="標準 8" xfId="24"/>
    <cellStyle name="標準 9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160\newhard&#20225;&#30011;\Users\p47663\Desktop\H17&#26032;&#20998;&#39006;&#32068;&#12415;&#26367;&#12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ESRV01\F_common\H14&#23601;&#35519;\&#35201;&#35336;&#34920;\&#12524;&#12452;&#12450;&#12454;&#12488;\&#35201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H17（新）都道府県"/>
      <sheetName val="H17（新）市町村"/>
      <sheetName val="H17（新）市町村 (組替え)"/>
      <sheetName val="H17都道府県"/>
      <sheetName val="H17市町村"/>
      <sheetName val="H17市町村 (組替え)"/>
      <sheetName val="チェッ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クロスエラー符号欄"/>
      <sheetName val="ﾚｲｱｳﾄ(17)"/>
      <sheetName val="ﾚｲｱｳﾄ(16)"/>
      <sheetName val="ﾚｲｱｳﾄ(15)"/>
      <sheetName val="ﾚｲｱｳﾄ(14)"/>
      <sheetName val="ﾚｲｱｳﾄ(13)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集計設定"/>
      <sheetName val="レイアウト作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63"/>
  <sheetViews>
    <sheetView tabSelected="1" view="pageBreakPreview" zoomScale="115" zoomScaleNormal="70" zoomScaleSheetLayoutView="115" workbookViewId="0">
      <selection activeCell="B1" sqref="B1"/>
    </sheetView>
  </sheetViews>
  <sheetFormatPr defaultRowHeight="13.5"/>
  <cols>
    <col min="1" max="1" width="1.375" style="10" customWidth="1"/>
    <col min="2" max="2" width="13.125" style="10" customWidth="1"/>
    <col min="3" max="3" width="1.375" style="10" customWidth="1"/>
    <col min="4" max="9" width="11.75" style="10" customWidth="1"/>
    <col min="10" max="10" width="2.375" style="10" customWidth="1"/>
    <col min="11" max="16384" width="9" style="10"/>
  </cols>
  <sheetData>
    <row r="1" spans="1:28" s="1" customFormat="1" ht="22.5" customHeight="1">
      <c r="B1" s="2" t="s">
        <v>0</v>
      </c>
      <c r="C1" s="3"/>
      <c r="D1" s="3"/>
      <c r="E1" s="3"/>
      <c r="F1" s="3"/>
      <c r="G1" s="3"/>
      <c r="H1" s="3"/>
    </row>
    <row r="2" spans="1:28" s="1" customFormat="1" ht="22.5" customHeight="1">
      <c r="A2" s="4"/>
      <c r="B2" s="5"/>
      <c r="C2" s="5"/>
      <c r="D2" s="5"/>
      <c r="E2" s="5"/>
      <c r="F2" s="5"/>
      <c r="G2" s="5"/>
    </row>
    <row r="3" spans="1:28" ht="22.5" customHeight="1">
      <c r="A3" s="6"/>
      <c r="B3" s="69" t="s">
        <v>1</v>
      </c>
      <c r="C3" s="7"/>
      <c r="D3" s="72" t="s">
        <v>2</v>
      </c>
      <c r="E3" s="73"/>
      <c r="F3" s="69" t="s">
        <v>3</v>
      </c>
      <c r="G3" s="74"/>
      <c r="H3" s="8"/>
      <c r="I3" s="9"/>
    </row>
    <row r="4" spans="1:28" ht="33" customHeight="1">
      <c r="A4" s="11"/>
      <c r="B4" s="70"/>
      <c r="C4" s="12"/>
      <c r="D4" s="13" t="s">
        <v>4</v>
      </c>
      <c r="E4" s="14" t="s">
        <v>5</v>
      </c>
      <c r="F4" s="15" t="s">
        <v>6</v>
      </c>
      <c r="G4" s="16" t="s">
        <v>7</v>
      </c>
      <c r="H4" s="17" t="s">
        <v>8</v>
      </c>
      <c r="I4" s="18" t="s">
        <v>9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 s="26" customFormat="1" ht="26.25" customHeight="1">
      <c r="A5" s="19"/>
      <c r="B5" s="71"/>
      <c r="C5" s="20"/>
      <c r="D5" s="21" t="s">
        <v>10</v>
      </c>
      <c r="E5" s="22" t="s">
        <v>10</v>
      </c>
      <c r="F5" s="23" t="s">
        <v>10</v>
      </c>
      <c r="G5" s="22" t="s">
        <v>11</v>
      </c>
      <c r="H5" s="24" t="s">
        <v>12</v>
      </c>
      <c r="I5" s="25" t="s">
        <v>13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</row>
    <row r="6" spans="1:28" s="34" customFormat="1" ht="7.5" customHeight="1">
      <c r="A6" s="27"/>
      <c r="B6" s="27"/>
      <c r="C6" s="28"/>
      <c r="D6" s="29"/>
      <c r="E6" s="30"/>
      <c r="F6" s="29"/>
      <c r="G6" s="31"/>
      <c r="H6" s="32"/>
      <c r="I6" s="33"/>
      <c r="K6" s="29"/>
      <c r="L6" s="68"/>
      <c r="M6" s="68"/>
      <c r="N6" s="68"/>
      <c r="O6" s="68"/>
      <c r="P6" s="68"/>
      <c r="Q6" s="68"/>
      <c r="R6" s="68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>
      <c r="A7" s="35"/>
      <c r="B7" s="36" t="s">
        <v>14</v>
      </c>
      <c r="C7" s="37"/>
      <c r="D7" s="38">
        <v>2031903</v>
      </c>
      <c r="E7" s="39">
        <v>2080773</v>
      </c>
      <c r="F7" s="40">
        <v>-48870</v>
      </c>
      <c r="G7" s="41">
        <v>-2.3486463930000001</v>
      </c>
      <c r="H7" s="42">
        <v>10621.29</v>
      </c>
      <c r="I7" s="43">
        <v>191.3</v>
      </c>
      <c r="K7" s="11"/>
      <c r="L7" s="29"/>
      <c r="M7" s="29"/>
      <c r="N7" s="29"/>
      <c r="O7" s="29"/>
      <c r="P7" s="29"/>
      <c r="Q7" s="29"/>
      <c r="R7" s="29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16.5" customHeight="1">
      <c r="B8" s="36" t="s">
        <v>15</v>
      </c>
      <c r="C8" s="37"/>
      <c r="D8" s="38">
        <v>406735</v>
      </c>
      <c r="E8" s="39">
        <v>413136</v>
      </c>
      <c r="F8" s="40">
        <v>-6401</v>
      </c>
      <c r="G8" s="41">
        <v>-1.5493687309999999</v>
      </c>
      <c r="H8" s="42">
        <v>203.6</v>
      </c>
      <c r="I8" s="43">
        <v>1997.7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ht="16.5" customHeight="1">
      <c r="B9" s="36" t="s">
        <v>16</v>
      </c>
      <c r="C9" s="37"/>
      <c r="D9" s="38">
        <v>159879</v>
      </c>
      <c r="E9" s="39">
        <v>161160</v>
      </c>
      <c r="F9" s="40">
        <v>-1281</v>
      </c>
      <c r="G9" s="41">
        <v>-0.79486224900000002</v>
      </c>
      <c r="H9" s="42">
        <v>206.57</v>
      </c>
      <c r="I9" s="43">
        <v>774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ht="16.5" customHeight="1">
      <c r="B10" s="36" t="s">
        <v>17</v>
      </c>
      <c r="C10" s="37"/>
      <c r="D10" s="38">
        <v>89182</v>
      </c>
      <c r="E10" s="39">
        <v>92747</v>
      </c>
      <c r="F10" s="40">
        <v>-3565</v>
      </c>
      <c r="G10" s="41">
        <v>-3.8437900960000002</v>
      </c>
      <c r="H10" s="42">
        <v>2177.61</v>
      </c>
      <c r="I10" s="43">
        <v>41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ht="16.5" customHeight="1">
      <c r="B11" s="36" t="s">
        <v>18</v>
      </c>
      <c r="C11" s="37"/>
      <c r="D11" s="38">
        <v>110441</v>
      </c>
      <c r="E11" s="39">
        <v>112595</v>
      </c>
      <c r="F11" s="40">
        <v>-2154</v>
      </c>
      <c r="G11" s="41">
        <v>-1.913051201</v>
      </c>
      <c r="H11" s="42">
        <v>91.25</v>
      </c>
      <c r="I11" s="43">
        <v>1210.3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ht="16.5" customHeight="1">
      <c r="B12" s="36" t="s">
        <v>19</v>
      </c>
      <c r="C12" s="37"/>
      <c r="D12" s="38">
        <v>89153</v>
      </c>
      <c r="E12" s="39">
        <v>91418</v>
      </c>
      <c r="F12" s="40">
        <v>-2265</v>
      </c>
      <c r="G12" s="41">
        <v>-2.477630226</v>
      </c>
      <c r="H12" s="42">
        <v>472.33</v>
      </c>
      <c r="I12" s="43">
        <v>188.8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ht="16.5" customHeight="1">
      <c r="B13" s="36" t="s">
        <v>20</v>
      </c>
      <c r="C13" s="37"/>
      <c r="D13" s="38">
        <v>78883</v>
      </c>
      <c r="E13" s="39">
        <v>80910</v>
      </c>
      <c r="F13" s="40">
        <v>-2027</v>
      </c>
      <c r="G13" s="41">
        <v>-2.5052527499999999</v>
      </c>
      <c r="H13" s="42">
        <v>676.45</v>
      </c>
      <c r="I13" s="43">
        <v>116.6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ht="16.5" customHeight="1">
      <c r="B14" s="36" t="s">
        <v>21</v>
      </c>
      <c r="C14" s="37"/>
      <c r="D14" s="38">
        <v>20760</v>
      </c>
      <c r="E14" s="39">
        <v>22629</v>
      </c>
      <c r="F14" s="40">
        <v>-1869</v>
      </c>
      <c r="G14" s="41">
        <v>-8.2593132709999999</v>
      </c>
      <c r="H14" s="42">
        <v>117.01</v>
      </c>
      <c r="I14" s="43">
        <v>177.4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ht="16.5" customHeight="1">
      <c r="B15" s="36" t="s">
        <v>22</v>
      </c>
      <c r="C15" s="37"/>
      <c r="D15" s="38">
        <v>38730</v>
      </c>
      <c r="E15" s="39">
        <v>40387</v>
      </c>
      <c r="F15" s="40">
        <v>-1657</v>
      </c>
      <c r="G15" s="41">
        <v>-4.1028053580000003</v>
      </c>
      <c r="H15" s="42">
        <v>174.86</v>
      </c>
      <c r="I15" s="43">
        <v>221.5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ht="16.5" customHeight="1">
      <c r="B16" s="36" t="s">
        <v>23</v>
      </c>
      <c r="C16" s="37"/>
      <c r="D16" s="38">
        <v>67337</v>
      </c>
      <c r="E16" s="39">
        <v>67197</v>
      </c>
      <c r="F16" s="40">
        <v>140</v>
      </c>
      <c r="G16" s="41">
        <v>0.208342634</v>
      </c>
      <c r="H16" s="42">
        <v>53.66</v>
      </c>
      <c r="I16" s="43">
        <v>1254.9000000000001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2:28" ht="16.5" customHeight="1">
      <c r="B17" s="36" t="s">
        <v>24</v>
      </c>
      <c r="C17" s="37"/>
      <c r="D17" s="38">
        <v>51073</v>
      </c>
      <c r="E17" s="39">
        <v>53718</v>
      </c>
      <c r="F17" s="40">
        <v>-2645</v>
      </c>
      <c r="G17" s="41">
        <v>-4.9238616479999999</v>
      </c>
      <c r="H17" s="42">
        <v>504.24</v>
      </c>
      <c r="I17" s="43">
        <v>101.3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2:28" ht="16.5" customHeight="1">
      <c r="B18" s="36" t="s">
        <v>25</v>
      </c>
      <c r="C18" s="37"/>
      <c r="D18" s="38">
        <v>55384</v>
      </c>
      <c r="E18" s="39">
        <v>54729</v>
      </c>
      <c r="F18" s="40">
        <v>655</v>
      </c>
      <c r="G18" s="41">
        <v>1.1968060810000001</v>
      </c>
      <c r="H18" s="42">
        <v>74.81</v>
      </c>
      <c r="I18" s="43">
        <v>740.3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2:28" ht="16.5" customHeight="1">
      <c r="B19" s="36" t="s">
        <v>26</v>
      </c>
      <c r="C19" s="37"/>
      <c r="D19" s="38">
        <v>57827</v>
      </c>
      <c r="E19" s="39">
        <v>60475</v>
      </c>
      <c r="F19" s="40">
        <v>-2648</v>
      </c>
      <c r="G19" s="41">
        <v>-4.3786688710000004</v>
      </c>
      <c r="H19" s="42">
        <v>116.02</v>
      </c>
      <c r="I19" s="43">
        <v>498.4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2:28" ht="16.5" customHeight="1">
      <c r="B20" s="36" t="s">
        <v>27</v>
      </c>
      <c r="C20" s="37"/>
      <c r="D20" s="38">
        <v>144690</v>
      </c>
      <c r="E20" s="39">
        <v>145604</v>
      </c>
      <c r="F20" s="40">
        <v>-914</v>
      </c>
      <c r="G20" s="41">
        <v>-0.62773000700000003</v>
      </c>
      <c r="H20" s="42">
        <v>87.81</v>
      </c>
      <c r="I20" s="43">
        <v>1647.8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2:28" ht="16.5" customHeight="1">
      <c r="B21" s="36" t="s">
        <v>28</v>
      </c>
      <c r="C21" s="37"/>
      <c r="D21" s="38">
        <v>98695</v>
      </c>
      <c r="E21" s="39">
        <v>97436</v>
      </c>
      <c r="F21" s="40">
        <v>1259</v>
      </c>
      <c r="G21" s="41">
        <v>1.2921302189999999</v>
      </c>
      <c r="H21" s="42">
        <v>87.57</v>
      </c>
      <c r="I21" s="43">
        <v>1127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2:28" ht="16.5" customHeight="1">
      <c r="B22" s="36" t="s">
        <v>29</v>
      </c>
      <c r="C22" s="37"/>
      <c r="D22" s="38">
        <v>27114</v>
      </c>
      <c r="E22" s="39">
        <v>29629</v>
      </c>
      <c r="F22" s="40">
        <v>-2515</v>
      </c>
      <c r="G22" s="41">
        <v>-8.4883053769999997</v>
      </c>
      <c r="H22" s="42">
        <v>221.98</v>
      </c>
      <c r="I22" s="43">
        <v>122.1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2:28" ht="16.5" customHeight="1">
      <c r="B23" s="36" t="s">
        <v>30</v>
      </c>
      <c r="C23" s="37"/>
      <c r="D23" s="38">
        <v>54354</v>
      </c>
      <c r="E23" s="39">
        <v>51950</v>
      </c>
      <c r="F23" s="40">
        <v>2404</v>
      </c>
      <c r="G23" s="41">
        <v>4.6275264680000001</v>
      </c>
      <c r="H23" s="42">
        <v>28.19</v>
      </c>
      <c r="I23" s="43">
        <v>1928.1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2:28" ht="16.5" customHeight="1">
      <c r="B24" s="36" t="s">
        <v>31</v>
      </c>
      <c r="C24" s="37"/>
      <c r="D24" s="38">
        <v>24696</v>
      </c>
      <c r="E24" s="39">
        <v>26732</v>
      </c>
      <c r="F24" s="40">
        <v>-2036</v>
      </c>
      <c r="G24" s="41">
        <v>-7.616339967</v>
      </c>
      <c r="H24" s="42">
        <v>792.53</v>
      </c>
      <c r="I24" s="43">
        <v>31.2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2:28" ht="16.5" customHeight="1">
      <c r="B25" s="36" t="s">
        <v>32</v>
      </c>
      <c r="C25" s="37"/>
      <c r="D25" s="38">
        <v>33995</v>
      </c>
      <c r="E25" s="39">
        <v>35047</v>
      </c>
      <c r="F25" s="40">
        <v>-1052</v>
      </c>
      <c r="G25" s="41">
        <v>-3.0016834540000001</v>
      </c>
      <c r="H25" s="42">
        <v>374.65</v>
      </c>
      <c r="I25" s="43">
        <v>90.7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2:28" ht="16.5" customHeight="1">
      <c r="B26" s="36" t="s">
        <v>33</v>
      </c>
      <c r="C26" s="37"/>
      <c r="D26" s="38">
        <v>42090</v>
      </c>
      <c r="E26" s="39">
        <v>44491</v>
      </c>
      <c r="F26" s="40">
        <v>-2401</v>
      </c>
      <c r="G26" s="41">
        <v>-5.3965970649999999</v>
      </c>
      <c r="H26" s="42">
        <v>1030.75</v>
      </c>
      <c r="I26" s="43">
        <v>40.799999999999997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2:28" ht="16.5" customHeight="1">
      <c r="B27" s="36" t="s">
        <v>34</v>
      </c>
      <c r="C27" s="37"/>
      <c r="D27" s="38">
        <v>33585</v>
      </c>
      <c r="E27" s="39">
        <v>36314</v>
      </c>
      <c r="F27" s="40">
        <v>-2729</v>
      </c>
      <c r="G27" s="41">
        <v>-7.5150079859999996</v>
      </c>
      <c r="H27" s="42">
        <v>851.21</v>
      </c>
      <c r="I27" s="43">
        <v>39.5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2:28" ht="16.5" customHeight="1">
      <c r="B28" s="36" t="s">
        <v>35</v>
      </c>
      <c r="C28" s="37"/>
      <c r="D28" s="38">
        <v>35206</v>
      </c>
      <c r="E28" s="39">
        <v>37941</v>
      </c>
      <c r="F28" s="40">
        <v>-2735</v>
      </c>
      <c r="G28" s="41">
        <v>-7.2085606599999998</v>
      </c>
      <c r="H28" s="42">
        <v>112.03</v>
      </c>
      <c r="I28" s="43">
        <v>314.3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2:28" ht="16.5" customHeight="1">
      <c r="B29" s="36" t="s">
        <v>36</v>
      </c>
      <c r="C29" s="37"/>
      <c r="D29" s="38">
        <v>24622</v>
      </c>
      <c r="E29" s="39">
        <v>23804</v>
      </c>
      <c r="F29" s="40">
        <v>818</v>
      </c>
      <c r="G29" s="41">
        <v>3.4363972440000001</v>
      </c>
      <c r="H29" s="42">
        <v>7.91</v>
      </c>
      <c r="I29" s="43">
        <v>3112.8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2:28" ht="16.5" customHeight="1">
      <c r="B30" s="36" t="s">
        <v>37</v>
      </c>
      <c r="C30" s="37"/>
      <c r="D30" s="38">
        <v>22750</v>
      </c>
      <c r="E30" s="39">
        <v>22809</v>
      </c>
      <c r="F30" s="40">
        <v>-59</v>
      </c>
      <c r="G30" s="41">
        <v>-0.25866982300000002</v>
      </c>
      <c r="H30" s="42">
        <v>10.3</v>
      </c>
      <c r="I30" s="43">
        <v>2208.6999999999998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</row>
    <row r="31" spans="2:28" ht="16.5" customHeight="1">
      <c r="B31" s="36" t="s">
        <v>38</v>
      </c>
      <c r="C31" s="37"/>
      <c r="D31" s="38">
        <v>29029</v>
      </c>
      <c r="E31" s="39">
        <v>31332</v>
      </c>
      <c r="F31" s="40">
        <v>-2303</v>
      </c>
      <c r="G31" s="41">
        <v>-7.3503127790000002</v>
      </c>
      <c r="H31" s="42">
        <v>72.290000000000006</v>
      </c>
      <c r="I31" s="43">
        <v>401.6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</row>
    <row r="32" spans="2:28" ht="16.5" customHeight="1">
      <c r="B32" s="36" t="s">
        <v>39</v>
      </c>
      <c r="C32" s="37"/>
      <c r="D32" s="38">
        <v>27556</v>
      </c>
      <c r="E32" s="39">
        <v>28505</v>
      </c>
      <c r="F32" s="40">
        <v>-949</v>
      </c>
      <c r="G32" s="41">
        <v>-3.3292404840000001</v>
      </c>
      <c r="H32" s="42">
        <v>57.09</v>
      </c>
      <c r="I32" s="43">
        <v>482.7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</row>
    <row r="33" spans="2:28" ht="16.5" customHeight="1">
      <c r="B33" s="36" t="s">
        <v>40</v>
      </c>
      <c r="C33" s="37"/>
      <c r="D33" s="38">
        <v>7419</v>
      </c>
      <c r="E33" s="39">
        <v>8096</v>
      </c>
      <c r="F33" s="40">
        <v>-677</v>
      </c>
      <c r="G33" s="41">
        <v>-8.3621541500000003</v>
      </c>
      <c r="H33" s="42">
        <v>49.28</v>
      </c>
      <c r="I33" s="43">
        <v>150.5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spans="2:28" ht="16.5" customHeight="1">
      <c r="B34" s="36" t="s">
        <v>41</v>
      </c>
      <c r="C34" s="37"/>
      <c r="D34" s="38">
        <v>19282</v>
      </c>
      <c r="E34" s="39">
        <v>20065</v>
      </c>
      <c r="F34" s="40">
        <v>-783</v>
      </c>
      <c r="G34" s="41">
        <v>-3.9023174680000001</v>
      </c>
      <c r="H34" s="42">
        <v>18.78</v>
      </c>
      <c r="I34" s="43">
        <v>1026.7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2:28" ht="16.5" customHeight="1">
      <c r="B35" s="36" t="s">
        <v>42</v>
      </c>
      <c r="C35" s="37"/>
      <c r="D35" s="38">
        <v>9973</v>
      </c>
      <c r="E35" s="39">
        <v>10028</v>
      </c>
      <c r="F35" s="40">
        <v>-55</v>
      </c>
      <c r="G35" s="41">
        <v>-0.54846430000000002</v>
      </c>
      <c r="H35" s="42">
        <v>22.33</v>
      </c>
      <c r="I35" s="43">
        <v>446.6</v>
      </c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spans="2:28" ht="16.5" customHeight="1">
      <c r="B36" s="36" t="s">
        <v>43</v>
      </c>
      <c r="C36" s="37"/>
      <c r="D36" s="38">
        <v>14752</v>
      </c>
      <c r="E36" s="39">
        <v>15271</v>
      </c>
      <c r="F36" s="40">
        <v>-519</v>
      </c>
      <c r="G36" s="41">
        <v>-3.3985986509999999</v>
      </c>
      <c r="H36" s="42">
        <v>18.16</v>
      </c>
      <c r="I36" s="43">
        <v>812.3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2:28" ht="16.5" customHeight="1">
      <c r="B37" s="36" t="s">
        <v>44</v>
      </c>
      <c r="C37" s="37"/>
      <c r="D37" s="38">
        <v>21503</v>
      </c>
      <c r="E37" s="39">
        <v>23784</v>
      </c>
      <c r="F37" s="40">
        <v>-2281</v>
      </c>
      <c r="G37" s="41">
        <v>-9.5904809960000001</v>
      </c>
      <c r="H37" s="42">
        <v>803.44</v>
      </c>
      <c r="I37" s="43">
        <v>26.8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  <row r="38" spans="2:28" ht="16.5" customHeight="1">
      <c r="B38" s="36" t="s">
        <v>45</v>
      </c>
      <c r="C38" s="37"/>
      <c r="D38" s="38">
        <v>23453</v>
      </c>
      <c r="E38" s="39">
        <v>23859</v>
      </c>
      <c r="F38" s="40">
        <v>-406</v>
      </c>
      <c r="G38" s="41">
        <v>-1.7016639419999999</v>
      </c>
      <c r="H38" s="42">
        <v>34.200000000000003</v>
      </c>
      <c r="I38" s="43">
        <v>685.8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2:28" ht="16.5" customHeight="1">
      <c r="B39" s="36" t="s">
        <v>46</v>
      </c>
      <c r="C39" s="37"/>
      <c r="D39" s="38">
        <v>24347</v>
      </c>
      <c r="E39" s="39">
        <v>24980</v>
      </c>
      <c r="F39" s="40">
        <v>-633</v>
      </c>
      <c r="G39" s="41">
        <v>-2.5340272220000002</v>
      </c>
      <c r="H39" s="42">
        <v>38.799999999999997</v>
      </c>
      <c r="I39" s="43">
        <v>627.5</v>
      </c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</row>
    <row r="40" spans="2:28" ht="16.5" customHeight="1">
      <c r="B40" s="36" t="s">
        <v>47</v>
      </c>
      <c r="C40" s="37"/>
      <c r="D40" s="38">
        <v>18169</v>
      </c>
      <c r="E40" s="39">
        <v>18395</v>
      </c>
      <c r="F40" s="40">
        <v>-226</v>
      </c>
      <c r="G40" s="41">
        <v>-1.2285947269999999</v>
      </c>
      <c r="H40" s="42">
        <v>5.18</v>
      </c>
      <c r="I40" s="43">
        <v>3507.5</v>
      </c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</row>
    <row r="41" spans="2:28" ht="16.5" customHeight="1">
      <c r="B41" s="36" t="s">
        <v>48</v>
      </c>
      <c r="C41" s="37"/>
      <c r="D41" s="38">
        <v>8202</v>
      </c>
      <c r="E41" s="39">
        <v>8361</v>
      </c>
      <c r="F41" s="40">
        <v>-159</v>
      </c>
      <c r="G41" s="41">
        <v>-1.9016864010000001</v>
      </c>
      <c r="H41" s="42">
        <v>12.87</v>
      </c>
      <c r="I41" s="43">
        <v>637.29999999999995</v>
      </c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2:28" ht="16.5" customHeight="1">
      <c r="B42" s="36" t="s">
        <v>49</v>
      </c>
      <c r="C42" s="37"/>
      <c r="D42" s="38">
        <v>5564</v>
      </c>
      <c r="E42" s="39">
        <v>5516</v>
      </c>
      <c r="F42" s="40">
        <v>48</v>
      </c>
      <c r="G42" s="41">
        <v>0.87019579400000002</v>
      </c>
      <c r="H42" s="42">
        <v>16.82</v>
      </c>
      <c r="I42" s="43">
        <v>330.8</v>
      </c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2:28" ht="16.5" customHeight="1">
      <c r="B43" s="36" t="s">
        <v>50</v>
      </c>
      <c r="C43" s="37"/>
      <c r="D43" s="38">
        <v>10197</v>
      </c>
      <c r="E43" s="39">
        <v>10593</v>
      </c>
      <c r="F43" s="40">
        <v>-396</v>
      </c>
      <c r="G43" s="41">
        <v>-3.7383177569999999</v>
      </c>
      <c r="H43" s="42">
        <v>41.16</v>
      </c>
      <c r="I43" s="43">
        <v>247.7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spans="2:28" ht="16.5" customHeight="1">
      <c r="B44" s="36" t="s">
        <v>51</v>
      </c>
      <c r="C44" s="37"/>
      <c r="D44" s="38">
        <v>3876</v>
      </c>
      <c r="E44" s="39">
        <v>4484</v>
      </c>
      <c r="F44" s="40">
        <v>-608</v>
      </c>
      <c r="G44" s="41">
        <v>-13.559322030000001</v>
      </c>
      <c r="H44" s="42">
        <v>90.47</v>
      </c>
      <c r="I44" s="43">
        <v>42.8</v>
      </c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spans="2:28" ht="16.5" customHeight="1">
      <c r="B45" s="36" t="s">
        <v>52</v>
      </c>
      <c r="C45" s="37"/>
      <c r="D45" s="38">
        <v>11027</v>
      </c>
      <c r="E45" s="39">
        <v>12045</v>
      </c>
      <c r="F45" s="40">
        <v>-1018</v>
      </c>
      <c r="G45" s="41">
        <v>-8.451639685</v>
      </c>
      <c r="H45" s="42">
        <v>128.79</v>
      </c>
      <c r="I45" s="43">
        <v>85.6</v>
      </c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2:28" ht="16.5" customHeight="1">
      <c r="B46" s="36" t="s">
        <v>53</v>
      </c>
      <c r="C46" s="37"/>
      <c r="D46" s="38">
        <v>8392</v>
      </c>
      <c r="E46" s="39">
        <v>9530</v>
      </c>
      <c r="F46" s="40">
        <v>-1138</v>
      </c>
      <c r="G46" s="41">
        <v>-11.941238200000001</v>
      </c>
      <c r="H46" s="42">
        <v>237.9</v>
      </c>
      <c r="I46" s="43">
        <v>35.299999999999997</v>
      </c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2:28" ht="16.5" customHeight="1">
      <c r="B47" s="36" t="s">
        <v>54</v>
      </c>
      <c r="C47" s="37"/>
      <c r="D47" s="38">
        <v>2261</v>
      </c>
      <c r="E47" s="39">
        <v>2514</v>
      </c>
      <c r="F47" s="40">
        <v>-253</v>
      </c>
      <c r="G47" s="41">
        <v>-10.063643600000001</v>
      </c>
      <c r="H47" s="42">
        <v>87.09</v>
      </c>
      <c r="I47" s="43">
        <v>26</v>
      </c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spans="2:28" ht="16.5" customHeight="1">
      <c r="B48" s="36" t="s">
        <v>55</v>
      </c>
      <c r="C48" s="37"/>
      <c r="D48" s="38">
        <v>18111</v>
      </c>
      <c r="E48" s="39">
        <v>18824</v>
      </c>
      <c r="F48" s="40">
        <v>-713</v>
      </c>
      <c r="G48" s="41">
        <v>-3.7877178069999999</v>
      </c>
      <c r="H48" s="42">
        <v>56.69</v>
      </c>
      <c r="I48" s="43">
        <v>319.5</v>
      </c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</row>
    <row r="49" spans="1:28" ht="16.5" customHeight="1">
      <c r="B49" s="36" t="s">
        <v>56</v>
      </c>
      <c r="C49" s="37"/>
      <c r="D49" s="38">
        <v>1609</v>
      </c>
      <c r="E49" s="39">
        <v>1733</v>
      </c>
      <c r="F49" s="40">
        <v>-124</v>
      </c>
      <c r="G49" s="41">
        <v>-7.1552221579999999</v>
      </c>
      <c r="H49" s="42">
        <v>356.64</v>
      </c>
      <c r="I49" s="43">
        <v>4.5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</row>
    <row r="50" spans="1:28" ht="7.5" customHeight="1">
      <c r="A50" s="44"/>
      <c r="B50" s="45"/>
      <c r="C50" s="46"/>
      <c r="D50" s="45"/>
      <c r="E50" s="46"/>
      <c r="F50" s="47"/>
      <c r="G50" s="48"/>
      <c r="H50" s="49"/>
      <c r="I50" s="45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spans="1:28">
      <c r="B51" s="50"/>
      <c r="C51" s="50"/>
      <c r="D51" s="50"/>
      <c r="E51" s="51"/>
      <c r="F51" s="52"/>
      <c r="G51" s="53"/>
      <c r="H51" s="54"/>
      <c r="I51" s="55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spans="1:28" ht="6.75" customHeight="1">
      <c r="A52" s="6"/>
      <c r="B52" s="56"/>
      <c r="C52" s="57"/>
      <c r="D52" s="58"/>
      <c r="E52" s="59"/>
      <c r="F52" s="60"/>
      <c r="G52" s="61"/>
      <c r="H52" s="62"/>
      <c r="I52" s="63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</row>
    <row r="53" spans="1:28" ht="16.5" customHeight="1">
      <c r="B53" s="36" t="s">
        <v>57</v>
      </c>
      <c r="C53" s="37"/>
      <c r="D53" s="38">
        <f>D8+D20+D22+D23+D25+D29+D30+D40+D16</f>
        <v>799766</v>
      </c>
      <c r="E53" s="39">
        <f>E8+E20+E22+E23+E25+E29+E30+E40+E16</f>
        <v>807571</v>
      </c>
      <c r="F53" s="40">
        <f>F8+F20+F22+F23+F25+F29+F30+F40+F16</f>
        <v>-7805</v>
      </c>
      <c r="G53" s="41">
        <v>-0.96647848919785384</v>
      </c>
      <c r="H53" s="42">
        <v>993.27999999999986</v>
      </c>
      <c r="I53" s="43">
        <v>805.17678801546401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</row>
    <row r="54" spans="1:28" ht="16.5" customHeight="1">
      <c r="B54" s="36" t="s">
        <v>58</v>
      </c>
      <c r="C54" s="37"/>
      <c r="D54" s="38">
        <f>D9+D28+D31+D32+D33+D34+D35+D36+D37+D38+D39</f>
        <v>372399</v>
      </c>
      <c r="E54" s="39">
        <f>E9+E28+E31+E32+E33+E34+E35+E36+E37+E38+E39</f>
        <v>385021</v>
      </c>
      <c r="F54" s="40">
        <f>F9+F28+F31+F32+F33+F34+F35+F36+F37+F38+F39</f>
        <v>-12622</v>
      </c>
      <c r="G54" s="41">
        <v>-3.2782627441100618</v>
      </c>
      <c r="H54" s="42">
        <v>1432.94</v>
      </c>
      <c r="I54" s="43">
        <v>259.88457297583989</v>
      </c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</row>
    <row r="55" spans="1:28" ht="16.5" customHeight="1">
      <c r="B55" s="36" t="s">
        <v>59</v>
      </c>
      <c r="C55" s="37"/>
      <c r="D55" s="38">
        <f>D12+D14+D18+D21+D41+D42+D43+D44+D45+D46+D47+D48+D26</f>
        <v>373712</v>
      </c>
      <c r="E55" s="39">
        <f>E12+E14+E18+E21+E41+E42+E43+E44+E45+E46+E47+E48+E26</f>
        <v>382570</v>
      </c>
      <c r="F55" s="40">
        <f>F12+F14+F18+F21+F41+F42+F43+F44+F45+F46+F47+F48+F26</f>
        <v>-8858</v>
      </c>
      <c r="G55" s="41">
        <v>-2.3153932613639334</v>
      </c>
      <c r="H55" s="42">
        <v>2454.2600000000002</v>
      </c>
      <c r="I55" s="43">
        <v>152.27074556078003</v>
      </c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</row>
    <row r="56" spans="1:28" ht="16.5" customHeight="1">
      <c r="B56" s="36" t="s">
        <v>60</v>
      </c>
      <c r="C56" s="37"/>
      <c r="D56" s="38">
        <f>D11+D13+D15+D17+D19</f>
        <v>336954</v>
      </c>
      <c r="E56" s="39">
        <f>E11+E13+E15+E17+E19</f>
        <v>348085</v>
      </c>
      <c r="F56" s="40">
        <f>F11+F13+F15+F17+F19</f>
        <v>-11131</v>
      </c>
      <c r="G56" s="41">
        <v>-3.197782150911415</v>
      </c>
      <c r="H56" s="42">
        <v>1562.8200000000002</v>
      </c>
      <c r="I56" s="43">
        <v>215.6064038085</v>
      </c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</row>
    <row r="57" spans="1:28" ht="16.5" customHeight="1">
      <c r="B57" s="36" t="s">
        <v>61</v>
      </c>
      <c r="C57" s="37"/>
      <c r="D57" s="38">
        <f>D10+D24+D49+D27</f>
        <v>149072</v>
      </c>
      <c r="E57" s="39">
        <f>E10+E24+E49+E27</f>
        <v>157526</v>
      </c>
      <c r="F57" s="40">
        <f>F10+F24+F49+F27</f>
        <v>-8454</v>
      </c>
      <c r="G57" s="41">
        <v>-5.3667331107245788</v>
      </c>
      <c r="H57" s="42">
        <v>4177.99</v>
      </c>
      <c r="I57" s="43">
        <v>35.680315175479123</v>
      </c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</row>
    <row r="58" spans="1:28" ht="8.25" customHeight="1">
      <c r="A58" s="44"/>
      <c r="B58" s="44"/>
      <c r="C58" s="64"/>
      <c r="D58" s="44"/>
      <c r="E58" s="64"/>
      <c r="F58" s="44"/>
      <c r="G58" s="64"/>
      <c r="H58" s="65"/>
      <c r="I58" s="66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</row>
    <row r="59" spans="1:28">
      <c r="D59" s="67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spans="1:28">
      <c r="D60" s="67"/>
      <c r="E60" s="67"/>
      <c r="F60" s="67"/>
      <c r="G60" s="67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</row>
    <row r="61" spans="1:28"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spans="1:28">
      <c r="H62" s="10" t="s">
        <v>62</v>
      </c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</row>
    <row r="63" spans="1:28"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</row>
  </sheetData>
  <mergeCells count="3">
    <mergeCell ref="B3:B5"/>
    <mergeCell ref="D3:E3"/>
    <mergeCell ref="F3:G3"/>
  </mergeCells>
  <phoneticPr fontId="2"/>
  <printOptions horizontalCentered="1"/>
  <pageMargins left="0.74803149606299213" right="0.74803149606299213" top="0.78740157480314965" bottom="0.78740157480314965" header="0" footer="0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第8表</vt:lpstr>
      <vt:lpstr>第8表!Print_Area</vt:lpstr>
      <vt:lpstr>第8表!Print_Titles</vt:lpstr>
    </vt:vector>
  </TitlesOfParts>
  <Company>岐阜県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2018-08-17T05:25:24Z</dcterms:created>
  <dcterms:modified xsi:type="dcterms:W3CDTF">2018-08-17T07:13:52Z</dcterms:modified>
</cp:coreProperties>
</file>