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394\Desktop\"/>
    </mc:Choice>
  </mc:AlternateContent>
  <bookViews>
    <workbookView xWindow="0" yWindow="0" windowWidth="20496" windowHeight="8268"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C35" i="9"/>
  <c r="BW34" i="9"/>
  <c r="BE34" i="9"/>
  <c r="C34" i="9"/>
  <c r="U34" i="9" s="1"/>
  <c r="U35" i="9" s="1"/>
  <c r="U36" i="9" s="1"/>
  <c r="U37" i="9" s="1"/>
  <c r="U38" i="9" s="1"/>
  <c r="CO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<sst xmlns="http://schemas.openxmlformats.org/spreadsheetml/2006/main" count="1098" uniqueCount="584">
  <si>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</si>
  <si>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</si>
  <si>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</si>
  <si>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</si>
  <si>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</si>
  <si>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</si>
  <si>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</si>
  <si>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</si>
  <si>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</si>
  <si>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</si>
  <si>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</si>
  <si>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</si>
  <si>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</si>
  <si>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</si>
  <si>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</si>
  <si>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</si>
  <si>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</si>
  <si>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</si>
  <si>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</si>
  <si>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</si>
  <si>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</si>
  <si>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</si>
  <si>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</si>
  <si>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</si>
  <si>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</si>
  <si>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</si>
  <si>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</si>
  <si>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</si>
  <si>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</si>
  <si>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</si>
  <si>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</si>
  <si>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</si>
  <si>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</si>
  <si>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</si>
  <si>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</si>
  <si>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</si>
  <si>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</si>
  <si>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</si>
  <si>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</si>
  <si>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</si>
  <si>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</si>
  <si>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</si>
  <si>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</si>
  <si>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</si>
  <si>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</si>
  <si>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</si>
  <si>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</si>
  <si>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</si>
  <si>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</si>
  <si>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</si>
  <si>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</si>
  <si>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</si>
  <si>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</si>
  <si>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</si>
  <si>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</si>
  <si>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</si>
  <si>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</si>
  <si>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</si>
  <si>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</si>
  <si>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</si>
  <si>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</si>
  <si>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</si>
  <si>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</si>
  <si>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</si>
  <si>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</si>
  <si>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</si>
  <si>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</si>
  <si>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</si>
  <si>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</si>
  <si>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</si>
  <si>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</si>
  <si>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</si>
  <si>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</si>
  <si>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</si>
  <si>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</si>
  <si>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</si>
  <si>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</si>
  <si>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</si>
  <si>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</si>
  <si>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</si>
  <si>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</si>
  <si>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</si>
  <si>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</si>
  <si>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</si>
  <si>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</si>
  <si>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</si>
  <si>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</si>
  <si>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</si>
  <si>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</si>
  <si>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</si>
  <si>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</si>
  <si>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</si>
  <si>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</si>
  <si>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</si>
  <si>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</si>
  <si>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</si>
  <si>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</si>
  <si>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</si>
  <si>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</si>
  <si>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</si>
  <si>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</si>
  <si>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</si>
  <si>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</si>
  <si>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</si>
  <si>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</si>
  <si>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</si>
  <si>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</si>
  <si>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</si>
  <si>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</si>
  <si>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</si>
  <si>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</si>
  <si>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</si>
  <si>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</si>
  <si>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</si>
  <si>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</si>
  <si>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</si>
  <si>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</si>
  <si>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</si>
  <si>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</si>
  <si>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</si>
  <si>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</si>
  <si>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</si>
  <si>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</si>
  <si>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</si>
  <si>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</si>
  <si>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</si>
  <si>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</si>
  <si>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</si>
  <si>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</si>
  <si>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</si>
  <si>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</si>
  <si>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</si>
  <si>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</si>
  <si>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</si>
  <si>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</si>
  <si>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</si>
  <si>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</si>
  <si>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</si>
  <si>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</si>
  <si>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</si>
  <si>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</si>
  <si>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</si>
  <si>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</si>
  <si>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</si>
  <si>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</si>
  <si>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</si>
  <si>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</si>
  <si>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</si>
  <si>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</si>
  <si>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</si>
  <si>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</si>
  <si>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</si>
  <si>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</si>
  <si>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</si>
  <si>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</si>
  <si>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</si>
  <si>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</si>
  <si>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</si>
  <si>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</si>
  <si>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</si>
  <si>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</si>
  <si>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</si>
  <si>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</si>
  <si>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</si>
  <si>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</si>
  <si>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</si>
  <si>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</si>
  <si>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</si>
  <si>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</si>
  <si>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</si>
  <si>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</si>
  <si>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</si>
  <si>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</si>
  <si>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</si>
  <si>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</si>
  <si>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</si>
  <si>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</si>
  <si>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</si>
  <si>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</si>
  <si>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</si>
  <si>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</si>
  <si>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</si>
  <si>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</si>
  <si>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</si>
  <si>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</si>
  <si>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</si>
  <si>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</si>
  <si>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</si>
  <si>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</si>
  <si>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</si>
  <si>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</si>
  <si>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</si>
  <si>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</si>
  <si>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</si>
  <si>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</si>
  <si>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</si>
  <si>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</si>
  <si>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</si>
  <si>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岐阜県美濃加茂市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</si>
  <si>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</si>
  <si>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</si>
  <si>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</si>
  <si>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</si>
  <si>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</si>
  <si>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</si>
  <si>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</si>
  <si>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</si>
  <si>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</si>
  <si>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</si>
  <si>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</si>
  <si>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</si>
  <si>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</si>
  <si>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</si>
  <si>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</si>
  <si>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</si>
  <si>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</si>
  <si>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</si>
  <si>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</si>
  <si>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</si>
  <si>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</si>
  <si>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</si>
  <si>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</si>
  <si>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</si>
  <si>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</si>
  <si>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</si>
  <si>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</si>
  <si>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</si>
  <si>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</si>
  <si>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</si>
  <si>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</si>
  <si>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</si>
  <si>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</si>
  <si>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</si>
  <si>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</si>
  <si>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</si>
  <si>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</si>
  <si>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</si>
  <si>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</si>
  <si>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</si>
  <si>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</si>
  <si>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</si>
  <si>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</si>
  <si>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</si>
  <si>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</si>
  <si>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</si>
  <si>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</si>
  <si>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</si>
  <si>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</si>
  <si>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</si>
  <si>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</si>
  <si>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</si>
  <si>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</si>
  <si>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</si>
  <si>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</si>
  <si>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</si>
  <si>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</si>
  <si>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</si>
  <si>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</si>
  <si>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</si>
  <si>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</si>
  <si>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</si>
  <si>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</si>
  <si>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</si>
  <si>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</si>
  <si>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</si>
  <si>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</si>
  <si>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</si>
  <si>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</si>
  <si>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</si>
  <si>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</si>
  <si>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</si>
  <si>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</si>
  <si>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</si>
  <si>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</si>
  <si>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</si>
  <si>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</si>
  <si>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</si>
  <si>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</si>
  <si>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</si>
  <si>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</si>
  <si>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</si>
  <si>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</si>
  <si>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</si>
  <si>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</si>
  <si>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</si>
  <si>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</si>
  <si>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</si>
  <si>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</si>
  <si>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</si>
  <si>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</si>
  <si>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</si>
  <si>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</si>
  <si>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</si>
  <si>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</si>
  <si>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</si>
  <si>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</si>
  <si>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</si>
  <si>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</si>
  <si>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</si>
  <si>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</si>
  <si>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</si>
  <si>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</si>
  <si>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</si>
  <si>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</si>
  <si>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</si>
  <si>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</si>
  <si>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</si>
  <si>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</si>
  <si>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</si>
  <si>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</si>
  <si>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</si>
  <si>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</si>
  <si>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</si>
  <si>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</si>
  <si>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</si>
  <si>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</si>
  <si>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</si>
  <si>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</si>
  <si>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</si>
  <si>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</si>
  <si>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</si>
  <si>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</si>
  <si>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</si>
  <si>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</si>
  <si>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</si>
  <si>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</si>
  <si>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</si>
  <si>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</si>
  <si>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</si>
  <si>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</si>
  <si>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</si>
  <si>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</si>
  <si>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</si>
  <si>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</si>
  <si>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</si>
  <si>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</si>
  <si>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</si>
  <si>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</si>
  <si>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</si>
  <si>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</si>
  <si>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</si>
  <si>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</si>
  <si>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</si>
  <si>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</si>
  <si>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</si>
  <si>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</si>
  <si>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</si>
  <si>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</si>
  <si>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</si>
  <si>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岐阜県美濃加茂市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</si>
  <si>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</si>
  <si>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</si>
  <si>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</si>
  <si>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</si>
  <si>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</si>
  <si>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</si>
  <si>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</si>
  <si>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</si>
  <si>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</si>
  <si>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</si>
  <si>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</si>
  <si>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</si>
  <si>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</si>
  <si>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</si>
  <si>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</si>
  <si>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</si>
  <si>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</si>
  <si>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</si>
  <si>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</si>
  <si>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</si>
  <si>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</si>
  <si>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</si>
  <si>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</si>
  <si>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</si>
  <si>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</si>
  <si>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</si>
  <si>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</si>
  <si>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</si>
  <si>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</si>
  <si>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</si>
  <si>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</si>
  <si>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</si>
  <si>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</si>
  <si>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</si>
  <si>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</si>
  <si>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介護保険会計（保険事業勘定）</t>
    <phoneticPr fontId="5"/>
  </si>
  <si>
    <t>介護保険会計（サービス事業勘定）</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</si>
  <si>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</si>
  <si>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</si>
  <si>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</si>
  <si>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</si>
  <si>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</si>
  <si>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</si>
  <si>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</si>
  <si>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</si>
  <si>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</si>
  <si>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</si>
  <si>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</si>
  <si>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</si>
  <si>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</si>
  <si>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</si>
  <si>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</si>
  <si>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</si>
  <si>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</si>
  <si>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</si>
  <si>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</si>
  <si>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</si>
  <si>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</si>
  <si>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</si>
  <si>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</si>
  <si>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</si>
  <si>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</si>
  <si>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</si>
  <si>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</si>
  <si>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</si>
  <si>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</si>
  <si>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</si>
  <si>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</si>
  <si>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</si>
  <si>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</si>
  <si>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</si>
  <si>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</si>
  <si>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</si>
  <si>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</si>
  <si>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</si>
  <si>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</si>
  <si>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</si>
  <si>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</si>
  <si>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</si>
  <si>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</si>
  <si>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</si>
  <si>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</si>
  <si>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</si>
  <si>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</si>
  <si>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</si>
  <si>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</si>
  <si>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</si>
  <si>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</si>
  <si>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</si>
  <si>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</si>
  <si>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</si>
  <si>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</si>
  <si>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</si>
  <si>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</si>
  <si>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</si>
  <si>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</si>
  <si>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</si>
  <si>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</si>
  <si>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</si>
  <si>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</si>
  <si>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</si>
  <si>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</si>
  <si>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</si>
  <si>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</si>
  <si>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</si>
  <si>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</si>
  <si>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</si>
  <si>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</si>
  <si>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</si>
  <si>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</si>
  <si>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</si>
  <si>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</si>
  <si>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</si>
  <si>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</si>
  <si>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</si>
  <si>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</si>
  <si>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</si>
  <si>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</si>
  <si>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</si>
  <si>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</si>
  <si>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</si>
  <si>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</si>
  <si>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</si>
  <si>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</si>
  <si>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</si>
  <si>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</si>
  <si>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</si>
  <si>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</si>
  <si>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</si>
  <si>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</si>
  <si>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</si>
  <si>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</si>
  <si>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</si>
  <si>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</si>
  <si>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</si>
  <si>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</si>
  <si>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</si>
  <si>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</si>
  <si>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</si>
  <si>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</si>
  <si>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</si>
  <si>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</si>
  <si>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</si>
  <si>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</si>
  <si>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</si>
  <si>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</si>
  <si>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</si>
  <si>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</si>
  <si>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</si>
  <si>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</si>
  <si>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</si>
  <si>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</si>
  <si>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</si>
  <si>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</si>
  <si>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</si>
  <si>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</si>
  <si>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</si>
  <si>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</si>
  <si>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</si>
  <si>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</si>
  <si>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</si>
  <si>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</si>
  <si>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</si>
  <si>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</si>
  <si>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</si>
  <si>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</si>
  <si>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</si>
  <si>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</si>
  <si>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</si>
  <si>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</si>
  <si>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</si>
  <si>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</si>
  <si>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</si>
  <si>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</si>
  <si>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</si>
  <si>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</si>
  <si>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</si>
  <si>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</si>
  <si>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</si>
  <si>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</si>
  <si>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</si>
  <si>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</si>
  <si>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</si>
  <si>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2.64</t>
  </si>
  <si>
    <t>▲ 2.92</t>
  </si>
  <si>
    <t>▲ 1.19</t>
  </si>
  <si>
    <t>水道事業会計</t>
  </si>
  <si>
    <t>一般会計</t>
  </si>
  <si>
    <t>下水道事業会計</t>
  </si>
  <si>
    <t>介護保険会計（保険事業勘定）</t>
  </si>
  <si>
    <t>国民健康保険会計</t>
  </si>
  <si>
    <t>後期高齢者医療会計</t>
  </si>
  <si>
    <t>介護認定・障がい者自立支援認定審査会会計</t>
  </si>
  <si>
    <t>介護保険会計（サービス事業勘定）</t>
  </si>
  <si>
    <t>その他会計（赤字）</t>
  </si>
  <si>
    <t>その他会計（黒字）</t>
  </si>
  <si>
    <t>基金繰入739</t>
    <rPh sb="0" eb="2">
      <t>キキン</t>
    </rPh>
    <rPh sb="2" eb="4">
      <t>クリイレ</t>
    </rPh>
    <phoneticPr fontId="2"/>
  </si>
  <si>
    <t>-</t>
    <phoneticPr fontId="2"/>
  </si>
  <si>
    <t>基金繰入42</t>
    <rPh sb="0" eb="2">
      <t>キキン</t>
    </rPh>
    <rPh sb="2" eb="4">
      <t>クリイレ</t>
    </rPh>
    <phoneticPr fontId="2"/>
  </si>
  <si>
    <t>長良川鉄道株式会社</t>
    <rPh sb="0" eb="3">
      <t>ナガラガワ</t>
    </rPh>
    <rPh sb="3" eb="5">
      <t>テツドウ</t>
    </rPh>
    <rPh sb="5" eb="7">
      <t>カブシキ</t>
    </rPh>
    <rPh sb="7" eb="9">
      <t>カイシャ</t>
    </rPh>
    <phoneticPr fontId="2"/>
  </si>
  <si>
    <t>-</t>
    <phoneticPr fontId="2"/>
  </si>
  <si>
    <t>可茂衛生施設利用組合</t>
    <rPh sb="0" eb="1">
      <t>カ</t>
    </rPh>
    <rPh sb="1" eb="2">
      <t>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</si>
  <si>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</si>
  <si>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</si>
  <si>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</si>
  <si>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1">
      <t>カ</t>
    </rPh>
    <rPh sb="1" eb="2">
      <t>モ</t>
    </rPh>
    <rPh sb="2" eb="4">
      <t>ショウボウ</t>
    </rPh>
    <rPh sb="4" eb="6">
      <t>ジム</t>
    </rPh>
    <rPh sb="6" eb="8">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</si>
  <si>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</si>
  <si>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</si>
  <si>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</si>
  <si>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</si>
  <si>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</si>
  <si>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基金繰入99</t>
    <rPh sb="0" eb="2">
      <t>キキン</t>
    </rPh>
    <rPh sb="2" eb="4">
      <t>クリイレ</t>
    </rPh>
    <phoneticPr fontId="2"/>
  </si>
  <si>
    <t>基金繰入1,850</t>
    <rPh sb="0" eb="2">
      <t>キキン</t>
    </rPh>
    <rPh sb="2" eb="4">
      <t>クリイレ</t>
    </rPh>
    <phoneticPr fontId="2"/>
  </si>
  <si>
    <t>基金繰入9</t>
    <rPh sb="0" eb="2">
      <t>キキン</t>
    </rPh>
    <rPh sb="2" eb="4">
      <t>クリイレ</t>
    </rPh>
    <phoneticPr fontId="2"/>
  </si>
  <si>
    <t>基金繰入118</t>
    <rPh sb="0" eb="4">
      <t>キキンクリイレ</t>
    </rPh>
    <phoneticPr fontId="2"/>
  </si>
  <si>
    <t>基金繰入52</t>
    <rPh sb="0" eb="2">
      <t>キキン</t>
    </rPh>
    <rPh sb="2" eb="4">
      <t>クリイレ</t>
    </rPh>
    <phoneticPr fontId="2"/>
  </si>
  <si>
    <t>-</t>
    <phoneticPr fontId="2"/>
  </si>
  <si>
    <t>-</t>
    <phoneticPr fontId="2"/>
  </si>
  <si>
    <t>法非適用企業</t>
    <phoneticPr fontId="2"/>
  </si>
  <si>
    <t>法適用企業</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</si>
  <si>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</si>
  <si>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</si>
  <si>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</si>
  <si>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</si>
  <si>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</si>
  <si>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</si>
  <si>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</si>
  <si>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</si>
  <si>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</si>
  <si>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</si>
  <si>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</si>
  <si>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有形固定資産減価償却率</t>
    <phoneticPr fontId="5"/>
  </si>
  <si>
    <t>固定資産台帳整備後に分析を行う</t>
    <phoneticPr fontId="5"/>
  </si>
  <si>
    <t>市債残高の削減により、平成２５年度から将来負担比率が０％となっている。今後も市債残高の削減や財政調整基金など充当可能基金を増やすことで将来負担比率０％の堅持に努めます。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</si>
</sst>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30222</c:v>
                </c:pt>
                <c:pt idx="1">
                  <c:v>25310</c:v>
                </c:pt>
                <c:pt idx="2">
                  <c:v>30268</c:v>
                </c:pt>
                <c:pt idx="3">
                  <c:v>37646</c:v>
                </c:pt>
                <c:pt idx="4">
                  <c:v>28545</c:v>
                </c:pt>
              </c:numCache>
            </c:numRef>
          </c:val>
          <c:smooth val="0"/>
        </c:ser>
        <c:dLbls>
          <c:showLegendKey val="0"/>
          <c:showVal val="0"/>
          <c:showCatName val="0"/>
          <c:showSerName val="0"/>
          <c:showPercent val="0"/>
          <c:showBubbleSize val="0"/>
        </c:dLbls>
        <c:marker val="1"/>
        <c:smooth val="0"/>
        <c:axId val="432514136"/>
        <c:axId val="432511392"/>
      </c:lineChart>
      <c:catAx>
        <c:axId val="432514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11392"/>
        <c:crosses val="autoZero"/>
        <c:auto val="1"/>
        <c:lblAlgn val="ctr"/>
        <c:lblOffset val="100"/>
        <c:tickLblSkip val="1"/>
        <c:tickMarkSkip val="1"/>
        <c:noMultiLvlLbl val="0"/>
      </c:catAx>
      <c:valAx>
        <c:axId val="4325113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14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c:v>
                </c:pt>
                <c:pt idx="1">
                  <c:v>11.88</c:v>
                </c:pt>
                <c:pt idx="2">
                  <c:v>5.58</c:v>
                </c:pt>
                <c:pt idx="3">
                  <c:v>16.39</c:v>
                </c:pt>
                <c:pt idx="4">
                  <c:v>10.050000000000001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25.37</c:v>
                </c:pt>
                <c:pt idx="1">
                  <c:v>27.92</c:v>
                </c:pt>
                <c:pt idx="2">
                  <c:v>32.53</c:v>
                </c:pt>
                <c:pt idx="3">
                  <c:v>29.13</c:v>
                </c:pt>
                <c:pt idx="4">
                  <c:v>33.94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2512568"/>
        <c:axId val="43251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-2.64</c:v>
                </c:pt>
                <c:pt idx="1">
                  <c:v>6.54</c:v>
                </c:pt>
                <c:pt idx="2">
                  <c:v>-2.92</c:v>
                </c:pt>
                <c:pt idx="3">
                  <c:v>8.4</c:v>
                </c:pt>
                <c:pt idx="4">
                  <c:v>-1.19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2512568"/>
        <c:axId val="432512960"/>
      </c:lineChart>
      <c:catAx>
        <c:axId val="43251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512960"/>
        <c:crosses val="autoZero"/>
        <c:auto val="1"/>
        <c:lblAlgn val="ctr"/>
        <c:lblOffset val="100"/>
        <c:tickLblSkip val="1"/>
        <c:tickMarkSkip val="1"/>
        <c:noMultiLvlLbl val="0"/>
      </c:catAx>
      <c:valAx>
        <c:axId val="43251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1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0.31</c:v>
                </c:pt>
                <c:pt idx="4">
                  <c:v>#N/A</c:v>
                </c:pt>
                <c:pt idx="5">
                  <c:v>0.26</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1.24</c:v>
                </c:pt>
                <c:pt idx="2">
                  <c:v>#N/A</c:v>
                </c:pt>
                <c:pt idx="3">
                  <c:v>1.53</c:v>
                </c:pt>
                <c:pt idx="4">
                  <c:v>#N/A</c:v>
                </c:pt>
                <c:pt idx="5">
                  <c:v>1.03</c:v>
                </c:pt>
                <c:pt idx="6">
                  <c:v>#N/A</c:v>
                </c:pt>
                <c:pt idx="7">
                  <c:v>1.62</c:v>
                </c:pt>
                <c:pt idx="8">
                  <c:v>#N/A</c:v>
                </c:pt>
                <c:pt idx="9">
                  <c:v>1.29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0.98</c:v>
                </c:pt>
                <c:pt idx="2">
                  <c:v>#N/A</c:v>
                </c:pt>
                <c:pt idx="3">
                  <c:v>0.85</c:v>
                </c:pt>
                <c:pt idx="4">
                  <c:v>#N/A</c:v>
                </c:pt>
                <c:pt idx="5">
                  <c:v>1.1499999999999999</c:v>
                </c:pt>
                <c:pt idx="6">
                  <c:v>#N/A</c:v>
                </c:pt>
                <c:pt idx="7">
                  <c:v>1.24</c:v>
                </c:pt>
                <c:pt idx="8">
                  <c:v>#N/A</c:v>
                </c:pt>
                <c:pt idx="9">
                  <c:v>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4.03</c:v>
                </c:pt>
                <c:pt idx="2">
                  <c:v>#N/A</c:v>
                </c:pt>
                <c:pt idx="3">
                  <c:v>4.42</c:v>
                </c:pt>
                <c:pt idx="4">
                  <c:v>#N/A</c:v>
                </c:pt>
                <c:pt idx="5">
                  <c:v>4.38</c:v>
                </c:pt>
                <c:pt idx="6">
                  <c:v>#N/A</c:v>
                </c:pt>
                <c:pt idx="7">
                  <c:v>4.8899999999999997</c:v>
                </c:pt>
                <c:pt idx="8">
                  <c:v>#N/A</c:v>
                </c:pt>
                <c:pt idx="9">
                  <c:v>5.24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9.49</c:v>
                </c:pt>
                <c:pt idx="2">
                  <c:v>#N/A</c:v>
                </c:pt>
                <c:pt idx="3">
                  <c:v>11.88</c:v>
                </c:pt>
                <c:pt idx="4">
                  <c:v>#N/A</c:v>
                </c:pt>
                <c:pt idx="5">
                  <c:v>5.58</c:v>
                </c:pt>
                <c:pt idx="6">
                  <c:v>#N/A</c:v>
                </c:pt>
                <c:pt idx="7">
                  <c:v>16.38</c:v>
                </c:pt>
                <c:pt idx="8">
                  <c:v>#N/A</c:v>
                </c:pt>
                <c:pt idx="9">
                  <c:v>10.07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c:v>
                </c:pt>
                <c:pt idx="2">
                  <c:v>#N/A</c:v>
                </c:pt>
                <c:pt idx="3">
                  <c:v>15.38</c:v>
                </c:pt>
                <c:pt idx="4">
                  <c:v>#N/A</c:v>
                </c:pt>
                <c:pt idx="5">
                  <c:v>15.36</c:v>
                </c:pt>
                <c:pt idx="6">
                  <c:v>#N/A</c:v>
                </c:pt>
                <c:pt idx="7">
                  <c:v>16.72</c:v>
                </c:pt>
                <c:pt idx="8">
                  <c:v>#N/A</c:v>
                </c:pt>
                <c:pt idx="9">
                  <c:v>19.07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7243208"/>
        <c:axId val="164070688"/>
      </c:barChart>
      <c:catAx>
        <c:axId val="47724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070688"/>
        <c:crosses val="autoZero"/>
        <c:auto val="1"/>
        <c:lblAlgn val="ctr"/>
        <c:lblOffset val="100"/>
        <c:tickLblSkip val="1"/>
        <c:tickMarkSkip val="1"/>
        <c:noMultiLvlLbl val="0"/>
      </c:catAx>
      <c:valAx>
        <c:axId val="1640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4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2414</c:v>
                </c:pt>
                <c:pt idx="5">
                  <c:v>2398</c:v>
                </c:pt>
                <c:pt idx="8">
                  <c:v>2351</c:v>
                </c:pt>
                <c:pt idx="11">
                  <c:v>2157</c:v>
                </c:pt>
                <c:pt idx="14">
                  <c:v>2144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39</c:v>
                </c:pt>
                <c:pt idx="6">
                  <c:v>36</c:v>
                </c:pt>
                <c:pt idx="9">
                  <c:v>32</c:v>
                </c:pt>
                <c:pt idx="12">
                  <c:v>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177</c:v>
                </c:pt>
                <c:pt idx="6">
                  <c:v>61</c:v>
                </c:pt>
                <c:pt idx="9">
                  <c:v>71</c:v>
                </c:pt>
                <c:pt idx="12">
                  <c:v>72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1120</c:v>
                </c:pt>
                <c:pt idx="3">
                  <c:v>1099</c:v>
                </c:pt>
                <c:pt idx="6">
                  <c:v>980</c:v>
                </c:pt>
                <c:pt idx="9">
                  <c:v>967</c:v>
                </c:pt>
                <c:pt idx="12">
                  <c:v>962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2231</c:v>
                </c:pt>
                <c:pt idx="3">
                  <c:v>2006</c:v>
                </c:pt>
                <c:pt idx="6">
                  <c:v>1895</c:v>
                </c:pt>
                <c:pt idx="9">
                  <c:v>1700</c:v>
                </c:pt>
                <c:pt idx="12">
                  <c:v>1669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2885176"/>
        <c:axId val="48288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1242</c:v>
                </c:pt>
                <c:pt idx="2">
                  <c:v>#N/A</c:v>
                </c:pt>
                <c:pt idx="3">
                  <c:v>#N/A</c:v>
                </c:pt>
                <c:pt idx="4">
                  <c:v>923</c:v>
                </c:pt>
                <c:pt idx="5">
                  <c:v>#N/A</c:v>
                </c:pt>
                <c:pt idx="6">
                  <c:v>#N/A</c:v>
                </c:pt>
                <c:pt idx="7">
                  <c:v>621</c:v>
                </c:pt>
                <c:pt idx="8">
                  <c:v>#N/A</c:v>
                </c:pt>
                <c:pt idx="9">
                  <c:v>#N/A</c:v>
                </c:pt>
                <c:pt idx="10">
                  <c:v>613</c:v>
                </c:pt>
                <c:pt idx="11">
                  <c:v>#N/A</c:v>
                </c:pt>
                <c:pt idx="12">
                  <c:v>#N/A</c:v>
                </c:pt>
                <c:pt idx="13">
                  <c:v>629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2885176"/>
        <c:axId val="482882432"/>
      </c:lineChart>
      <c:catAx>
        <c:axId val="48288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882432"/>
        <c:crosses val="autoZero"/>
        <c:auto val="1"/>
        <c:lblAlgn val="ctr"/>
        <c:lblOffset val="100"/>
        <c:tickLblSkip val="1"/>
        <c:tickMarkSkip val="1"/>
        <c:noMultiLvlLbl val="0"/>
      </c:catAx>
      <c:valAx>
        <c:axId val="48288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22697</c:v>
                </c:pt>
                <c:pt idx="5">
                  <c:v>23062</c:v>
                </c:pt>
                <c:pt idx="8">
                  <c:v>23363</c:v>
                </c:pt>
                <c:pt idx="11">
                  <c:v>22523</c:v>
                </c:pt>
                <c:pt idx="14">
                  <c:v>22109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8649</c:v>
                </c:pt>
                <c:pt idx="5">
                  <c:v>8837</c:v>
                </c:pt>
                <c:pt idx="8">
                  <c:v>8934</c:v>
                </c:pt>
                <c:pt idx="11">
                  <c:v>8692</c:v>
                </c:pt>
                <c:pt idx="14">
                  <c:v>8231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5496</c:v>
                </c:pt>
                <c:pt idx="5">
                  <c:v>5204</c:v>
                </c:pt>
                <c:pt idx="8">
                  <c:v>5652</c:v>
                </c:pt>
                <c:pt idx="11">
                  <c:v>5571</c:v>
                </c:pt>
                <c:pt idx="14">
                  <c:v>6407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1844</c:v>
                </c:pt>
                <c:pt idx="3">
                  <c:v>1705</c:v>
                </c:pt>
                <c:pt idx="6">
                  <c:v>1692</c:v>
                </c:pt>
                <c:pt idx="9">
                  <c:v>1617</c:v>
                </c:pt>
                <c:pt idx="12">
                  <c:v>2100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475</c:v>
                </c:pt>
                <c:pt idx="3">
                  <c:v>423</c:v>
                </c:pt>
                <c:pt idx="6">
                  <c:v>372</c:v>
                </c:pt>
                <c:pt idx="9">
                  <c:v>305</c:v>
                </c:pt>
                <c:pt idx="12">
                  <c:v>233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19458</c:v>
                </c:pt>
                <c:pt idx="3">
                  <c:v>19261</c:v>
                </c:pt>
                <c:pt idx="6">
                  <c:v>18696</c:v>
                </c:pt>
                <c:pt idx="9">
                  <c:v>18207</c:v>
                </c:pt>
                <c:pt idx="12">
                  <c:v>16738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209</c:v>
                </c:pt>
                <c:pt idx="3">
                  <c:v>173</c:v>
                </c:pt>
                <c:pt idx="6">
                  <c:v>139</c:v>
                </c:pt>
                <c:pt idx="9">
                  <c:v>105</c:v>
                </c:pt>
                <c:pt idx="12">
                  <c:v>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15969</c:v>
                </c:pt>
                <c:pt idx="3">
                  <c:v>15114</c:v>
                </c:pt>
                <c:pt idx="6">
                  <c:v>14606</c:v>
                </c:pt>
                <c:pt idx="9">
                  <c:v>14548</c:v>
                </c:pt>
                <c:pt idx="12">
                  <c:v>14008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2888704"/>
        <c:axId val="482887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2888704"/>
        <c:axId val="482887528"/>
      </c:lineChart>
      <c:catAx>
        <c:axId val="4828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887528"/>
        <c:crosses val="autoZero"/>
        <c:auto val="1"/>
        <c:lblAlgn val="ctr"/>
        <c:lblOffset val="100"/>
        <c:tickLblSkip val="1"/>
        <c:tickMarkSkip val="1"/>
        <c:noMultiLvlLbl val="0"/>
      </c:catAx>
      <c:valAx>
        <c:axId val="48288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{6C7CB4DA-105D-4475-B51D-7D1A56C10895}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{B7FECCBF-C47B-49E2-A597-C7BA4BF1E2BE}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{FEC085E3-18F4-451E-9C85-6AFFF507B179}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{990E8001-5C6A-4F77-9429-5E5EC1EE4328}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{5B1CEE6F-68DF-4D55-94C7-0DA9832253E2}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{2C3CF749-1B9D-480B-BD04-C79B61A9912F}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{415C4B3C-BD02-4CC8-903D-7DA5AB44CF90}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{72BFAAD9-E74C-4C3A-819B-6025A445CE0D}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{FD3E0702-DE52-4F7B-986E-38A98C82EFD7}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{9970680A-305D-4978-8112-3630F4C55B27}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8055808"/>
        <c:axId val="478061688"/>
      </c:scatterChart>
      <c:valAx>
        <c:axId val="47805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061688"/>
        <c:crosses val="autoZero"/>
        <c:crossBetween val="midCat"/>
      </c:valAx>
      <c:valAx>
        <c:axId val="478061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05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{C83BC448-07D4-48AC-BE33-A50E43CF264B}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{DD37934E-BAB3-4DA4-8E72-4D251AD1342E}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{98583FC3-9588-4505-99ED-EF3A7757B9F4}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{682004D1-1AB1-4953-8E07-E8E7735EC385}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{B59805B1-DAE2-45E7-8B03-D6ED65DC1CFA}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11.5</c:v>
                </c:pt>
                <c:pt idx="2">
                  <c:v>9.8000000000000007</c:v>
                </c:pt>
                <c:pt idx="3">
                  <c:v>7.5</c:v>
                </c:pt>
                <c:pt idx="4">
                  <c:v>6.4</c:v>
                </c:pt>
              </c:numCache>
            </c:numRef>
          </c:xVal>
          <c:yVal>
            <c:numRef>
              <c:f>公会計指標分析・財政指標組合せ分析表!$K$73:$O$73</c:f>
              <c:numCache>
                <c:formatCode>#,##0.0;"▲ "#,##0.0</c:formatCode>
                <c:ptCount val="5"/>
                <c:pt idx="0">
                  <c:v>11.9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{CECE9A8B-1257-407C-9B97-025E58472CC5}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{3CB6FAA4-053D-4107-9C38-1FBB9F722F61}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{08C92864-8C9F-4B1B-B88A-4AFFCE5394CF}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{F9FC724B-BCAB-4D46-9D96-E6B39B3D540B}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{827A042F-DCDB-4990-9D84-2B3F734AE7D3}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8056200"/>
        <c:axId val="478062864"/>
      </c:scatterChart>
      <c:valAx>
        <c:axId val="478056200"/>
        <c:scaling>
          <c:orientation val="minMax"/>
          <c:max val="12.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062864"/>
        <c:crosses val="autoZero"/>
        <c:crossBetween val="midCat"/>
      </c:valAx>
      <c:valAx>
        <c:axId val="478062864"/>
        <c:scaling>
          <c:orientation val="minMax"/>
          <c:max val="6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056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0.03</a:t>
          </a:r>
          <a:r>
            <a:rPr kumimoji="1" lang="ja-JP" altLang="en-US" sz="1300">
              <a:latin typeface="ＭＳ Ｐゴシック"/>
            </a:rPr>
            <a:t>ポイント改善し</a:t>
          </a:r>
          <a:r>
            <a:rPr kumimoji="1" lang="en-US" altLang="ja-JP" sz="1300">
              <a:latin typeface="ＭＳ Ｐゴシック"/>
            </a:rPr>
            <a:t>0.79</a:t>
          </a:r>
          <a:r>
            <a:rPr kumimoji="1" lang="ja-JP" altLang="en-US" sz="1300">
              <a:latin typeface="ＭＳ Ｐゴシック"/>
            </a:rPr>
            <a:t>となり、類似団体、全国、県内平均を上回る結果となった。</a:t>
          </a:r>
          <a:endParaRPr kumimoji="1" lang="en-US" altLang="ja-JP" sz="1300">
            <a:latin typeface="ＭＳ Ｐゴシック"/>
          </a:endParaRPr>
        </a:p>
        <a:p>
          <a:r>
            <a:rPr kumimoji="1" lang="ja-JP" altLang="en-US" sz="1300">
              <a:latin typeface="ＭＳ Ｐゴシック"/>
            </a:rPr>
            <a:t>　主な要因としては、市町村民税や地方消費税交付金の増により基準財政収入額が増加したためである。</a:t>
          </a:r>
          <a:endParaRPr kumimoji="1" lang="en-US" altLang="ja-JP" sz="1300">
            <a:latin typeface="ＭＳ Ｐゴシック"/>
          </a:endParaRPr>
        </a:p>
        <a:p>
          <a:r>
            <a:rPr kumimoji="1" lang="ja-JP" altLang="en-US" sz="1300">
              <a:latin typeface="ＭＳ Ｐゴシック"/>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42</xdr:row>
      <xdr:rowOff>25400</xdr:rowOff>
    </xdr:to>
    <xdr:cxnSp macro="">
      <xdr:nvCxnSpPr>
        <xdr:cNvPr id="70" name="直線コネクタ 69"/>
        <xdr:cNvCxnSpPr/>
      </xdr:nvCxnSpPr>
      <xdr:spPr>
        <a:xfrm flipV="1">
          <a:off x="4114800" y="717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3" name="直線コネクタ 72"/>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42635</xdr:rowOff>
    </xdr:to>
    <xdr:cxnSp macro="">
      <xdr:nvCxnSpPr>
        <xdr:cNvPr id="79" name="直線コネクタ 78"/>
        <xdr:cNvCxnSpPr/>
      </xdr:nvCxnSpPr>
      <xdr:spPr>
        <a:xfrm>
          <a:off x="1447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4.1</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これは、 経常経費充当一般財源が約</a:t>
          </a:r>
          <a:r>
            <a:rPr kumimoji="1" lang="en-US" altLang="ja-JP" sz="1300">
              <a:latin typeface="ＭＳ Ｐゴシック"/>
            </a:rPr>
            <a:t>2</a:t>
          </a:r>
          <a:r>
            <a:rPr kumimoji="1" lang="ja-JP" altLang="en-US" sz="1300">
              <a:latin typeface="ＭＳ Ｐゴシック"/>
            </a:rPr>
            <a:t>千万円減少したが、経常一般財源が、地方消費税交付金が約</a:t>
          </a:r>
          <a:r>
            <a:rPr kumimoji="1" lang="en-US" altLang="ja-JP" sz="1300">
              <a:latin typeface="ＭＳ Ｐゴシック"/>
            </a:rPr>
            <a:t>1</a:t>
          </a:r>
          <a:r>
            <a:rPr kumimoji="1" lang="ja-JP" altLang="en-US" sz="1300">
              <a:latin typeface="ＭＳ Ｐゴシック"/>
            </a:rPr>
            <a:t>億円、普通交付税が約</a:t>
          </a:r>
          <a:r>
            <a:rPr kumimoji="1" lang="en-US" altLang="ja-JP" sz="1300">
              <a:latin typeface="ＭＳ Ｐゴシック"/>
            </a:rPr>
            <a:t>3</a:t>
          </a:r>
          <a:r>
            <a:rPr kumimoji="1" lang="ja-JP" altLang="en-US" sz="1300">
              <a:latin typeface="ＭＳ Ｐゴシック"/>
            </a:rPr>
            <a:t>億円と、大幅に減少したためである。</a:t>
          </a:r>
          <a:endParaRPr kumimoji="1" lang="en-US" altLang="ja-JP" sz="1300">
            <a:latin typeface="ＭＳ Ｐゴシック"/>
          </a:endParaRPr>
        </a:p>
        <a:p>
          <a:r>
            <a:rPr kumimoji="1" lang="ja-JP" altLang="en-US" sz="1300">
              <a:latin typeface="ＭＳ Ｐゴシック"/>
            </a:rPr>
            <a:t>　今後も扶助費の増加が見込まれるため、人件費の削減や、事務事業の優先度を点検し、優先度の低い事務事業については計画的に廃止・縮小して経常経費の削減に努めていく。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144992</xdr:rowOff>
    </xdr:to>
    <xdr:cxnSp macro="">
      <xdr:nvCxnSpPr>
        <xdr:cNvPr id="133" name="直線コネクタ 132"/>
        <xdr:cNvCxnSpPr/>
      </xdr:nvCxnSpPr>
      <xdr:spPr>
        <a:xfrm>
          <a:off x="4114800" y="1061000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63</xdr:row>
      <xdr:rowOff>66040</xdr:rowOff>
    </xdr:to>
    <xdr:cxnSp macro="">
      <xdr:nvCxnSpPr>
        <xdr:cNvPr id="136" name="直線コネクタ 135"/>
        <xdr:cNvCxnSpPr/>
      </xdr:nvCxnSpPr>
      <xdr:spPr>
        <a:xfrm flipV="1">
          <a:off x="3225800" y="106100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96731</xdr:rowOff>
    </xdr:from>
    <xdr:to>
      <xdr:col>4</xdr:col>
      <xdr:colOff>482600</xdr:colOff>
      <xdr:row>63</xdr:row>
      <xdr:rowOff>66040</xdr:rowOff>
    </xdr:to>
    <xdr:cxnSp macro="">
      <xdr:nvCxnSpPr>
        <xdr:cNvPr id="139" name="直線コネクタ 138"/>
        <xdr:cNvCxnSpPr/>
      </xdr:nvCxnSpPr>
      <xdr:spPr>
        <a:xfrm>
          <a:off x="2336800" y="107266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96731</xdr:rowOff>
    </xdr:from>
    <xdr:to>
      <xdr:col>3</xdr:col>
      <xdr:colOff>279400</xdr:colOff>
      <xdr:row>63</xdr:row>
      <xdr:rowOff>154517</xdr:rowOff>
    </xdr:to>
    <xdr:cxnSp macro="">
      <xdr:nvCxnSpPr>
        <xdr:cNvPr id="142" name="直線コネクタ 141"/>
        <xdr:cNvCxnSpPr/>
      </xdr:nvCxnSpPr>
      <xdr:spPr>
        <a:xfrm flipV="1">
          <a:off x="1447800" y="10726631"/>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52" name="円/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4" name="円/楕円 153"/>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5" name="テキスト ボックス 154"/>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6" name="円/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7" name="テキスト ボックス 156"/>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45931</xdr:rowOff>
    </xdr:from>
    <xdr:to>
      <xdr:col>3</xdr:col>
      <xdr:colOff>330200</xdr:colOff>
      <xdr:row>62</xdr:row>
      <xdr:rowOff>147531</xdr:rowOff>
    </xdr:to>
    <xdr:sp macro="" textlink="">
      <xdr:nvSpPr>
        <xdr:cNvPr id="158" name="円/楕円 157"/>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132308</xdr:rowOff>
    </xdr:from>
    <xdr:ext cx="762000" cy="259045"/>
    <xdr:sp macro="" textlink="">
      <xdr:nvSpPr>
        <xdr:cNvPr id="159" name="テキスト ボックス 158"/>
        <xdr:cNvSpPr txBox="1"/>
      </xdr:nvSpPr>
      <xdr:spPr>
        <a:xfrm>
          <a:off x="1955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60" name="円/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61" name="テキスト ボックス 160"/>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年度は、ふるさと納税に関する事務が増加したことにより物件費が増加したため、人口</a:t>
          </a:r>
          <a:r>
            <a:rPr kumimoji="1" lang="en-US" altLang="ja-JP" sz="1300">
              <a:latin typeface="ＭＳ Ｐゴシック"/>
            </a:rPr>
            <a:t>1</a:t>
          </a:r>
          <a:r>
            <a:rPr kumimoji="1" lang="ja-JP" altLang="en-US" sz="1300">
              <a:latin typeface="ＭＳ Ｐゴシック"/>
            </a:rPr>
            <a:t>人当たり人件費・物件費等決算額は、前年度より増加した。</a:t>
          </a:r>
          <a:endParaRPr kumimoji="1" lang="en-US" altLang="ja-JP" sz="1300">
            <a:latin typeface="ＭＳ Ｐゴシック"/>
          </a:endParaRPr>
        </a:p>
        <a:p>
          <a:r>
            <a:rPr kumimoji="1" lang="ja-JP" altLang="en-US" sz="1300">
              <a:latin typeface="ＭＳ Ｐゴシック"/>
            </a:rPr>
            <a:t>　類似団体平均を下回っている要因としては、ゴミ処理業務や消防業務などを一部事務組合で実施していることなどが挙げられる。</a:t>
          </a:r>
          <a:endParaRPr kumimoji="1" lang="en-US" altLang="ja-JP" sz="1300">
            <a:latin typeface="ＭＳ Ｐゴシック"/>
          </a:endParaRPr>
        </a:p>
        <a:p>
          <a:r>
            <a:rPr kumimoji="1" lang="ja-JP" altLang="en-US" sz="1300">
              <a:latin typeface="ＭＳ Ｐゴシック"/>
            </a:rPr>
            <a:t>　今後も引き続き、人件費の削減に努めるとともに、公共施設等総合管理計画に基づく計画的な保全や、指定管理者制度の導入による民間委託などによりコストの低減を図っていく。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33099</xdr:rowOff>
    </xdr:from>
    <xdr:to>
      <xdr:col>7</xdr:col>
      <xdr:colOff>152400</xdr:colOff>
      <xdr:row>81</xdr:row>
      <xdr:rowOff>53671</xdr:rowOff>
    </xdr:to>
    <xdr:cxnSp macro="">
      <xdr:nvCxnSpPr>
        <xdr:cNvPr id="197" name="直線コネクタ 196"/>
        <xdr:cNvCxnSpPr/>
      </xdr:nvCxnSpPr>
      <xdr:spPr>
        <a:xfrm>
          <a:off x="4114800" y="13920549"/>
          <a:ext cx="838200" cy="2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38448</xdr:rowOff>
    </xdr:from>
    <xdr:ext cx="762000" cy="259045"/>
    <xdr:sp macro="" textlink="">
      <xdr:nvSpPr>
        <xdr:cNvPr id="198" name="人件費・物件費等の状況平均値テキスト"/>
        <xdr:cNvSpPr txBox="1"/>
      </xdr:nvSpPr>
      <xdr:spPr>
        <a:xfrm>
          <a:off x="5041900" y="1392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25122</xdr:rowOff>
    </xdr:from>
    <xdr:to>
      <xdr:col>6</xdr:col>
      <xdr:colOff>0</xdr:colOff>
      <xdr:row>81</xdr:row>
      <xdr:rowOff>33099</xdr:rowOff>
    </xdr:to>
    <xdr:cxnSp macro="">
      <xdr:nvCxnSpPr>
        <xdr:cNvPr id="200" name="直線コネクタ 199"/>
        <xdr:cNvCxnSpPr/>
      </xdr:nvCxnSpPr>
      <xdr:spPr>
        <a:xfrm>
          <a:off x="3225800" y="13912572"/>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25122</xdr:rowOff>
    </xdr:from>
    <xdr:to>
      <xdr:col>4</xdr:col>
      <xdr:colOff>482600</xdr:colOff>
      <xdr:row>81</xdr:row>
      <xdr:rowOff>32227</xdr:rowOff>
    </xdr:to>
    <xdr:cxnSp macro="">
      <xdr:nvCxnSpPr>
        <xdr:cNvPr id="203" name="直線コネクタ 202"/>
        <xdr:cNvCxnSpPr/>
      </xdr:nvCxnSpPr>
      <xdr:spPr>
        <a:xfrm flipV="1">
          <a:off x="2336800" y="13912572"/>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7434</xdr:rowOff>
    </xdr:from>
    <xdr:to>
      <xdr:col>3</xdr:col>
      <xdr:colOff>279400</xdr:colOff>
      <xdr:row>81</xdr:row>
      <xdr:rowOff>32227</xdr:rowOff>
    </xdr:to>
    <xdr:cxnSp macro="">
      <xdr:nvCxnSpPr>
        <xdr:cNvPr id="206" name="直線コネクタ 205"/>
        <xdr:cNvCxnSpPr/>
      </xdr:nvCxnSpPr>
      <xdr:spPr>
        <a:xfrm>
          <a:off x="1447800" y="13894884"/>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2871</xdr:rowOff>
    </xdr:from>
    <xdr:to>
      <xdr:col>7</xdr:col>
      <xdr:colOff>203200</xdr:colOff>
      <xdr:row>81</xdr:row>
      <xdr:rowOff>104471</xdr:rowOff>
    </xdr:to>
    <xdr:sp macro="" textlink="">
      <xdr:nvSpPr>
        <xdr:cNvPr id="216" name="円/楕円 215"/>
        <xdr:cNvSpPr/>
      </xdr:nvSpPr>
      <xdr:spPr>
        <a:xfrm>
          <a:off x="4902200" y="138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95598</xdr:rowOff>
    </xdr:from>
    <xdr:ext cx="762000" cy="259045"/>
    <xdr:sp macro="" textlink="">
      <xdr:nvSpPr>
        <xdr:cNvPr id="217" name="人件費・物件費等の状況該当値テキスト"/>
        <xdr:cNvSpPr txBox="1"/>
      </xdr:nvSpPr>
      <xdr:spPr>
        <a:xfrm>
          <a:off x="5041900" y="1381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153749</xdr:rowOff>
    </xdr:from>
    <xdr:to>
      <xdr:col>6</xdr:col>
      <xdr:colOff>50800</xdr:colOff>
      <xdr:row>81</xdr:row>
      <xdr:rowOff>83899</xdr:rowOff>
    </xdr:to>
    <xdr:sp macro="" textlink="">
      <xdr:nvSpPr>
        <xdr:cNvPr id="218" name="円/楕円 217"/>
        <xdr:cNvSpPr/>
      </xdr:nvSpPr>
      <xdr:spPr>
        <a:xfrm>
          <a:off x="4064000" y="13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94076</xdr:rowOff>
    </xdr:from>
    <xdr:ext cx="736600" cy="259045"/>
    <xdr:sp macro="" textlink="">
      <xdr:nvSpPr>
        <xdr:cNvPr id="219" name="テキスト ボックス 218"/>
        <xdr:cNvSpPr txBox="1"/>
      </xdr:nvSpPr>
      <xdr:spPr>
        <a:xfrm>
          <a:off x="3733800" y="1363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145772</xdr:rowOff>
    </xdr:from>
    <xdr:to>
      <xdr:col>4</xdr:col>
      <xdr:colOff>533400</xdr:colOff>
      <xdr:row>81</xdr:row>
      <xdr:rowOff>75922</xdr:rowOff>
    </xdr:to>
    <xdr:sp macro="" textlink="">
      <xdr:nvSpPr>
        <xdr:cNvPr id="220" name="円/楕円 219"/>
        <xdr:cNvSpPr/>
      </xdr:nvSpPr>
      <xdr:spPr>
        <a:xfrm>
          <a:off x="3175000" y="138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86099</xdr:rowOff>
    </xdr:from>
    <xdr:ext cx="762000" cy="259045"/>
    <xdr:sp macro="" textlink="">
      <xdr:nvSpPr>
        <xdr:cNvPr id="221" name="テキスト ボックス 220"/>
        <xdr:cNvSpPr txBox="1"/>
      </xdr:nvSpPr>
      <xdr:spPr>
        <a:xfrm>
          <a:off x="2844800" y="136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152877</xdr:rowOff>
    </xdr:from>
    <xdr:to>
      <xdr:col>3</xdr:col>
      <xdr:colOff>330200</xdr:colOff>
      <xdr:row>81</xdr:row>
      <xdr:rowOff>83027</xdr:rowOff>
    </xdr:to>
    <xdr:sp macro="" textlink="">
      <xdr:nvSpPr>
        <xdr:cNvPr id="222" name="円/楕円 221"/>
        <xdr:cNvSpPr/>
      </xdr:nvSpPr>
      <xdr:spPr>
        <a:xfrm>
          <a:off x="2286000" y="138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93204</xdr:rowOff>
    </xdr:from>
    <xdr:ext cx="762000" cy="259045"/>
    <xdr:sp macro="" textlink="">
      <xdr:nvSpPr>
        <xdr:cNvPr id="223" name="テキスト ボックス 222"/>
        <xdr:cNvSpPr txBox="1"/>
      </xdr:nvSpPr>
      <xdr:spPr>
        <a:xfrm>
          <a:off x="1955800" y="1363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128084</xdr:rowOff>
    </xdr:from>
    <xdr:to>
      <xdr:col>2</xdr:col>
      <xdr:colOff>127000</xdr:colOff>
      <xdr:row>81</xdr:row>
      <xdr:rowOff>58234</xdr:rowOff>
    </xdr:to>
    <xdr:sp macro="" textlink="">
      <xdr:nvSpPr>
        <xdr:cNvPr id="224" name="円/楕円 223"/>
        <xdr:cNvSpPr/>
      </xdr:nvSpPr>
      <xdr:spPr>
        <a:xfrm>
          <a:off x="1397000" y="138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68411</xdr:rowOff>
    </xdr:from>
    <xdr:ext cx="762000" cy="259045"/>
    <xdr:sp macro="" textlink="">
      <xdr:nvSpPr>
        <xdr:cNvPr id="225" name="テキスト ボックス 224"/>
        <xdr:cNvSpPr txBox="1"/>
      </xdr:nvSpPr>
      <xdr:spPr>
        <a:xfrm>
          <a:off x="1066800" y="136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行財政改革による給与水準の適正化に努めてきた結果、ラスパイレス指数は、類似団体、全国平均をともに下回る結果となった。</a:t>
          </a:r>
          <a:endParaRPr kumimoji="1" lang="en-US" altLang="ja-JP" sz="1300">
            <a:latin typeface="ＭＳ Ｐゴシック"/>
          </a:endParaRPr>
        </a:p>
        <a:p>
          <a:r>
            <a:rPr kumimoji="1" lang="ja-JP" altLang="en-US" sz="1300">
              <a:latin typeface="ＭＳ Ｐゴシック"/>
            </a:rPr>
            <a:t>　今後も職員一人ひとりの業務量や、職員の士気などを鑑みつつ、給与水準の適正化に努めていく。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47272</xdr:rowOff>
    </xdr:from>
    <xdr:to>
      <xdr:col>24</xdr:col>
      <xdr:colOff>558800</xdr:colOff>
      <xdr:row>82</xdr:row>
      <xdr:rowOff>9878</xdr:rowOff>
    </xdr:to>
    <xdr:cxnSp macro="">
      <xdr:nvCxnSpPr>
        <xdr:cNvPr id="259" name="直線コネクタ 258"/>
        <xdr:cNvCxnSpPr/>
      </xdr:nvCxnSpPr>
      <xdr:spPr>
        <a:xfrm>
          <a:off x="16179800" y="139347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47272</xdr:rowOff>
    </xdr:from>
    <xdr:to>
      <xdr:col>23</xdr:col>
      <xdr:colOff>406400</xdr:colOff>
      <xdr:row>81</xdr:row>
      <xdr:rowOff>154516</xdr:rowOff>
    </xdr:to>
    <xdr:cxnSp macro="">
      <xdr:nvCxnSpPr>
        <xdr:cNvPr id="262" name="直線コネクタ 261"/>
        <xdr:cNvCxnSpPr/>
      </xdr:nvCxnSpPr>
      <xdr:spPr>
        <a:xfrm flipV="1">
          <a:off x="15290800" y="139347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154516</xdr:rowOff>
    </xdr:to>
    <xdr:cxnSp macro="">
      <xdr:nvCxnSpPr>
        <xdr:cNvPr id="265" name="直線コネクタ 264"/>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88</xdr:row>
      <xdr:rowOff>67028</xdr:rowOff>
    </xdr:to>
    <xdr:cxnSp macro="">
      <xdr:nvCxnSpPr>
        <xdr:cNvPr id="268" name="直線コネクタ 267"/>
        <xdr:cNvCxnSpPr/>
      </xdr:nvCxnSpPr>
      <xdr:spPr>
        <a:xfrm flipV="1">
          <a:off x="13512800" y="1404196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78" name="円/楕円 277"/>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51805</xdr:rowOff>
    </xdr:from>
    <xdr:ext cx="762000" cy="259045"/>
    <xdr:sp macro="" textlink="">
      <xdr:nvSpPr>
        <xdr:cNvPr id="279"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167922</xdr:rowOff>
    </xdr:from>
    <xdr:to>
      <xdr:col>23</xdr:col>
      <xdr:colOff>457200</xdr:colOff>
      <xdr:row>81</xdr:row>
      <xdr:rowOff>98072</xdr:rowOff>
    </xdr:to>
    <xdr:sp macro="" textlink="">
      <xdr:nvSpPr>
        <xdr:cNvPr id="280" name="円/楕円 279"/>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108249</xdr:rowOff>
    </xdr:from>
    <xdr:ext cx="736600" cy="259045"/>
    <xdr:sp macro="" textlink="">
      <xdr:nvSpPr>
        <xdr:cNvPr id="281" name="テキスト ボックス 280"/>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2" name="円/楕円 281"/>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3" name="テキスト ボックス 282"/>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4" name="円/楕円 283"/>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5" name="テキスト ボックス 284"/>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16228</xdr:rowOff>
    </xdr:from>
    <xdr:to>
      <xdr:col>19</xdr:col>
      <xdr:colOff>533400</xdr:colOff>
      <xdr:row>88</xdr:row>
      <xdr:rowOff>117828</xdr:rowOff>
    </xdr:to>
    <xdr:sp macro="" textlink="">
      <xdr:nvSpPr>
        <xdr:cNvPr id="286" name="円/楕円 285"/>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128005</xdr:rowOff>
    </xdr:from>
    <xdr:ext cx="762000" cy="259045"/>
    <xdr:sp macro="" textlink="">
      <xdr:nvSpPr>
        <xdr:cNvPr id="287" name="テキスト ボックス 286"/>
        <xdr:cNvSpPr txBox="1"/>
      </xdr:nvSpPr>
      <xdr:spPr>
        <a:xfrm>
          <a:off x="13131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前年度より若干増加したものの、依然として類似団体、全国、県内平均を大きく下回っている。</a:t>
          </a:r>
          <a:endParaRPr kumimoji="1" lang="en-US" altLang="ja-JP" sz="1300">
            <a:latin typeface="ＭＳ Ｐゴシック"/>
          </a:endParaRPr>
        </a:p>
        <a:p>
          <a:r>
            <a:rPr kumimoji="1" lang="ja-JP" altLang="en-US" sz="1300">
              <a:latin typeface="ＭＳ Ｐゴシック"/>
            </a:rPr>
            <a:t>　主な要因としては、退職者補充の抑制や、指定管理者制度の導入、ゴミ処理業務や消防業務などを一部事務組合で実施していることが挙げられる。</a:t>
          </a:r>
          <a:endParaRPr kumimoji="1" lang="en-US" altLang="ja-JP" sz="1300">
            <a:latin typeface="ＭＳ Ｐゴシック"/>
          </a:endParaRPr>
        </a:p>
        <a:p>
          <a:r>
            <a:rPr kumimoji="1" lang="ja-JP" altLang="en-US" sz="1300">
              <a:latin typeface="ＭＳ Ｐゴシック"/>
            </a:rPr>
            <a:t>　今後も引き続き、組織機構の見直しなどを行うことで、効率的な行財政運営を進めていく。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5292</xdr:rowOff>
    </xdr:from>
    <xdr:to>
      <xdr:col>24</xdr:col>
      <xdr:colOff>558800</xdr:colOff>
      <xdr:row>60</xdr:row>
      <xdr:rowOff>35454</xdr:rowOff>
    </xdr:to>
    <xdr:cxnSp macro="">
      <xdr:nvCxnSpPr>
        <xdr:cNvPr id="322" name="直線コネクタ 321"/>
        <xdr:cNvCxnSpPr/>
      </xdr:nvCxnSpPr>
      <xdr:spPr>
        <a:xfrm>
          <a:off x="16179800" y="1029229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3"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158644</xdr:rowOff>
    </xdr:from>
    <xdr:to>
      <xdr:col>23</xdr:col>
      <xdr:colOff>406400</xdr:colOff>
      <xdr:row>60</xdr:row>
      <xdr:rowOff>5292</xdr:rowOff>
    </xdr:to>
    <xdr:cxnSp macro="">
      <xdr:nvCxnSpPr>
        <xdr:cNvPr id="325" name="直線コネクタ 324"/>
        <xdr:cNvCxnSpPr/>
      </xdr:nvCxnSpPr>
      <xdr:spPr>
        <a:xfrm>
          <a:off x="15290800" y="102741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7" name="テキスト ボックス 326"/>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158644</xdr:rowOff>
    </xdr:from>
    <xdr:to>
      <xdr:col>22</xdr:col>
      <xdr:colOff>203200</xdr:colOff>
      <xdr:row>59</xdr:row>
      <xdr:rowOff>158644</xdr:rowOff>
    </xdr:to>
    <xdr:cxnSp macro="">
      <xdr:nvCxnSpPr>
        <xdr:cNvPr id="328" name="直線コネクタ 327"/>
        <xdr:cNvCxnSpPr/>
      </xdr:nvCxnSpPr>
      <xdr:spPr>
        <a:xfrm>
          <a:off x="14401800" y="10274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0" name="テキスト ボックス 329"/>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144569</xdr:rowOff>
    </xdr:from>
    <xdr:to>
      <xdr:col>21</xdr:col>
      <xdr:colOff>0</xdr:colOff>
      <xdr:row>59</xdr:row>
      <xdr:rowOff>158644</xdr:rowOff>
    </xdr:to>
    <xdr:cxnSp macro="">
      <xdr:nvCxnSpPr>
        <xdr:cNvPr id="331" name="直線コネクタ 330"/>
        <xdr:cNvCxnSpPr/>
      </xdr:nvCxnSpPr>
      <xdr:spPr>
        <a:xfrm>
          <a:off x="13512800" y="102601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3" name="テキスト ボックス 332"/>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5" name="テキスト ボックス 334"/>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156104</xdr:rowOff>
    </xdr:from>
    <xdr:to>
      <xdr:col>24</xdr:col>
      <xdr:colOff>609600</xdr:colOff>
      <xdr:row>60</xdr:row>
      <xdr:rowOff>86254</xdr:rowOff>
    </xdr:to>
    <xdr:sp macro="" textlink="">
      <xdr:nvSpPr>
        <xdr:cNvPr id="341" name="円/楕円 340"/>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xdr:rowOff>
    </xdr:from>
    <xdr:ext cx="762000" cy="259045"/>
    <xdr:sp macro="" textlink="">
      <xdr:nvSpPr>
        <xdr:cNvPr id="342" name="定員管理の状況該当値テキスト"/>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125942</xdr:rowOff>
    </xdr:from>
    <xdr:to>
      <xdr:col>23</xdr:col>
      <xdr:colOff>457200</xdr:colOff>
      <xdr:row>60</xdr:row>
      <xdr:rowOff>56092</xdr:rowOff>
    </xdr:to>
    <xdr:sp macro="" textlink="">
      <xdr:nvSpPr>
        <xdr:cNvPr id="343" name="円/楕円 342"/>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66269</xdr:rowOff>
    </xdr:from>
    <xdr:ext cx="736600" cy="259045"/>
    <xdr:sp macro="" textlink="">
      <xdr:nvSpPr>
        <xdr:cNvPr id="344" name="テキスト ボックス 343"/>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107844</xdr:rowOff>
    </xdr:from>
    <xdr:to>
      <xdr:col>22</xdr:col>
      <xdr:colOff>254000</xdr:colOff>
      <xdr:row>60</xdr:row>
      <xdr:rowOff>37994</xdr:rowOff>
    </xdr:to>
    <xdr:sp macro="" textlink="">
      <xdr:nvSpPr>
        <xdr:cNvPr id="345" name="円/楕円 344"/>
        <xdr:cNvSpPr/>
      </xdr:nvSpPr>
      <xdr:spPr>
        <a:xfrm>
          <a:off x="15240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48171</xdr:rowOff>
    </xdr:from>
    <xdr:ext cx="762000" cy="259045"/>
    <xdr:sp macro="" textlink="">
      <xdr:nvSpPr>
        <xdr:cNvPr id="346" name="テキスト ボックス 345"/>
        <xdr:cNvSpPr txBox="1"/>
      </xdr:nvSpPr>
      <xdr:spPr>
        <a:xfrm>
          <a:off x="14909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107844</xdr:rowOff>
    </xdr:from>
    <xdr:to>
      <xdr:col>21</xdr:col>
      <xdr:colOff>50800</xdr:colOff>
      <xdr:row>60</xdr:row>
      <xdr:rowOff>37994</xdr:rowOff>
    </xdr:to>
    <xdr:sp macro="" textlink="">
      <xdr:nvSpPr>
        <xdr:cNvPr id="347" name="円/楕円 346"/>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48171</xdr:rowOff>
    </xdr:from>
    <xdr:ext cx="762000" cy="259045"/>
    <xdr:sp macro="" textlink="">
      <xdr:nvSpPr>
        <xdr:cNvPr id="348" name="テキスト ボックス 347"/>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93769</xdr:rowOff>
    </xdr:from>
    <xdr:to>
      <xdr:col>19</xdr:col>
      <xdr:colOff>533400</xdr:colOff>
      <xdr:row>60</xdr:row>
      <xdr:rowOff>23919</xdr:rowOff>
    </xdr:to>
    <xdr:sp macro="" textlink="">
      <xdr:nvSpPr>
        <xdr:cNvPr id="349" name="円/楕円 348"/>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34096</xdr:rowOff>
    </xdr:from>
    <xdr:ext cx="762000" cy="259045"/>
    <xdr:sp macro="" textlink="">
      <xdr:nvSpPr>
        <xdr:cNvPr id="350" name="テキスト ボックス 349"/>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実質公債費比率は、前年度から</a:t>
          </a:r>
          <a:r>
            <a:rPr kumimoji="1" lang="en-US" altLang="ja-JP" sz="1300">
              <a:latin typeface="ＭＳ Ｐゴシック"/>
            </a:rPr>
            <a:t>1.1</a:t>
          </a:r>
          <a:r>
            <a:rPr kumimoji="1" lang="ja-JP" altLang="en-US" sz="1300">
              <a:latin typeface="ＭＳ Ｐゴシック"/>
            </a:rPr>
            <a:t>ポイント改善し、類似団体、全国平均を下回る結果となった。</a:t>
          </a:r>
          <a:endParaRPr kumimoji="1" lang="en-US" altLang="ja-JP" sz="1300">
            <a:latin typeface="ＭＳ Ｐゴシック"/>
          </a:endParaRPr>
        </a:p>
        <a:p>
          <a:r>
            <a:rPr kumimoji="1" lang="ja-JP" altLang="en-US" sz="1300">
              <a:latin typeface="ＭＳ Ｐゴシック"/>
            </a:rPr>
            <a:t>　主な要因としては、市債の借入額を元金償還額以下とするなどの市債抑制方針に基づき、市債残高の削減に取り組んできたことが挙げられる。</a:t>
          </a:r>
          <a:endParaRPr kumimoji="1" lang="en-US" altLang="ja-JP" sz="1300">
            <a:latin typeface="ＭＳ Ｐゴシック"/>
          </a:endParaRPr>
        </a:p>
        <a:p>
          <a:r>
            <a:rPr kumimoji="1" lang="ja-JP" altLang="en-US" sz="1300">
              <a:latin typeface="ＭＳ Ｐゴシック"/>
            </a:rPr>
            <a:t>　今後も引き続き、中長期的な視点に立って、借入と償還のバランスを考えた財政運営を行うことにより、比率の低下に努めていく。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51163</xdr:rowOff>
    </xdr:from>
    <xdr:to>
      <xdr:col>24</xdr:col>
      <xdr:colOff>558800</xdr:colOff>
      <xdr:row>40</xdr:row>
      <xdr:rowOff>127000</xdr:rowOff>
    </xdr:to>
    <xdr:cxnSp macro="">
      <xdr:nvCxnSpPr>
        <xdr:cNvPr id="385" name="直線コネクタ 384"/>
        <xdr:cNvCxnSpPr/>
      </xdr:nvCxnSpPr>
      <xdr:spPr>
        <a:xfrm flipV="1">
          <a:off x="16179800" y="690916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6"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114119</xdr:rowOff>
    </xdr:to>
    <xdr:cxnSp macro="">
      <xdr:nvCxnSpPr>
        <xdr:cNvPr id="388" name="直線コネクタ 387"/>
        <xdr:cNvCxnSpPr/>
      </xdr:nvCxnSpPr>
      <xdr:spPr>
        <a:xfrm flipV="1">
          <a:off x="15290800" y="698500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0" name="テキスト ボックス 389"/>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42</xdr:row>
      <xdr:rowOff>59872</xdr:rowOff>
    </xdr:to>
    <xdr:cxnSp macro="">
      <xdr:nvCxnSpPr>
        <xdr:cNvPr id="391" name="直線コネクタ 390"/>
        <xdr:cNvCxnSpPr/>
      </xdr:nvCxnSpPr>
      <xdr:spPr>
        <a:xfrm flipV="1">
          <a:off x="14401800" y="714356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121920</xdr:rowOff>
    </xdr:to>
    <xdr:cxnSp macro="">
      <xdr:nvCxnSpPr>
        <xdr:cNvPr id="394" name="直線コネクタ 393"/>
        <xdr:cNvCxnSpPr/>
      </xdr:nvCxnSpPr>
      <xdr:spPr>
        <a:xfrm flipV="1">
          <a:off x="13512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404" name="円/楕円 403"/>
        <xdr:cNvSpPr/>
      </xdr:nvSpPr>
      <xdr:spPr>
        <a:xfrm>
          <a:off x="169672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16890</xdr:rowOff>
    </xdr:from>
    <xdr:ext cx="762000" cy="259045"/>
    <xdr:sp macro="" textlink="">
      <xdr:nvSpPr>
        <xdr:cNvPr id="405" name="公債費負担の状況該当値テキスト"/>
        <xdr:cNvSpPr txBox="1"/>
      </xdr:nvSpPr>
      <xdr:spPr>
        <a:xfrm>
          <a:off x="171069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6" name="円/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7" name="テキスト ボックス 40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08" name="円/楕円 407"/>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09" name="テキスト ボックス 408"/>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0" name="円/楕円 40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1" name="テキスト ボックス 41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2" name="円/楕円 41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13" name="テキスト ボックス 41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a:t>
          </a:r>
          <a:r>
            <a:rPr kumimoji="1" lang="en-US" altLang="ja-JP" sz="1300">
              <a:latin typeface="ＭＳ Ｐゴシック"/>
            </a:rPr>
            <a:t>25</a:t>
          </a:r>
          <a:r>
            <a:rPr kumimoji="1" lang="ja-JP" altLang="en-US" sz="1300">
              <a:latin typeface="ＭＳ Ｐゴシック"/>
            </a:rPr>
            <a:t>年度以降「－」となり、類似団体、全国平均を大きく下回る結果となった。</a:t>
          </a:r>
          <a:endParaRPr kumimoji="1" lang="en-US" altLang="ja-JP" sz="1300">
            <a:latin typeface="ＭＳ Ｐゴシック"/>
          </a:endParaRPr>
        </a:p>
        <a:p>
          <a:r>
            <a:rPr kumimoji="1" lang="ja-JP" altLang="en-US" sz="1300">
              <a:latin typeface="ＭＳ Ｐゴシック"/>
            </a:rPr>
            <a:t>　主な要因としては、市の経営方針の中で市債残高の削減を掲げ、平成</a:t>
          </a:r>
          <a:r>
            <a:rPr kumimoji="1" lang="en-US" altLang="ja-JP" sz="1300">
              <a:latin typeface="ＭＳ Ｐゴシック"/>
            </a:rPr>
            <a:t>17</a:t>
          </a:r>
          <a:r>
            <a:rPr kumimoji="1" lang="ja-JP" altLang="en-US" sz="1300">
              <a:latin typeface="ＭＳ Ｐゴシック"/>
            </a:rPr>
            <a:t>年度末の市債残高約</a:t>
          </a:r>
          <a:r>
            <a:rPr kumimoji="1" lang="en-US" altLang="ja-JP" sz="1300">
              <a:latin typeface="ＭＳ Ｐゴシック"/>
            </a:rPr>
            <a:t>475</a:t>
          </a:r>
          <a:r>
            <a:rPr kumimoji="1" lang="ja-JP" altLang="en-US" sz="1300">
              <a:latin typeface="ＭＳ Ｐゴシック"/>
            </a:rPr>
            <a:t>億円を平成</a:t>
          </a:r>
          <a:r>
            <a:rPr kumimoji="1" lang="en-US" altLang="ja-JP" sz="1300">
              <a:latin typeface="ＭＳ Ｐゴシック"/>
            </a:rPr>
            <a:t>27</a:t>
          </a:r>
          <a:r>
            <a:rPr kumimoji="1" lang="ja-JP" altLang="en-US" sz="1300">
              <a:latin typeface="ＭＳ Ｐゴシック"/>
            </a:rPr>
            <a:t>年度末約</a:t>
          </a:r>
          <a:r>
            <a:rPr kumimoji="1" lang="en-US" altLang="ja-JP" sz="1300">
              <a:latin typeface="ＭＳ Ｐゴシック"/>
            </a:rPr>
            <a:t>365</a:t>
          </a:r>
          <a:r>
            <a:rPr kumimoji="1" lang="ja-JP" altLang="en-US" sz="1300">
              <a:latin typeface="ＭＳ Ｐゴシック"/>
            </a:rPr>
            <a:t>億円と約</a:t>
          </a:r>
          <a:r>
            <a:rPr kumimoji="1" lang="en-US" altLang="ja-JP" sz="1300">
              <a:latin typeface="ＭＳ Ｐゴシック"/>
            </a:rPr>
            <a:t>110</a:t>
          </a:r>
          <a:r>
            <a:rPr kumimoji="1" lang="ja-JP" altLang="en-US" sz="1300">
              <a:latin typeface="ＭＳ Ｐゴシック"/>
            </a:rPr>
            <a:t>億円削減できたことが挙げられる。</a:t>
          </a:r>
          <a:endParaRPr kumimoji="1" lang="en-US" altLang="ja-JP" sz="1300">
            <a:latin typeface="ＭＳ Ｐゴシック"/>
          </a:endParaRPr>
        </a:p>
        <a:p>
          <a:r>
            <a:rPr kumimoji="1" lang="ja-JP" altLang="en-US" sz="1300">
              <a:latin typeface="ＭＳ Ｐゴシック"/>
            </a:rPr>
            <a:t>　今後、老朽化が進む公共施設の更新などを実施することで比率の上昇が起きる可能性があるため、次世代に過大な負担を残さぬよう、市債残高の削減や財政調整基金の積立などにより計画的な財政運営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7"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8" name="フローチャート : 判断 447"/>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1" name="フローチャート :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3" name="フローチャート : 判断 452"/>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4" name="テキスト ボックス 453"/>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5" name="フローチャート : 判断 454"/>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56" name="テキスト ボックス 455"/>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15282</xdr:rowOff>
    </xdr:from>
    <xdr:to>
      <xdr:col>19</xdr:col>
      <xdr:colOff>533400</xdr:colOff>
      <xdr:row>14</xdr:row>
      <xdr:rowOff>116882</xdr:rowOff>
    </xdr:to>
    <xdr:sp macro="" textlink="">
      <xdr:nvSpPr>
        <xdr:cNvPr id="462" name="円/楕円 461"/>
        <xdr:cNvSpPr/>
      </xdr:nvSpPr>
      <xdr:spPr>
        <a:xfrm>
          <a:off x="13462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127059</xdr:rowOff>
    </xdr:from>
    <xdr:ext cx="762000" cy="259045"/>
    <xdr:sp macro="" textlink="">
      <xdr:nvSpPr>
        <xdr:cNvPr id="463" name="テキスト ボックス 462"/>
        <xdr:cNvSpPr txBox="1"/>
      </xdr:nvSpPr>
      <xdr:spPr>
        <a:xfrm>
          <a:off x="13131800" y="21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人件費に係る経常収支比率は、類似団体、全国、県内平均を大きく下回っている。</a:t>
          </a:r>
          <a:endParaRPr kumimoji="1" lang="en-US" altLang="ja-JP" sz="1300">
            <a:latin typeface="ＭＳ Ｐゴシック"/>
          </a:endParaRPr>
        </a:p>
        <a:p>
          <a:r>
            <a:rPr kumimoji="1" lang="ja-JP" altLang="en-US" sz="1300">
              <a:latin typeface="ＭＳ Ｐゴシック"/>
            </a:rPr>
            <a:t>　主な要因としては、定員適正化計画による退職者補充の抑制、効率的な組織を目指した機構改革などによる行財政改革や、ゴミ処理業務や消防業務などを一部事務組合で実施していることが挙げられる。</a:t>
          </a:r>
          <a:endParaRPr kumimoji="1" lang="en-US" altLang="ja-JP" sz="1300">
            <a:latin typeface="ＭＳ Ｐゴシック"/>
          </a:endParaRPr>
        </a:p>
        <a:p>
          <a:r>
            <a:rPr kumimoji="1" lang="ja-JP" altLang="en-US" sz="1300">
              <a:latin typeface="ＭＳ Ｐゴシック"/>
            </a:rPr>
            <a:t>　今後も引き続き、適正な行財政運営に努めていく。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66040</xdr:rowOff>
    </xdr:to>
    <xdr:cxnSp macro="">
      <xdr:nvCxnSpPr>
        <xdr:cNvPr id="66" name="直線コネクタ 65"/>
        <xdr:cNvCxnSpPr/>
      </xdr:nvCxnSpPr>
      <xdr:spPr>
        <a:xfrm>
          <a:off x="3987800" y="582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104140</xdr:rowOff>
    </xdr:to>
    <xdr:cxnSp macro="">
      <xdr:nvCxnSpPr>
        <xdr:cNvPr id="69" name="直線コネクタ 68"/>
        <xdr:cNvCxnSpPr/>
      </xdr:nvCxnSpPr>
      <xdr:spPr>
        <a:xfrm flipV="1">
          <a:off x="3098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34</xdr:row>
      <xdr:rowOff>104140</xdr:rowOff>
    </xdr:to>
    <xdr:cxnSp macro="">
      <xdr:nvCxnSpPr>
        <xdr:cNvPr id="72" name="直線コネクタ 71"/>
        <xdr:cNvCxnSpPr/>
      </xdr:nvCxnSpPr>
      <xdr:spPr>
        <a:xfrm>
          <a:off x="2209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34</xdr:row>
      <xdr:rowOff>119380</xdr:rowOff>
    </xdr:to>
    <xdr:cxnSp macro="">
      <xdr:nvCxnSpPr>
        <xdr:cNvPr id="75" name="直線コネクタ 74"/>
        <xdr:cNvCxnSpPr/>
      </xdr:nvCxnSpPr>
      <xdr:spPr>
        <a:xfrm flipV="1">
          <a:off x="1320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5" name="円/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9" name="円/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1" name="円/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3" name="円/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物件費に係る経常収支比率は、類似団体、全国、県内平均を下回っている。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年度は、ふるさと納税事業に関する事務が大幅に増加したことなどにより、平成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0.8</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今後も引き続き、事務事業の優先度を点検することで物件費の削減に努めていく。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46990</xdr:rowOff>
    </xdr:to>
    <xdr:cxnSp macro="">
      <xdr:nvCxnSpPr>
        <xdr:cNvPr id="127" name="直線コネクタ 126"/>
        <xdr:cNvCxnSpPr/>
      </xdr:nvCxnSpPr>
      <xdr:spPr>
        <a:xfrm>
          <a:off x="15671800" y="2900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17</xdr:row>
      <xdr:rowOff>24130</xdr:rowOff>
    </xdr:to>
    <xdr:cxnSp macro="">
      <xdr:nvCxnSpPr>
        <xdr:cNvPr id="130" name="直線コネクタ 129"/>
        <xdr:cNvCxnSpPr/>
      </xdr:nvCxnSpPr>
      <xdr:spPr>
        <a:xfrm flipV="1">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24130</xdr:rowOff>
    </xdr:to>
    <xdr:cxnSp macro="">
      <xdr:nvCxnSpPr>
        <xdr:cNvPr id="133" name="直線コネクタ 132"/>
        <xdr:cNvCxnSpPr/>
      </xdr:nvCxnSpPr>
      <xdr:spPr>
        <a:xfrm>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104140</xdr:rowOff>
    </xdr:to>
    <xdr:cxnSp macro="">
      <xdr:nvCxnSpPr>
        <xdr:cNvPr id="136" name="直線コネクタ 135"/>
        <xdr:cNvCxnSpPr/>
      </xdr:nvCxnSpPr>
      <xdr:spPr>
        <a:xfrm>
          <a:off x="13004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6" name="円/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12717</xdr:rowOff>
    </xdr:from>
    <xdr:ext cx="762000" cy="259045"/>
    <xdr:sp macro="" textlink="">
      <xdr:nvSpPr>
        <xdr:cNvPr id="147"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8" name="円/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49" name="テキスト ボックス 148"/>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51" name="テキスト ボックス 150"/>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4" name="円/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扶助費に係る経常収支比率は、類似団体、全国平均は下回ったものの、依然として県内平均を上回っており、前年度から</a:t>
          </a:r>
          <a:r>
            <a:rPr kumimoji="1" lang="en-US" altLang="ja-JP" sz="1300">
              <a:latin typeface="ＭＳ Ｐゴシック"/>
            </a:rPr>
            <a:t>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要因としては、自立支援給付費や民間保育所運営費負担金などの増加によるものと考えられる。</a:t>
          </a:r>
          <a:endParaRPr kumimoji="1" lang="en-US" altLang="ja-JP" sz="1300">
            <a:latin typeface="ＭＳ Ｐゴシック"/>
          </a:endParaRPr>
        </a:p>
        <a:p>
          <a:r>
            <a:rPr kumimoji="1" lang="ja-JP" altLang="en-US" sz="1300">
              <a:latin typeface="ＭＳ Ｐゴシック"/>
            </a:rPr>
            <a:t>　扶助費はまちの都市化が進むにつれ増加する費用と言われており、削減が難しいのが現状である。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42635</xdr:rowOff>
    </xdr:to>
    <xdr:cxnSp macro="">
      <xdr:nvCxnSpPr>
        <xdr:cNvPr id="190" name="直線コネクタ 189"/>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31750</xdr:rowOff>
    </xdr:to>
    <xdr:cxnSp macro="">
      <xdr:nvCxnSpPr>
        <xdr:cNvPr id="193" name="直線コネクタ 192"/>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170543</xdr:rowOff>
    </xdr:to>
    <xdr:cxnSp macro="">
      <xdr:nvCxnSpPr>
        <xdr:cNvPr id="196" name="直線コネクタ 195"/>
        <xdr:cNvCxnSpPr/>
      </xdr:nvCxnSpPr>
      <xdr:spPr>
        <a:xfrm>
          <a:off x="2209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75293</xdr:rowOff>
    </xdr:to>
    <xdr:cxnSp macro="">
      <xdr:nvCxnSpPr>
        <xdr:cNvPr id="199" name="直線コネクタ 198"/>
        <xdr:cNvCxnSpPr/>
      </xdr:nvCxnSpPr>
      <xdr:spPr>
        <a:xfrm flipV="1">
          <a:off x="1320800" y="9352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2" name="テキスト ボックス 21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214" name="テキスト ボックス 213"/>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129920</xdr:rowOff>
    </xdr:from>
    <xdr:ext cx="762000" cy="259045"/>
    <xdr:sp macro="" textlink="">
      <xdr:nvSpPr>
        <xdr:cNvPr id="216" name="テキスト ボックス 215"/>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その他に係る経常収支比率は、類似団体、全国、県内平均を大きく下回っている。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24</a:t>
          </a:r>
          <a:r>
            <a:rPr kumimoji="1" lang="ja-JP" altLang="en-US" sz="1300">
              <a:latin typeface="ＭＳ Ｐゴシック"/>
            </a:rPr>
            <a:t>年度に下水道事業会計が法適用となったことから、一般会計繰出金を補助費に組み替えたことによるものである。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年度は、下水道事業会計、後期高齢者医療会計、介護保険会計への繰出金が増加したため、</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42635</xdr:rowOff>
    </xdr:from>
    <xdr:to>
      <xdr:col>24</xdr:col>
      <xdr:colOff>31750</xdr:colOff>
      <xdr:row>55</xdr:row>
      <xdr:rowOff>86178</xdr:rowOff>
    </xdr:to>
    <xdr:cxnSp macro="">
      <xdr:nvCxnSpPr>
        <xdr:cNvPr id="253" name="直線コネクタ 252"/>
        <xdr:cNvCxnSpPr/>
      </xdr:nvCxnSpPr>
      <xdr:spPr>
        <a:xfrm>
          <a:off x="15671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42635</xdr:rowOff>
    </xdr:from>
    <xdr:to>
      <xdr:col>22</xdr:col>
      <xdr:colOff>565150</xdr:colOff>
      <xdr:row>55</xdr:row>
      <xdr:rowOff>86178</xdr:rowOff>
    </xdr:to>
    <xdr:cxnSp macro="">
      <xdr:nvCxnSpPr>
        <xdr:cNvPr id="256" name="直線コネクタ 255"/>
        <xdr:cNvCxnSpPr/>
      </xdr:nvCxnSpPr>
      <xdr:spPr>
        <a:xfrm flipV="1">
          <a:off x="14782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170543</xdr:rowOff>
    </xdr:from>
    <xdr:to>
      <xdr:col>21</xdr:col>
      <xdr:colOff>361950</xdr:colOff>
      <xdr:row>55</xdr:row>
      <xdr:rowOff>86178</xdr:rowOff>
    </xdr:to>
    <xdr:cxnSp macro="">
      <xdr:nvCxnSpPr>
        <xdr:cNvPr id="259" name="直線コネクタ 258"/>
        <xdr:cNvCxnSpPr/>
      </xdr:nvCxnSpPr>
      <xdr:spPr>
        <a:xfrm>
          <a:off x="13893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170543</xdr:rowOff>
    </xdr:from>
    <xdr:to>
      <xdr:col>20</xdr:col>
      <xdr:colOff>158750</xdr:colOff>
      <xdr:row>55</xdr:row>
      <xdr:rowOff>31750</xdr:rowOff>
    </xdr:to>
    <xdr:cxnSp macro="">
      <xdr:nvCxnSpPr>
        <xdr:cNvPr id="262" name="直線コネクタ 261"/>
        <xdr:cNvCxnSpPr/>
      </xdr:nvCxnSpPr>
      <xdr:spPr>
        <a:xfrm flipV="1">
          <a:off x="13004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2" name="円/楕円 271"/>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3"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163285</xdr:rowOff>
    </xdr:from>
    <xdr:to>
      <xdr:col>22</xdr:col>
      <xdr:colOff>615950</xdr:colOff>
      <xdr:row>55</xdr:row>
      <xdr:rowOff>93435</xdr:rowOff>
    </xdr:to>
    <xdr:sp macro="" textlink="">
      <xdr:nvSpPr>
        <xdr:cNvPr id="274" name="円/楕円 273"/>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103612</xdr:rowOff>
    </xdr:from>
    <xdr:ext cx="736600" cy="259045"/>
    <xdr:sp macro="" textlink="">
      <xdr:nvSpPr>
        <xdr:cNvPr id="275" name="テキスト ボックス 274"/>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6" name="円/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119743</xdr:rowOff>
    </xdr:from>
    <xdr:to>
      <xdr:col>20</xdr:col>
      <xdr:colOff>209550</xdr:colOff>
      <xdr:row>55</xdr:row>
      <xdr:rowOff>49893</xdr:rowOff>
    </xdr:to>
    <xdr:sp macro="" textlink="">
      <xdr:nvSpPr>
        <xdr:cNvPr id="278" name="円/楕円 277"/>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60070</xdr:rowOff>
    </xdr:from>
    <xdr:ext cx="762000" cy="259045"/>
    <xdr:sp macro="" textlink="">
      <xdr:nvSpPr>
        <xdr:cNvPr id="279" name="テキスト ボックス 278"/>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補助費等に係る経常収支比率は、類似団体、全国、県内平均を大きく上回っている。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24</a:t>
          </a:r>
          <a:r>
            <a:rPr kumimoji="1" lang="ja-JP" altLang="en-US" sz="1300">
              <a:latin typeface="ＭＳ Ｐゴシック"/>
            </a:rPr>
            <a:t>年度に下水道事業会計が法適用となったことから、一般会計繰出金を補助費に組み替えたことなどによるものである。</a:t>
          </a:r>
          <a:endParaRPr kumimoji="1" lang="en-US" altLang="ja-JP" sz="1300">
            <a:latin typeface="ＭＳ Ｐゴシック"/>
          </a:endParaRPr>
        </a:p>
        <a:p>
          <a:r>
            <a:rPr kumimoji="1" lang="ja-JP" altLang="en-US" sz="1300">
              <a:latin typeface="ＭＳ Ｐゴシック"/>
            </a:rPr>
            <a:t>　今後も引き続き、事務の効率化や補助要件の見直しなどにより、適正な執行に努めていく。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132715</xdr:rowOff>
    </xdr:from>
    <xdr:to>
      <xdr:col>24</xdr:col>
      <xdr:colOff>31750</xdr:colOff>
      <xdr:row>41</xdr:row>
      <xdr:rowOff>46990</xdr:rowOff>
    </xdr:to>
    <xdr:cxnSp macro="">
      <xdr:nvCxnSpPr>
        <xdr:cNvPr id="309" name="直線コネクタ 308"/>
        <xdr:cNvCxnSpPr/>
      </xdr:nvCxnSpPr>
      <xdr:spPr>
        <a:xfrm>
          <a:off x="15671800" y="69907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132715</xdr:rowOff>
    </xdr:from>
    <xdr:to>
      <xdr:col>22</xdr:col>
      <xdr:colOff>565150</xdr:colOff>
      <xdr:row>41</xdr:row>
      <xdr:rowOff>52705</xdr:rowOff>
    </xdr:to>
    <xdr:cxnSp macro="">
      <xdr:nvCxnSpPr>
        <xdr:cNvPr id="312" name="直線コネクタ 311"/>
        <xdr:cNvCxnSpPr/>
      </xdr:nvCxnSpPr>
      <xdr:spPr>
        <a:xfrm flipV="1">
          <a:off x="14782800" y="69907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167005</xdr:rowOff>
    </xdr:from>
    <xdr:to>
      <xdr:col>21</xdr:col>
      <xdr:colOff>361950</xdr:colOff>
      <xdr:row>41</xdr:row>
      <xdr:rowOff>52705</xdr:rowOff>
    </xdr:to>
    <xdr:cxnSp macro="">
      <xdr:nvCxnSpPr>
        <xdr:cNvPr id="315" name="直線コネクタ 314"/>
        <xdr:cNvCxnSpPr/>
      </xdr:nvCxnSpPr>
      <xdr:spPr>
        <a:xfrm>
          <a:off x="13893800" y="7025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167005</xdr:rowOff>
    </xdr:from>
    <xdr:to>
      <xdr:col>20</xdr:col>
      <xdr:colOff>158750</xdr:colOff>
      <xdr:row>41</xdr:row>
      <xdr:rowOff>98425</xdr:rowOff>
    </xdr:to>
    <xdr:cxnSp macro="">
      <xdr:nvCxnSpPr>
        <xdr:cNvPr id="318" name="直線コネクタ 317"/>
        <xdr:cNvCxnSpPr/>
      </xdr:nvCxnSpPr>
      <xdr:spPr>
        <a:xfrm flipV="1">
          <a:off x="13004800" y="70250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20" name="テキスト ボックス 319"/>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167640</xdr:rowOff>
    </xdr:from>
    <xdr:to>
      <xdr:col>24</xdr:col>
      <xdr:colOff>82550</xdr:colOff>
      <xdr:row>41</xdr:row>
      <xdr:rowOff>97790</xdr:rowOff>
    </xdr:to>
    <xdr:sp macro="" textlink="">
      <xdr:nvSpPr>
        <xdr:cNvPr id="328" name="円/楕円 327"/>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76217</xdr:rowOff>
    </xdr:from>
    <xdr:ext cx="762000" cy="259045"/>
    <xdr:sp macro="" textlink="">
      <xdr:nvSpPr>
        <xdr:cNvPr id="329" name="補助費等該当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81915</xdr:rowOff>
    </xdr:from>
    <xdr:to>
      <xdr:col>22</xdr:col>
      <xdr:colOff>615950</xdr:colOff>
      <xdr:row>41</xdr:row>
      <xdr:rowOff>12065</xdr:rowOff>
    </xdr:to>
    <xdr:sp macro="" textlink="">
      <xdr:nvSpPr>
        <xdr:cNvPr id="330" name="円/楕円 329"/>
        <xdr:cNvSpPr/>
      </xdr:nvSpPr>
      <xdr:spPr>
        <a:xfrm>
          <a:off x="156210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168292</xdr:rowOff>
    </xdr:from>
    <xdr:ext cx="736600" cy="259045"/>
    <xdr:sp macro="" textlink="">
      <xdr:nvSpPr>
        <xdr:cNvPr id="331" name="テキスト ボックス 330"/>
        <xdr:cNvSpPr txBox="1"/>
      </xdr:nvSpPr>
      <xdr:spPr>
        <a:xfrm>
          <a:off x="15290800" y="70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1905</xdr:rowOff>
    </xdr:from>
    <xdr:to>
      <xdr:col>21</xdr:col>
      <xdr:colOff>412750</xdr:colOff>
      <xdr:row>41</xdr:row>
      <xdr:rowOff>103505</xdr:rowOff>
    </xdr:to>
    <xdr:sp macro="" textlink="">
      <xdr:nvSpPr>
        <xdr:cNvPr id="332" name="円/楕円 331"/>
        <xdr:cNvSpPr/>
      </xdr:nvSpPr>
      <xdr:spPr>
        <a:xfrm>
          <a:off x="147320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88282</xdr:rowOff>
    </xdr:from>
    <xdr:ext cx="762000" cy="259045"/>
    <xdr:sp macro="" textlink="">
      <xdr:nvSpPr>
        <xdr:cNvPr id="333" name="テキスト ボックス 332"/>
        <xdr:cNvSpPr txBox="1"/>
      </xdr:nvSpPr>
      <xdr:spPr>
        <a:xfrm>
          <a:off x="14401800" y="711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116205</xdr:rowOff>
    </xdr:from>
    <xdr:to>
      <xdr:col>20</xdr:col>
      <xdr:colOff>209550</xdr:colOff>
      <xdr:row>41</xdr:row>
      <xdr:rowOff>46355</xdr:rowOff>
    </xdr:to>
    <xdr:sp macro="" textlink="">
      <xdr:nvSpPr>
        <xdr:cNvPr id="334" name="円/楕円 333"/>
        <xdr:cNvSpPr/>
      </xdr:nvSpPr>
      <xdr:spPr>
        <a:xfrm>
          <a:off x="13843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31132</xdr:rowOff>
    </xdr:from>
    <xdr:ext cx="762000" cy="259045"/>
    <xdr:sp macro="" textlink="">
      <xdr:nvSpPr>
        <xdr:cNvPr id="335" name="テキスト ボックス 334"/>
        <xdr:cNvSpPr txBox="1"/>
      </xdr:nvSpPr>
      <xdr:spPr>
        <a:xfrm>
          <a:off x="13512800" y="706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47625</xdr:rowOff>
    </xdr:from>
    <xdr:to>
      <xdr:col>19</xdr:col>
      <xdr:colOff>6350</xdr:colOff>
      <xdr:row>41</xdr:row>
      <xdr:rowOff>149225</xdr:rowOff>
    </xdr:to>
    <xdr:sp macro="" textlink="">
      <xdr:nvSpPr>
        <xdr:cNvPr id="336" name="円/楕円 335"/>
        <xdr:cNvSpPr/>
      </xdr:nvSpPr>
      <xdr:spPr>
        <a:xfrm>
          <a:off x="12954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134002</xdr:rowOff>
    </xdr:from>
    <xdr:ext cx="762000" cy="259045"/>
    <xdr:sp macro="" textlink="">
      <xdr:nvSpPr>
        <xdr:cNvPr id="337" name="テキスト ボックス 336"/>
        <xdr:cNvSpPr txBox="1"/>
      </xdr:nvSpPr>
      <xdr:spPr>
        <a:xfrm>
          <a:off x="12623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公債費に係る経常収支比率は、前年度に引き続き、類似団体、全国、県内平均を下回った。</a:t>
          </a:r>
          <a:endParaRPr kumimoji="1" lang="en-US" altLang="ja-JP" sz="1300">
            <a:latin typeface="ＭＳ Ｐゴシック"/>
          </a:endParaRPr>
        </a:p>
        <a:p>
          <a:r>
            <a:rPr kumimoji="1" lang="ja-JP" altLang="en-US" sz="1300">
              <a:latin typeface="ＭＳ Ｐゴシック"/>
            </a:rPr>
            <a:t>　主な要因としては、平成</a:t>
          </a:r>
          <a:r>
            <a:rPr kumimoji="1" lang="en-US" altLang="ja-JP" sz="1300">
              <a:latin typeface="ＭＳ Ｐゴシック"/>
            </a:rPr>
            <a:t>17</a:t>
          </a:r>
          <a:r>
            <a:rPr kumimoji="1" lang="ja-JP" altLang="en-US" sz="1300">
              <a:latin typeface="ＭＳ Ｐゴシック"/>
            </a:rPr>
            <a:t>年度末から平成</a:t>
          </a:r>
          <a:r>
            <a:rPr kumimoji="1" lang="en-US" altLang="ja-JP" sz="1300">
              <a:latin typeface="ＭＳ Ｐゴシック"/>
            </a:rPr>
            <a:t>27</a:t>
          </a:r>
          <a:r>
            <a:rPr kumimoji="1" lang="ja-JP" altLang="en-US" sz="1300">
              <a:latin typeface="ＭＳ Ｐゴシック"/>
            </a:rPr>
            <a:t>年度末までの</a:t>
          </a:r>
          <a:r>
            <a:rPr kumimoji="1" lang="en-US" altLang="ja-JP" sz="1300">
              <a:latin typeface="ＭＳ Ｐゴシック"/>
            </a:rPr>
            <a:t>10</a:t>
          </a:r>
          <a:r>
            <a:rPr kumimoji="1" lang="ja-JP" altLang="en-US" sz="1300">
              <a:latin typeface="ＭＳ Ｐゴシック"/>
            </a:rPr>
            <a:t>年間で、市債の残高を約</a:t>
          </a:r>
          <a:r>
            <a:rPr kumimoji="1" lang="en-US" altLang="ja-JP" sz="1300">
              <a:latin typeface="ＭＳ Ｐゴシック"/>
            </a:rPr>
            <a:t>110</a:t>
          </a:r>
          <a:r>
            <a:rPr kumimoji="1" lang="ja-JP" altLang="en-US" sz="1300">
              <a:latin typeface="ＭＳ Ｐゴシック"/>
            </a:rPr>
            <a:t>億円削減できたことが挙げられる。</a:t>
          </a:r>
          <a:endParaRPr kumimoji="1" lang="en-US" altLang="ja-JP" sz="1300">
            <a:latin typeface="ＭＳ Ｐゴシック"/>
          </a:endParaRPr>
        </a:p>
        <a:p>
          <a:r>
            <a:rPr kumimoji="1" lang="ja-JP" altLang="en-US" sz="1300">
              <a:latin typeface="ＭＳ Ｐゴシック"/>
            </a:rPr>
            <a:t>　今後も引き続き、有利な起債による借入、借入条件の見直しなどにより、公債費の抑制に努めていく。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42418</xdr:rowOff>
    </xdr:to>
    <xdr:cxnSp macro="">
      <xdr:nvCxnSpPr>
        <xdr:cNvPr id="367" name="直線コネクタ 366"/>
        <xdr:cNvCxnSpPr/>
      </xdr:nvCxnSpPr>
      <xdr:spPr>
        <a:xfrm>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152146</xdr:rowOff>
    </xdr:to>
    <xdr:cxnSp macro="">
      <xdr:nvCxnSpPr>
        <xdr:cNvPr id="370" name="直線コネクタ 369"/>
        <xdr:cNvCxnSpPr/>
      </xdr:nvCxnSpPr>
      <xdr:spPr>
        <a:xfrm flipV="1">
          <a:off x="3098800" y="13225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26415</xdr:rowOff>
    </xdr:to>
    <xdr:cxnSp macro="">
      <xdr:nvCxnSpPr>
        <xdr:cNvPr id="373" name="直線コネクタ 372"/>
        <xdr:cNvCxnSpPr/>
      </xdr:nvCxnSpPr>
      <xdr:spPr>
        <a:xfrm flipV="1">
          <a:off x="2209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122428</xdr:rowOff>
    </xdr:to>
    <xdr:cxnSp macro="">
      <xdr:nvCxnSpPr>
        <xdr:cNvPr id="376" name="直線コネクタ 375"/>
        <xdr:cNvCxnSpPr/>
      </xdr:nvCxnSpPr>
      <xdr:spPr>
        <a:xfrm flipV="1">
          <a:off x="1320800" y="133995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6" name="円/楕円 385"/>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7"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0" name="円/楕円 389"/>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91" name="テキスト ボックス 390"/>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2" name="円/楕円 391"/>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3" name="テキスト ボックス 392"/>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4" name="円/楕円 393"/>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5" name="テキスト ボックス 394"/>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公債費以外に係る経常収支比率は、類似団体、全国、県内平均を上回っている。</a:t>
          </a:r>
          <a:endParaRPr kumimoji="1" lang="en-US" altLang="ja-JP" sz="1300">
            <a:latin typeface="ＭＳ Ｐゴシック"/>
          </a:endParaRPr>
        </a:p>
        <a:p>
          <a:r>
            <a:rPr kumimoji="1" lang="ja-JP" altLang="en-US" sz="1300">
              <a:latin typeface="ＭＳ Ｐゴシック"/>
            </a:rPr>
            <a:t>　これは、経常経費充当一般財源が約</a:t>
          </a:r>
          <a:r>
            <a:rPr kumimoji="1" lang="en-US" altLang="ja-JP" sz="1300">
              <a:latin typeface="ＭＳ Ｐゴシック"/>
            </a:rPr>
            <a:t>2</a:t>
          </a:r>
          <a:r>
            <a:rPr kumimoji="1" lang="ja-JP" altLang="en-US" sz="1300">
              <a:latin typeface="ＭＳ Ｐゴシック"/>
            </a:rPr>
            <a:t>千万円減少したが、経常一般財源が、地方消費税交付金が約</a:t>
          </a:r>
          <a:r>
            <a:rPr kumimoji="1" lang="en-US" altLang="ja-JP" sz="1300">
              <a:latin typeface="ＭＳ Ｐゴシック"/>
            </a:rPr>
            <a:t>1</a:t>
          </a:r>
          <a:r>
            <a:rPr kumimoji="1" lang="ja-JP" altLang="en-US" sz="1300">
              <a:latin typeface="ＭＳ Ｐゴシック"/>
            </a:rPr>
            <a:t>億円、普通交付税が約</a:t>
          </a:r>
          <a:r>
            <a:rPr kumimoji="1" lang="en-US" altLang="ja-JP" sz="1300">
              <a:latin typeface="ＭＳ Ｐゴシック"/>
            </a:rPr>
            <a:t>3</a:t>
          </a:r>
          <a:r>
            <a:rPr kumimoji="1" lang="ja-JP" altLang="en-US" sz="1300">
              <a:latin typeface="ＭＳ Ｐゴシック"/>
            </a:rPr>
            <a:t>億円と、大幅に減少したためである。</a:t>
          </a:r>
          <a:endParaRPr kumimoji="1" lang="en-US" altLang="ja-JP" sz="1300">
            <a:latin typeface="ＭＳ Ｐゴシック"/>
          </a:endParaRPr>
        </a:p>
        <a:p>
          <a:r>
            <a:rPr kumimoji="1" lang="ja-JP" altLang="en-US" sz="1300">
              <a:latin typeface="ＭＳ Ｐゴシック"/>
            </a:rPr>
            <a:t>　今後も優先度の低い事務事業については計画的に廃止・縮小して経常経費を削減し、比率の低下に努めていく。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76</xdr:row>
      <xdr:rowOff>54611</xdr:rowOff>
    </xdr:to>
    <xdr:cxnSp macro="">
      <xdr:nvCxnSpPr>
        <xdr:cNvPr id="428" name="直線コネクタ 427"/>
        <xdr:cNvCxnSpPr/>
      </xdr:nvCxnSpPr>
      <xdr:spPr>
        <a:xfrm>
          <a:off x="15671800" y="12943840"/>
          <a:ext cx="8382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76</xdr:row>
      <xdr:rowOff>50800</xdr:rowOff>
    </xdr:to>
    <xdr:cxnSp macro="">
      <xdr:nvCxnSpPr>
        <xdr:cNvPr id="431" name="直線コネクタ 430"/>
        <xdr:cNvCxnSpPr/>
      </xdr:nvCxnSpPr>
      <xdr:spPr>
        <a:xfrm flipV="1">
          <a:off x="14782800" y="1294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76</xdr:row>
      <xdr:rowOff>50800</xdr:rowOff>
    </xdr:to>
    <xdr:cxnSp macro="">
      <xdr:nvCxnSpPr>
        <xdr:cNvPr id="434" name="直線コネクタ 433"/>
        <xdr:cNvCxnSpPr/>
      </xdr:nvCxnSpPr>
      <xdr:spPr>
        <a:xfrm>
          <a:off x="13893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76</xdr:row>
      <xdr:rowOff>16511</xdr:rowOff>
    </xdr:to>
    <xdr:cxnSp macro="">
      <xdr:nvCxnSpPr>
        <xdr:cNvPr id="437" name="直線コネクタ 436"/>
        <xdr:cNvCxnSpPr/>
      </xdr:nvCxnSpPr>
      <xdr:spPr>
        <a:xfrm flipV="1">
          <a:off x="13004800" y="129095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7" name="円/楕円 446"/>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8"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49" name="円/楕円 448"/>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0" name="テキスト ボックス 449"/>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1" name="円/楕円 450"/>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86377</xdr:rowOff>
    </xdr:from>
    <xdr:ext cx="762000" cy="259045"/>
    <xdr:sp macro="" textlink="">
      <xdr:nvSpPr>
        <xdr:cNvPr id="452" name="テキスト ボックス 451"/>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3" name="円/楕円 452"/>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86377</xdr:rowOff>
    </xdr:from>
    <xdr:ext cx="762000" cy="259045"/>
    <xdr:sp macro="" textlink="">
      <xdr:nvSpPr>
        <xdr:cNvPr id="454" name="テキスト ボックス 453"/>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5" name="円/楕円 454"/>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56" name="テキスト ボックス 455"/>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岐阜県美濃加茂市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60592</xdr:rowOff>
    </xdr:from>
    <xdr:to>
      <xdr:col>4</xdr:col>
      <xdr:colOff>1117600</xdr:colOff>
      <xdr:row>18</xdr:row>
      <xdr:rowOff>66211</xdr:rowOff>
    </xdr:to>
    <xdr:cxnSp macro="">
      <xdr:nvCxnSpPr>
        <xdr:cNvPr id="50" name="直線コネクタ 49"/>
        <xdr:cNvCxnSpPr/>
      </xdr:nvCxnSpPr>
      <xdr:spPr bwMode="auto">
        <a:xfrm flipV="1">
          <a:off x="5003800" y="3194317"/>
          <a:ext cx="647700" cy="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66211</xdr:rowOff>
    </xdr:from>
    <xdr:to>
      <xdr:col>4</xdr:col>
      <xdr:colOff>469900</xdr:colOff>
      <xdr:row>18</xdr:row>
      <xdr:rowOff>121780</xdr:rowOff>
    </xdr:to>
    <xdr:cxnSp macro="">
      <xdr:nvCxnSpPr>
        <xdr:cNvPr id="53" name="直線コネクタ 52"/>
        <xdr:cNvCxnSpPr/>
      </xdr:nvCxnSpPr>
      <xdr:spPr bwMode="auto">
        <a:xfrm flipV="1">
          <a:off x="4305300" y="3199936"/>
          <a:ext cx="698500" cy="5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62363</xdr:rowOff>
    </xdr:from>
    <xdr:to>
      <xdr:col>3</xdr:col>
      <xdr:colOff>904875</xdr:colOff>
      <xdr:row>18</xdr:row>
      <xdr:rowOff>121780</xdr:rowOff>
    </xdr:to>
    <xdr:cxnSp macro="">
      <xdr:nvCxnSpPr>
        <xdr:cNvPr id="56" name="直線コネクタ 55"/>
        <xdr:cNvCxnSpPr/>
      </xdr:nvCxnSpPr>
      <xdr:spPr bwMode="auto">
        <a:xfrm>
          <a:off x="3606800" y="3196088"/>
          <a:ext cx="698500" cy="5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62363</xdr:rowOff>
    </xdr:from>
    <xdr:to>
      <xdr:col>3</xdr:col>
      <xdr:colOff>206375</xdr:colOff>
      <xdr:row>18</xdr:row>
      <xdr:rowOff>77832</xdr:rowOff>
    </xdr:to>
    <xdr:cxnSp macro="">
      <xdr:nvCxnSpPr>
        <xdr:cNvPr id="59" name="直線コネクタ 58"/>
        <xdr:cNvCxnSpPr/>
      </xdr:nvCxnSpPr>
      <xdr:spPr bwMode="auto">
        <a:xfrm flipV="1">
          <a:off x="2908300" y="319608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9792</xdr:rowOff>
    </xdr:from>
    <xdr:to>
      <xdr:col>5</xdr:col>
      <xdr:colOff>34925</xdr:colOff>
      <xdr:row>18</xdr:row>
      <xdr:rowOff>111392</xdr:rowOff>
    </xdr:to>
    <xdr:sp macro="" textlink="">
      <xdr:nvSpPr>
        <xdr:cNvPr id="69" name="円/楕円 68"/>
        <xdr:cNvSpPr/>
      </xdr:nvSpPr>
      <xdr:spPr bwMode="auto">
        <a:xfrm>
          <a:off x="5600700" y="314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153319</xdr:rowOff>
    </xdr:from>
    <xdr:ext cx="762000" cy="259045"/>
    <xdr:sp macro="" textlink="">
      <xdr:nvSpPr>
        <xdr:cNvPr id="70" name="人口1人当たり決算額の推移該当値テキスト130"/>
        <xdr:cNvSpPr txBox="1"/>
      </xdr:nvSpPr>
      <xdr:spPr>
        <a:xfrm>
          <a:off x="5740400" y="31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15411</xdr:rowOff>
    </xdr:from>
    <xdr:to>
      <xdr:col>4</xdr:col>
      <xdr:colOff>520700</xdr:colOff>
      <xdr:row>18</xdr:row>
      <xdr:rowOff>117011</xdr:rowOff>
    </xdr:to>
    <xdr:sp macro="" textlink="">
      <xdr:nvSpPr>
        <xdr:cNvPr id="71" name="円/楕円 70"/>
        <xdr:cNvSpPr/>
      </xdr:nvSpPr>
      <xdr:spPr bwMode="auto">
        <a:xfrm>
          <a:off x="4953000" y="31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101788</xdr:rowOff>
    </xdr:from>
    <xdr:ext cx="736600" cy="259045"/>
    <xdr:sp macro="" textlink="">
      <xdr:nvSpPr>
        <xdr:cNvPr id="72" name="テキスト ボックス 71"/>
        <xdr:cNvSpPr txBox="1"/>
      </xdr:nvSpPr>
      <xdr:spPr>
        <a:xfrm>
          <a:off x="4622800" y="32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70980</xdr:rowOff>
    </xdr:from>
    <xdr:to>
      <xdr:col>3</xdr:col>
      <xdr:colOff>955675</xdr:colOff>
      <xdr:row>19</xdr:row>
      <xdr:rowOff>1130</xdr:rowOff>
    </xdr:to>
    <xdr:sp macro="" textlink="">
      <xdr:nvSpPr>
        <xdr:cNvPr id="73" name="円/楕円 72"/>
        <xdr:cNvSpPr/>
      </xdr:nvSpPr>
      <xdr:spPr bwMode="auto">
        <a:xfrm>
          <a:off x="4254500" y="32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157357</xdr:rowOff>
    </xdr:from>
    <xdr:ext cx="762000" cy="259045"/>
    <xdr:sp macro="" textlink="">
      <xdr:nvSpPr>
        <xdr:cNvPr id="74" name="テキスト ボックス 73"/>
        <xdr:cNvSpPr txBox="1"/>
      </xdr:nvSpPr>
      <xdr:spPr>
        <a:xfrm>
          <a:off x="3924300" y="32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11563</xdr:rowOff>
    </xdr:from>
    <xdr:to>
      <xdr:col>3</xdr:col>
      <xdr:colOff>257175</xdr:colOff>
      <xdr:row>18</xdr:row>
      <xdr:rowOff>113163</xdr:rowOff>
    </xdr:to>
    <xdr:sp macro="" textlink="">
      <xdr:nvSpPr>
        <xdr:cNvPr id="75" name="円/楕円 74"/>
        <xdr:cNvSpPr/>
      </xdr:nvSpPr>
      <xdr:spPr bwMode="auto">
        <a:xfrm>
          <a:off x="3556000" y="314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97940</xdr:rowOff>
    </xdr:from>
    <xdr:ext cx="762000" cy="259045"/>
    <xdr:sp macro="" textlink="">
      <xdr:nvSpPr>
        <xdr:cNvPr id="76" name="テキスト ボックス 75"/>
        <xdr:cNvSpPr txBox="1"/>
      </xdr:nvSpPr>
      <xdr:spPr>
        <a:xfrm>
          <a:off x="3225800" y="32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27032</xdr:rowOff>
    </xdr:from>
    <xdr:to>
      <xdr:col>2</xdr:col>
      <xdr:colOff>692150</xdr:colOff>
      <xdr:row>18</xdr:row>
      <xdr:rowOff>128632</xdr:rowOff>
    </xdr:to>
    <xdr:sp macro="" textlink="">
      <xdr:nvSpPr>
        <xdr:cNvPr id="77" name="円/楕円 76"/>
        <xdr:cNvSpPr/>
      </xdr:nvSpPr>
      <xdr:spPr bwMode="auto">
        <a:xfrm>
          <a:off x="2857500" y="316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113409</xdr:rowOff>
    </xdr:from>
    <xdr:ext cx="762000" cy="259045"/>
    <xdr:sp macro="" textlink="">
      <xdr:nvSpPr>
        <xdr:cNvPr id="78" name="テキスト ボックス 77"/>
        <xdr:cNvSpPr txBox="1"/>
      </xdr:nvSpPr>
      <xdr:spPr>
        <a:xfrm>
          <a:off x="2527300" y="32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309227</xdr:rowOff>
    </xdr:from>
    <xdr:to>
      <xdr:col>4</xdr:col>
      <xdr:colOff>1117600</xdr:colOff>
      <xdr:row>35</xdr:row>
      <xdr:rowOff>314811</xdr:rowOff>
    </xdr:to>
    <xdr:cxnSp macro="">
      <xdr:nvCxnSpPr>
        <xdr:cNvPr id="113" name="直線コネクタ 112"/>
        <xdr:cNvCxnSpPr/>
      </xdr:nvCxnSpPr>
      <xdr:spPr bwMode="auto">
        <a:xfrm flipV="1">
          <a:off x="5003800" y="6919577"/>
          <a:ext cx="6477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307822</xdr:rowOff>
    </xdr:from>
    <xdr:to>
      <xdr:col>4</xdr:col>
      <xdr:colOff>469900</xdr:colOff>
      <xdr:row>35</xdr:row>
      <xdr:rowOff>314811</xdr:rowOff>
    </xdr:to>
    <xdr:cxnSp macro="">
      <xdr:nvCxnSpPr>
        <xdr:cNvPr id="116" name="直線コネクタ 115"/>
        <xdr:cNvCxnSpPr/>
      </xdr:nvCxnSpPr>
      <xdr:spPr bwMode="auto">
        <a:xfrm>
          <a:off x="4305300" y="6918172"/>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128894</xdr:rowOff>
    </xdr:from>
    <xdr:to>
      <xdr:col>3</xdr:col>
      <xdr:colOff>904875</xdr:colOff>
      <xdr:row>35</xdr:row>
      <xdr:rowOff>307822</xdr:rowOff>
    </xdr:to>
    <xdr:cxnSp macro="">
      <xdr:nvCxnSpPr>
        <xdr:cNvPr id="119" name="直線コネクタ 118"/>
        <xdr:cNvCxnSpPr/>
      </xdr:nvCxnSpPr>
      <xdr:spPr bwMode="auto">
        <a:xfrm>
          <a:off x="3606800" y="6739244"/>
          <a:ext cx="698500" cy="17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281109</xdr:rowOff>
    </xdr:from>
    <xdr:to>
      <xdr:col>3</xdr:col>
      <xdr:colOff>206375</xdr:colOff>
      <xdr:row>35</xdr:row>
      <xdr:rowOff>128894</xdr:rowOff>
    </xdr:to>
    <xdr:cxnSp macro="">
      <xdr:nvCxnSpPr>
        <xdr:cNvPr id="122" name="直線コネクタ 121"/>
        <xdr:cNvCxnSpPr/>
      </xdr:nvCxnSpPr>
      <xdr:spPr bwMode="auto">
        <a:xfrm>
          <a:off x="2908300" y="6548559"/>
          <a:ext cx="698500" cy="19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258427</xdr:rowOff>
    </xdr:from>
    <xdr:to>
      <xdr:col>5</xdr:col>
      <xdr:colOff>34925</xdr:colOff>
      <xdr:row>36</xdr:row>
      <xdr:rowOff>17127</xdr:rowOff>
    </xdr:to>
    <xdr:sp macro="" textlink="">
      <xdr:nvSpPr>
        <xdr:cNvPr id="132" name="円/楕円 131"/>
        <xdr:cNvSpPr/>
      </xdr:nvSpPr>
      <xdr:spPr bwMode="auto">
        <a:xfrm>
          <a:off x="56007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230504</xdr:rowOff>
    </xdr:from>
    <xdr:ext cx="762000" cy="259045"/>
    <xdr:sp macro="" textlink="">
      <xdr:nvSpPr>
        <xdr:cNvPr id="133" name="人口1人当たり決算額の推移該当値テキスト445"/>
        <xdr:cNvSpPr txBox="1"/>
      </xdr:nvSpPr>
      <xdr:spPr>
        <a:xfrm>
          <a:off x="5740400" y="684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264011</xdr:rowOff>
    </xdr:from>
    <xdr:to>
      <xdr:col>4</xdr:col>
      <xdr:colOff>520700</xdr:colOff>
      <xdr:row>36</xdr:row>
      <xdr:rowOff>22711</xdr:rowOff>
    </xdr:to>
    <xdr:sp macro="" textlink="">
      <xdr:nvSpPr>
        <xdr:cNvPr id="134" name="円/楕円 133"/>
        <xdr:cNvSpPr/>
      </xdr:nvSpPr>
      <xdr:spPr bwMode="auto">
        <a:xfrm>
          <a:off x="49530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7488</xdr:rowOff>
    </xdr:from>
    <xdr:ext cx="736600" cy="259045"/>
    <xdr:sp macro="" textlink="">
      <xdr:nvSpPr>
        <xdr:cNvPr id="135" name="テキスト ボックス 134"/>
        <xdr:cNvSpPr txBox="1"/>
      </xdr:nvSpPr>
      <xdr:spPr>
        <a:xfrm>
          <a:off x="4622800" y="696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257022</xdr:rowOff>
    </xdr:from>
    <xdr:to>
      <xdr:col>3</xdr:col>
      <xdr:colOff>955675</xdr:colOff>
      <xdr:row>36</xdr:row>
      <xdr:rowOff>15722</xdr:rowOff>
    </xdr:to>
    <xdr:sp macro="" textlink="">
      <xdr:nvSpPr>
        <xdr:cNvPr id="136" name="円/楕円 135"/>
        <xdr:cNvSpPr/>
      </xdr:nvSpPr>
      <xdr:spPr bwMode="auto">
        <a:xfrm>
          <a:off x="42545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499</xdr:rowOff>
    </xdr:from>
    <xdr:ext cx="762000" cy="259045"/>
    <xdr:sp macro="" textlink="">
      <xdr:nvSpPr>
        <xdr:cNvPr id="137" name="テキスト ボックス 136"/>
        <xdr:cNvSpPr txBox="1"/>
      </xdr:nvSpPr>
      <xdr:spPr>
        <a:xfrm>
          <a:off x="39243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78094</xdr:rowOff>
    </xdr:from>
    <xdr:to>
      <xdr:col>3</xdr:col>
      <xdr:colOff>257175</xdr:colOff>
      <xdr:row>35</xdr:row>
      <xdr:rowOff>179694</xdr:rowOff>
    </xdr:to>
    <xdr:sp macro="" textlink="">
      <xdr:nvSpPr>
        <xdr:cNvPr id="138" name="円/楕円 137"/>
        <xdr:cNvSpPr/>
      </xdr:nvSpPr>
      <xdr:spPr bwMode="auto">
        <a:xfrm>
          <a:off x="3556000" y="668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164471</xdr:rowOff>
    </xdr:from>
    <xdr:ext cx="762000" cy="259045"/>
    <xdr:sp macro="" textlink="">
      <xdr:nvSpPr>
        <xdr:cNvPr id="139" name="テキスト ボックス 138"/>
        <xdr:cNvSpPr txBox="1"/>
      </xdr:nvSpPr>
      <xdr:spPr>
        <a:xfrm>
          <a:off x="3225800" y="677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230309</xdr:rowOff>
    </xdr:from>
    <xdr:to>
      <xdr:col>2</xdr:col>
      <xdr:colOff>692150</xdr:colOff>
      <xdr:row>34</xdr:row>
      <xdr:rowOff>331909</xdr:rowOff>
    </xdr:to>
    <xdr:sp macro="" textlink="">
      <xdr:nvSpPr>
        <xdr:cNvPr id="140" name="円/楕円 139"/>
        <xdr:cNvSpPr/>
      </xdr:nvSpPr>
      <xdr:spPr bwMode="auto">
        <a:xfrm>
          <a:off x="2857500" y="649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342086</xdr:rowOff>
    </xdr:from>
    <xdr:ext cx="762000" cy="259045"/>
    <xdr:sp macro="" textlink="">
      <xdr:nvSpPr>
        <xdr:cNvPr id="141" name="テキスト ボックス 140"/>
        <xdr:cNvSpPr txBox="1"/>
      </xdr:nvSpPr>
      <xdr:spPr>
        <a:xfrm>
          <a:off x="2527300" y="626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61313</xdr:rowOff>
    </xdr:from>
    <xdr:to>
      <xdr:col>6</xdr:col>
      <xdr:colOff>511175</xdr:colOff>
      <xdr:row>38</xdr:row>
      <xdr:rowOff>73452</xdr:rowOff>
    </xdr:to>
    <xdr:cxnSp macro="">
      <xdr:nvCxnSpPr>
        <xdr:cNvPr id="59" name="直線コネクタ 58"/>
        <xdr:cNvCxnSpPr/>
      </xdr:nvCxnSpPr>
      <xdr:spPr>
        <a:xfrm>
          <a:off x="3797300" y="6576413"/>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61313</xdr:rowOff>
    </xdr:from>
    <xdr:to>
      <xdr:col>5</xdr:col>
      <xdr:colOff>358775</xdr:colOff>
      <xdr:row>38</xdr:row>
      <xdr:rowOff>70823</xdr:rowOff>
    </xdr:to>
    <xdr:cxnSp macro="">
      <xdr:nvCxnSpPr>
        <xdr:cNvPr id="62" name="直線コネクタ 61"/>
        <xdr:cNvCxnSpPr/>
      </xdr:nvCxnSpPr>
      <xdr:spPr>
        <a:xfrm flipV="1">
          <a:off x="2908300" y="657641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70823</xdr:rowOff>
    </xdr:from>
    <xdr:to>
      <xdr:col>4</xdr:col>
      <xdr:colOff>155575</xdr:colOff>
      <xdr:row>38</xdr:row>
      <xdr:rowOff>73566</xdr:rowOff>
    </xdr:to>
    <xdr:cxnSp macro="">
      <xdr:nvCxnSpPr>
        <xdr:cNvPr id="65" name="直線コネクタ 64"/>
        <xdr:cNvCxnSpPr/>
      </xdr:nvCxnSpPr>
      <xdr:spPr>
        <a:xfrm flipV="1">
          <a:off x="2019300" y="65859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39253</xdr:rowOff>
    </xdr:from>
    <xdr:to>
      <xdr:col>2</xdr:col>
      <xdr:colOff>638175</xdr:colOff>
      <xdr:row>38</xdr:row>
      <xdr:rowOff>73566</xdr:rowOff>
    </xdr:to>
    <xdr:cxnSp macro="">
      <xdr:nvCxnSpPr>
        <xdr:cNvPr id="68" name="直線コネクタ 67"/>
        <xdr:cNvCxnSpPr/>
      </xdr:nvCxnSpPr>
      <xdr:spPr>
        <a:xfrm>
          <a:off x="1130300" y="6554353"/>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22652</xdr:rowOff>
    </xdr:from>
    <xdr:to>
      <xdr:col>6</xdr:col>
      <xdr:colOff>561975</xdr:colOff>
      <xdr:row>38</xdr:row>
      <xdr:rowOff>124252</xdr:rowOff>
    </xdr:to>
    <xdr:sp macro="" textlink="">
      <xdr:nvSpPr>
        <xdr:cNvPr id="78" name="円/楕円 77"/>
        <xdr:cNvSpPr/>
      </xdr:nvSpPr>
      <xdr:spPr>
        <a:xfrm>
          <a:off x="45847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109029</xdr:rowOff>
    </xdr:from>
    <xdr:ext cx="534377" cy="259045"/>
    <xdr:sp macro="" textlink="">
      <xdr:nvSpPr>
        <xdr:cNvPr id="79" name="人件費該当値テキスト"/>
        <xdr:cNvSpPr txBox="1"/>
      </xdr:nvSpPr>
      <xdr:spPr>
        <a:xfrm>
          <a:off x="4686300" y="64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10513</xdr:rowOff>
    </xdr:from>
    <xdr:to>
      <xdr:col>5</xdr:col>
      <xdr:colOff>409575</xdr:colOff>
      <xdr:row>38</xdr:row>
      <xdr:rowOff>112113</xdr:rowOff>
    </xdr:to>
    <xdr:sp macro="" textlink="">
      <xdr:nvSpPr>
        <xdr:cNvPr id="80" name="円/楕円 79"/>
        <xdr:cNvSpPr/>
      </xdr:nvSpPr>
      <xdr:spPr>
        <a:xfrm>
          <a:off x="3746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103240</xdr:rowOff>
    </xdr:from>
    <xdr:ext cx="534377" cy="259045"/>
    <xdr:sp macro="" textlink="">
      <xdr:nvSpPr>
        <xdr:cNvPr id="81" name="テキスト ボックス 80"/>
        <xdr:cNvSpPr txBox="1"/>
      </xdr:nvSpPr>
      <xdr:spPr>
        <a:xfrm>
          <a:off x="3530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20023</xdr:rowOff>
    </xdr:from>
    <xdr:to>
      <xdr:col>4</xdr:col>
      <xdr:colOff>206375</xdr:colOff>
      <xdr:row>38</xdr:row>
      <xdr:rowOff>121623</xdr:rowOff>
    </xdr:to>
    <xdr:sp macro="" textlink="">
      <xdr:nvSpPr>
        <xdr:cNvPr id="82" name="円/楕円 81"/>
        <xdr:cNvSpPr/>
      </xdr:nvSpPr>
      <xdr:spPr>
        <a:xfrm>
          <a:off x="2857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112750</xdr:rowOff>
    </xdr:from>
    <xdr:ext cx="534377" cy="259045"/>
    <xdr:sp macro="" textlink="">
      <xdr:nvSpPr>
        <xdr:cNvPr id="83" name="テキスト ボックス 82"/>
        <xdr:cNvSpPr txBox="1"/>
      </xdr:nvSpPr>
      <xdr:spPr>
        <a:xfrm>
          <a:off x="2641111" y="6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22766</xdr:rowOff>
    </xdr:from>
    <xdr:to>
      <xdr:col>3</xdr:col>
      <xdr:colOff>3175</xdr:colOff>
      <xdr:row>38</xdr:row>
      <xdr:rowOff>124366</xdr:rowOff>
    </xdr:to>
    <xdr:sp macro="" textlink="">
      <xdr:nvSpPr>
        <xdr:cNvPr id="84" name="円/楕円 83"/>
        <xdr:cNvSpPr/>
      </xdr:nvSpPr>
      <xdr:spPr>
        <a:xfrm>
          <a:off x="1968500" y="65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115493</xdr:rowOff>
    </xdr:from>
    <xdr:ext cx="534377" cy="259045"/>
    <xdr:sp macro="" textlink="">
      <xdr:nvSpPr>
        <xdr:cNvPr id="85" name="テキスト ボックス 84"/>
        <xdr:cNvSpPr txBox="1"/>
      </xdr:nvSpPr>
      <xdr:spPr>
        <a:xfrm>
          <a:off x="1752111" y="66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159903</xdr:rowOff>
    </xdr:from>
    <xdr:to>
      <xdr:col>1</xdr:col>
      <xdr:colOff>485775</xdr:colOff>
      <xdr:row>38</xdr:row>
      <xdr:rowOff>90053</xdr:rowOff>
    </xdr:to>
    <xdr:sp macro="" textlink="">
      <xdr:nvSpPr>
        <xdr:cNvPr id="86" name="円/楕円 85"/>
        <xdr:cNvSpPr/>
      </xdr:nvSpPr>
      <xdr:spPr>
        <a:xfrm>
          <a:off x="1079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81180</xdr:rowOff>
    </xdr:from>
    <xdr:ext cx="534377" cy="259045"/>
    <xdr:sp macro="" textlink="">
      <xdr:nvSpPr>
        <xdr:cNvPr id="87" name="テキスト ボックス 86"/>
        <xdr:cNvSpPr txBox="1"/>
      </xdr:nvSpPr>
      <xdr:spPr>
        <a:xfrm>
          <a:off x="863111" y="65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151700</xdr:rowOff>
    </xdr:from>
    <xdr:to>
      <xdr:col>6</xdr:col>
      <xdr:colOff>511175</xdr:colOff>
      <xdr:row>58</xdr:row>
      <xdr:rowOff>171076</xdr:rowOff>
    </xdr:to>
    <xdr:cxnSp macro="">
      <xdr:nvCxnSpPr>
        <xdr:cNvPr id="118" name="直線コネクタ 117"/>
        <xdr:cNvCxnSpPr/>
      </xdr:nvCxnSpPr>
      <xdr:spPr>
        <a:xfrm flipV="1">
          <a:off x="3797300" y="10095800"/>
          <a:ext cx="8382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171076</xdr:rowOff>
    </xdr:from>
    <xdr:to>
      <xdr:col>5</xdr:col>
      <xdr:colOff>358775</xdr:colOff>
      <xdr:row>59</xdr:row>
      <xdr:rowOff>6975</xdr:rowOff>
    </xdr:to>
    <xdr:cxnSp macro="">
      <xdr:nvCxnSpPr>
        <xdr:cNvPr id="121" name="直線コネクタ 120"/>
        <xdr:cNvCxnSpPr/>
      </xdr:nvCxnSpPr>
      <xdr:spPr>
        <a:xfrm flipV="1">
          <a:off x="2908300" y="10115176"/>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170576</xdr:rowOff>
    </xdr:from>
    <xdr:to>
      <xdr:col>4</xdr:col>
      <xdr:colOff>155575</xdr:colOff>
      <xdr:row>59</xdr:row>
      <xdr:rowOff>6975</xdr:rowOff>
    </xdr:to>
    <xdr:cxnSp macro="">
      <xdr:nvCxnSpPr>
        <xdr:cNvPr id="124" name="直線コネクタ 123"/>
        <xdr:cNvCxnSpPr/>
      </xdr:nvCxnSpPr>
      <xdr:spPr>
        <a:xfrm>
          <a:off x="2019300" y="10114676"/>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170576</xdr:rowOff>
    </xdr:from>
    <xdr:to>
      <xdr:col>2</xdr:col>
      <xdr:colOff>638175</xdr:colOff>
      <xdr:row>59</xdr:row>
      <xdr:rowOff>24474</xdr:rowOff>
    </xdr:to>
    <xdr:cxnSp macro="">
      <xdr:nvCxnSpPr>
        <xdr:cNvPr id="127" name="直線コネクタ 126"/>
        <xdr:cNvCxnSpPr/>
      </xdr:nvCxnSpPr>
      <xdr:spPr>
        <a:xfrm flipV="1">
          <a:off x="1130300" y="10114676"/>
          <a:ext cx="8890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100900</xdr:rowOff>
    </xdr:from>
    <xdr:to>
      <xdr:col>6</xdr:col>
      <xdr:colOff>561975</xdr:colOff>
      <xdr:row>59</xdr:row>
      <xdr:rowOff>31050</xdr:rowOff>
    </xdr:to>
    <xdr:sp macro="" textlink="">
      <xdr:nvSpPr>
        <xdr:cNvPr id="137" name="円/楕円 136"/>
        <xdr:cNvSpPr/>
      </xdr:nvSpPr>
      <xdr:spPr>
        <a:xfrm>
          <a:off x="4584700" y="10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60277</xdr:rowOff>
    </xdr:from>
    <xdr:ext cx="534377" cy="259045"/>
    <xdr:sp macro="" textlink="">
      <xdr:nvSpPr>
        <xdr:cNvPr id="138" name="物件費該当値テキスト"/>
        <xdr:cNvSpPr txBox="1"/>
      </xdr:nvSpPr>
      <xdr:spPr>
        <a:xfrm>
          <a:off x="4686300" y="9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120276</xdr:rowOff>
    </xdr:from>
    <xdr:to>
      <xdr:col>5</xdr:col>
      <xdr:colOff>409575</xdr:colOff>
      <xdr:row>59</xdr:row>
      <xdr:rowOff>50426</xdr:rowOff>
    </xdr:to>
    <xdr:sp macro="" textlink="">
      <xdr:nvSpPr>
        <xdr:cNvPr id="139" name="円/楕円 138"/>
        <xdr:cNvSpPr/>
      </xdr:nvSpPr>
      <xdr:spPr>
        <a:xfrm>
          <a:off x="3746500" y="100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66953</xdr:rowOff>
    </xdr:from>
    <xdr:ext cx="534377" cy="259045"/>
    <xdr:sp macro="" textlink="">
      <xdr:nvSpPr>
        <xdr:cNvPr id="140" name="テキスト ボックス 139"/>
        <xdr:cNvSpPr txBox="1"/>
      </xdr:nvSpPr>
      <xdr:spPr>
        <a:xfrm>
          <a:off x="3530111" y="98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127625</xdr:rowOff>
    </xdr:from>
    <xdr:to>
      <xdr:col>4</xdr:col>
      <xdr:colOff>206375</xdr:colOff>
      <xdr:row>59</xdr:row>
      <xdr:rowOff>57775</xdr:rowOff>
    </xdr:to>
    <xdr:sp macro="" textlink="">
      <xdr:nvSpPr>
        <xdr:cNvPr id="141" name="円/楕円 140"/>
        <xdr:cNvSpPr/>
      </xdr:nvSpPr>
      <xdr:spPr>
        <a:xfrm>
          <a:off x="2857500" y="100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48902</xdr:rowOff>
    </xdr:from>
    <xdr:ext cx="534377" cy="259045"/>
    <xdr:sp macro="" textlink="">
      <xdr:nvSpPr>
        <xdr:cNvPr id="142" name="テキスト ボックス 141"/>
        <xdr:cNvSpPr txBox="1"/>
      </xdr:nvSpPr>
      <xdr:spPr>
        <a:xfrm>
          <a:off x="2641111" y="101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119776</xdr:rowOff>
    </xdr:from>
    <xdr:to>
      <xdr:col>3</xdr:col>
      <xdr:colOff>3175</xdr:colOff>
      <xdr:row>59</xdr:row>
      <xdr:rowOff>49926</xdr:rowOff>
    </xdr:to>
    <xdr:sp macro="" textlink="">
      <xdr:nvSpPr>
        <xdr:cNvPr id="143" name="円/楕円 142"/>
        <xdr:cNvSpPr/>
      </xdr:nvSpPr>
      <xdr:spPr>
        <a:xfrm>
          <a:off x="1968500" y="100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41053</xdr:rowOff>
    </xdr:from>
    <xdr:ext cx="534377" cy="259045"/>
    <xdr:sp macro="" textlink="">
      <xdr:nvSpPr>
        <xdr:cNvPr id="144" name="テキスト ボックス 143"/>
        <xdr:cNvSpPr txBox="1"/>
      </xdr:nvSpPr>
      <xdr:spPr>
        <a:xfrm>
          <a:off x="1752111" y="101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145124</xdr:rowOff>
    </xdr:from>
    <xdr:to>
      <xdr:col>1</xdr:col>
      <xdr:colOff>485775</xdr:colOff>
      <xdr:row>59</xdr:row>
      <xdr:rowOff>75274</xdr:rowOff>
    </xdr:to>
    <xdr:sp macro="" textlink="">
      <xdr:nvSpPr>
        <xdr:cNvPr id="145" name="円/楕円 144"/>
        <xdr:cNvSpPr/>
      </xdr:nvSpPr>
      <xdr:spPr>
        <a:xfrm>
          <a:off x="1079500" y="100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66401</xdr:rowOff>
    </xdr:from>
    <xdr:ext cx="534377" cy="259045"/>
    <xdr:sp macro="" textlink="">
      <xdr:nvSpPr>
        <xdr:cNvPr id="146" name="テキスト ボックス 145"/>
        <xdr:cNvSpPr txBox="1"/>
      </xdr:nvSpPr>
      <xdr:spPr>
        <a:xfrm>
          <a:off x="863111" y="101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78195</xdr:rowOff>
    </xdr:from>
    <xdr:to>
      <xdr:col>6</xdr:col>
      <xdr:colOff>511175</xdr:colOff>
      <xdr:row>78</xdr:row>
      <xdr:rowOff>146558</xdr:rowOff>
    </xdr:to>
    <xdr:cxnSp macro="">
      <xdr:nvCxnSpPr>
        <xdr:cNvPr id="177" name="直線コネクタ 176"/>
        <xdr:cNvCxnSpPr/>
      </xdr:nvCxnSpPr>
      <xdr:spPr>
        <a:xfrm flipV="1">
          <a:off x="3797300" y="13451295"/>
          <a:ext cx="8382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93436</xdr:rowOff>
    </xdr:from>
    <xdr:to>
      <xdr:col>5</xdr:col>
      <xdr:colOff>358775</xdr:colOff>
      <xdr:row>78</xdr:row>
      <xdr:rowOff>146558</xdr:rowOff>
    </xdr:to>
    <xdr:cxnSp macro="">
      <xdr:nvCxnSpPr>
        <xdr:cNvPr id="180" name="直線コネクタ 179"/>
        <xdr:cNvCxnSpPr/>
      </xdr:nvCxnSpPr>
      <xdr:spPr>
        <a:xfrm>
          <a:off x="2908300" y="13466536"/>
          <a:ext cx="8890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93436</xdr:rowOff>
    </xdr:from>
    <xdr:to>
      <xdr:col>4</xdr:col>
      <xdr:colOff>155575</xdr:colOff>
      <xdr:row>78</xdr:row>
      <xdr:rowOff>151022</xdr:rowOff>
    </xdr:to>
    <xdr:cxnSp macro="">
      <xdr:nvCxnSpPr>
        <xdr:cNvPr id="183" name="直線コネクタ 182"/>
        <xdr:cNvCxnSpPr/>
      </xdr:nvCxnSpPr>
      <xdr:spPr>
        <a:xfrm flipV="1">
          <a:off x="2019300" y="13466536"/>
          <a:ext cx="889000" cy="5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151022</xdr:rowOff>
    </xdr:from>
    <xdr:to>
      <xdr:col>2</xdr:col>
      <xdr:colOff>638175</xdr:colOff>
      <xdr:row>79</xdr:row>
      <xdr:rowOff>6241</xdr:rowOff>
    </xdr:to>
    <xdr:cxnSp macro="">
      <xdr:nvCxnSpPr>
        <xdr:cNvPr id="186" name="直線コネクタ 185"/>
        <xdr:cNvCxnSpPr/>
      </xdr:nvCxnSpPr>
      <xdr:spPr>
        <a:xfrm flipV="1">
          <a:off x="1130300" y="1352412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27395</xdr:rowOff>
    </xdr:from>
    <xdr:to>
      <xdr:col>6</xdr:col>
      <xdr:colOff>561975</xdr:colOff>
      <xdr:row>78</xdr:row>
      <xdr:rowOff>128995</xdr:rowOff>
    </xdr:to>
    <xdr:sp macro="" textlink="">
      <xdr:nvSpPr>
        <xdr:cNvPr id="196" name="円/楕円 195"/>
        <xdr:cNvSpPr/>
      </xdr:nvSpPr>
      <xdr:spPr>
        <a:xfrm>
          <a:off x="4584700" y="134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5822</xdr:rowOff>
    </xdr:from>
    <xdr:ext cx="469744" cy="259045"/>
    <xdr:sp macro="" textlink="">
      <xdr:nvSpPr>
        <xdr:cNvPr id="197" name="維持補修費該当値テキスト"/>
        <xdr:cNvSpPr txBox="1"/>
      </xdr:nvSpPr>
      <xdr:spPr>
        <a:xfrm>
          <a:off x="4686300" y="1337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95758</xdr:rowOff>
    </xdr:from>
    <xdr:to>
      <xdr:col>5</xdr:col>
      <xdr:colOff>409575</xdr:colOff>
      <xdr:row>79</xdr:row>
      <xdr:rowOff>25908</xdr:rowOff>
    </xdr:to>
    <xdr:sp macro="" textlink="">
      <xdr:nvSpPr>
        <xdr:cNvPr id="198" name="円/楕円 197"/>
        <xdr:cNvSpPr/>
      </xdr:nvSpPr>
      <xdr:spPr>
        <a:xfrm>
          <a:off x="3746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17035</xdr:rowOff>
    </xdr:from>
    <xdr:ext cx="469744" cy="259045"/>
    <xdr:sp macro="" textlink="">
      <xdr:nvSpPr>
        <xdr:cNvPr id="199" name="テキスト ボックス 198"/>
        <xdr:cNvSpPr txBox="1"/>
      </xdr:nvSpPr>
      <xdr:spPr>
        <a:xfrm>
          <a:off x="3562427"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42636</xdr:rowOff>
    </xdr:from>
    <xdr:to>
      <xdr:col>4</xdr:col>
      <xdr:colOff>206375</xdr:colOff>
      <xdr:row>78</xdr:row>
      <xdr:rowOff>144236</xdr:rowOff>
    </xdr:to>
    <xdr:sp macro="" textlink="">
      <xdr:nvSpPr>
        <xdr:cNvPr id="200" name="円/楕円 199"/>
        <xdr:cNvSpPr/>
      </xdr:nvSpPr>
      <xdr:spPr>
        <a:xfrm>
          <a:off x="2857500" y="134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135363</xdr:rowOff>
    </xdr:from>
    <xdr:ext cx="469744" cy="259045"/>
    <xdr:sp macro="" textlink="">
      <xdr:nvSpPr>
        <xdr:cNvPr id="201" name="テキスト ボックス 200"/>
        <xdr:cNvSpPr txBox="1"/>
      </xdr:nvSpPr>
      <xdr:spPr>
        <a:xfrm>
          <a:off x="2673427"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100222</xdr:rowOff>
    </xdr:from>
    <xdr:to>
      <xdr:col>3</xdr:col>
      <xdr:colOff>3175</xdr:colOff>
      <xdr:row>79</xdr:row>
      <xdr:rowOff>30372</xdr:rowOff>
    </xdr:to>
    <xdr:sp macro="" textlink="">
      <xdr:nvSpPr>
        <xdr:cNvPr id="202" name="円/楕円 201"/>
        <xdr:cNvSpPr/>
      </xdr:nvSpPr>
      <xdr:spPr>
        <a:xfrm>
          <a:off x="1968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21499</xdr:rowOff>
    </xdr:from>
    <xdr:ext cx="469744" cy="259045"/>
    <xdr:sp macro="" textlink="">
      <xdr:nvSpPr>
        <xdr:cNvPr id="203" name="テキスト ボックス 202"/>
        <xdr:cNvSpPr txBox="1"/>
      </xdr:nvSpPr>
      <xdr:spPr>
        <a:xfrm>
          <a:off x="1784427" y="135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126891</xdr:rowOff>
    </xdr:from>
    <xdr:to>
      <xdr:col>1</xdr:col>
      <xdr:colOff>485775</xdr:colOff>
      <xdr:row>79</xdr:row>
      <xdr:rowOff>57041</xdr:rowOff>
    </xdr:to>
    <xdr:sp macro="" textlink="">
      <xdr:nvSpPr>
        <xdr:cNvPr id="204" name="円/楕円 203"/>
        <xdr:cNvSpPr/>
      </xdr:nvSpPr>
      <xdr:spPr>
        <a:xfrm>
          <a:off x="1079500" y="134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48168</xdr:rowOff>
    </xdr:from>
    <xdr:ext cx="378565" cy="259045"/>
    <xdr:sp macro="" textlink="">
      <xdr:nvSpPr>
        <xdr:cNvPr id="205" name="テキスト ボックス 204"/>
        <xdr:cNvSpPr txBox="1"/>
      </xdr:nvSpPr>
      <xdr:spPr>
        <a:xfrm>
          <a:off x="941017" y="13592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114173</xdr:rowOff>
    </xdr:from>
    <xdr:to>
      <xdr:col>6</xdr:col>
      <xdr:colOff>511175</xdr:colOff>
      <xdr:row>96</xdr:row>
      <xdr:rowOff>135179</xdr:rowOff>
    </xdr:to>
    <xdr:cxnSp macro="">
      <xdr:nvCxnSpPr>
        <xdr:cNvPr id="235" name="直線コネクタ 234"/>
        <xdr:cNvCxnSpPr/>
      </xdr:nvCxnSpPr>
      <xdr:spPr>
        <a:xfrm flipV="1">
          <a:off x="3797300" y="16573373"/>
          <a:ext cx="8382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135179</xdr:rowOff>
    </xdr:from>
    <xdr:to>
      <xdr:col>5</xdr:col>
      <xdr:colOff>358775</xdr:colOff>
      <xdr:row>96</xdr:row>
      <xdr:rowOff>146138</xdr:rowOff>
    </xdr:to>
    <xdr:cxnSp macro="">
      <xdr:nvCxnSpPr>
        <xdr:cNvPr id="238" name="直線コネクタ 237"/>
        <xdr:cNvCxnSpPr/>
      </xdr:nvCxnSpPr>
      <xdr:spPr>
        <a:xfrm flipV="1">
          <a:off x="2908300" y="16594379"/>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146138</xdr:rowOff>
    </xdr:from>
    <xdr:to>
      <xdr:col>4</xdr:col>
      <xdr:colOff>155575</xdr:colOff>
      <xdr:row>97</xdr:row>
      <xdr:rowOff>31459</xdr:rowOff>
    </xdr:to>
    <xdr:cxnSp macro="">
      <xdr:nvCxnSpPr>
        <xdr:cNvPr id="241" name="直線コネクタ 240"/>
        <xdr:cNvCxnSpPr/>
      </xdr:nvCxnSpPr>
      <xdr:spPr>
        <a:xfrm flipV="1">
          <a:off x="2019300" y="16605338"/>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28866</xdr:rowOff>
    </xdr:from>
    <xdr:to>
      <xdr:col>2</xdr:col>
      <xdr:colOff>638175</xdr:colOff>
      <xdr:row>97</xdr:row>
      <xdr:rowOff>31459</xdr:rowOff>
    </xdr:to>
    <xdr:cxnSp macro="">
      <xdr:nvCxnSpPr>
        <xdr:cNvPr id="244" name="直線コネクタ 243"/>
        <xdr:cNvCxnSpPr/>
      </xdr:nvCxnSpPr>
      <xdr:spPr>
        <a:xfrm>
          <a:off x="1130300" y="16659516"/>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63373</xdr:rowOff>
    </xdr:from>
    <xdr:to>
      <xdr:col>6</xdr:col>
      <xdr:colOff>561975</xdr:colOff>
      <xdr:row>96</xdr:row>
      <xdr:rowOff>164973</xdr:rowOff>
    </xdr:to>
    <xdr:sp macro="" textlink="">
      <xdr:nvSpPr>
        <xdr:cNvPr id="254" name="円/楕円 253"/>
        <xdr:cNvSpPr/>
      </xdr:nvSpPr>
      <xdr:spPr>
        <a:xfrm>
          <a:off x="45847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41800</xdr:rowOff>
    </xdr:from>
    <xdr:ext cx="534377" cy="259045"/>
    <xdr:sp macro="" textlink="">
      <xdr:nvSpPr>
        <xdr:cNvPr id="255" name="扶助費該当値テキスト"/>
        <xdr:cNvSpPr txBox="1"/>
      </xdr:nvSpPr>
      <xdr:spPr>
        <a:xfrm>
          <a:off x="4686300" y="165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84379</xdr:rowOff>
    </xdr:from>
    <xdr:to>
      <xdr:col>5</xdr:col>
      <xdr:colOff>409575</xdr:colOff>
      <xdr:row>97</xdr:row>
      <xdr:rowOff>14529</xdr:rowOff>
    </xdr:to>
    <xdr:sp macro="" textlink="">
      <xdr:nvSpPr>
        <xdr:cNvPr id="256" name="円/楕円 255"/>
        <xdr:cNvSpPr/>
      </xdr:nvSpPr>
      <xdr:spPr>
        <a:xfrm>
          <a:off x="3746500" y="165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5656</xdr:rowOff>
    </xdr:from>
    <xdr:ext cx="534377" cy="259045"/>
    <xdr:sp macro="" textlink="">
      <xdr:nvSpPr>
        <xdr:cNvPr id="257" name="テキスト ボックス 256"/>
        <xdr:cNvSpPr txBox="1"/>
      </xdr:nvSpPr>
      <xdr:spPr>
        <a:xfrm>
          <a:off x="3530111" y="1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95338</xdr:rowOff>
    </xdr:from>
    <xdr:to>
      <xdr:col>4</xdr:col>
      <xdr:colOff>206375</xdr:colOff>
      <xdr:row>97</xdr:row>
      <xdr:rowOff>25488</xdr:rowOff>
    </xdr:to>
    <xdr:sp macro="" textlink="">
      <xdr:nvSpPr>
        <xdr:cNvPr id="258" name="円/楕円 257"/>
        <xdr:cNvSpPr/>
      </xdr:nvSpPr>
      <xdr:spPr>
        <a:xfrm>
          <a:off x="2857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16615</xdr:rowOff>
    </xdr:from>
    <xdr:ext cx="534377" cy="259045"/>
    <xdr:sp macro="" textlink="">
      <xdr:nvSpPr>
        <xdr:cNvPr id="259" name="テキスト ボックス 258"/>
        <xdr:cNvSpPr txBox="1"/>
      </xdr:nvSpPr>
      <xdr:spPr>
        <a:xfrm>
          <a:off x="2641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152109</xdr:rowOff>
    </xdr:from>
    <xdr:to>
      <xdr:col>3</xdr:col>
      <xdr:colOff>3175</xdr:colOff>
      <xdr:row>97</xdr:row>
      <xdr:rowOff>82259</xdr:rowOff>
    </xdr:to>
    <xdr:sp macro="" textlink="">
      <xdr:nvSpPr>
        <xdr:cNvPr id="260" name="円/楕円 259"/>
        <xdr:cNvSpPr/>
      </xdr:nvSpPr>
      <xdr:spPr>
        <a:xfrm>
          <a:off x="1968500" y="166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73386</xdr:rowOff>
    </xdr:from>
    <xdr:ext cx="534377" cy="259045"/>
    <xdr:sp macro="" textlink="">
      <xdr:nvSpPr>
        <xdr:cNvPr id="261" name="テキスト ボックス 260"/>
        <xdr:cNvSpPr txBox="1"/>
      </xdr:nvSpPr>
      <xdr:spPr>
        <a:xfrm>
          <a:off x="1752111" y="16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149516</xdr:rowOff>
    </xdr:from>
    <xdr:to>
      <xdr:col>1</xdr:col>
      <xdr:colOff>485775</xdr:colOff>
      <xdr:row>97</xdr:row>
      <xdr:rowOff>79666</xdr:rowOff>
    </xdr:to>
    <xdr:sp macro="" textlink="">
      <xdr:nvSpPr>
        <xdr:cNvPr id="262" name="円/楕円 261"/>
        <xdr:cNvSpPr/>
      </xdr:nvSpPr>
      <xdr:spPr>
        <a:xfrm>
          <a:off x="1079500" y="166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70793</xdr:rowOff>
    </xdr:from>
    <xdr:ext cx="534377" cy="259045"/>
    <xdr:sp macro="" textlink="">
      <xdr:nvSpPr>
        <xdr:cNvPr id="263" name="テキスト ボックス 262"/>
        <xdr:cNvSpPr txBox="1"/>
      </xdr:nvSpPr>
      <xdr:spPr>
        <a:xfrm>
          <a:off x="863111" y="167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90373</xdr:rowOff>
    </xdr:from>
    <xdr:to>
      <xdr:col>15</xdr:col>
      <xdr:colOff>180975</xdr:colOff>
      <xdr:row>34</xdr:row>
      <xdr:rowOff>116954</xdr:rowOff>
    </xdr:to>
    <xdr:cxnSp macro="">
      <xdr:nvCxnSpPr>
        <xdr:cNvPr id="292" name="直線コネクタ 291"/>
        <xdr:cNvCxnSpPr/>
      </xdr:nvCxnSpPr>
      <xdr:spPr>
        <a:xfrm>
          <a:off x="9639300" y="5919673"/>
          <a:ext cx="8382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90373</xdr:rowOff>
    </xdr:from>
    <xdr:to>
      <xdr:col>14</xdr:col>
      <xdr:colOff>28575</xdr:colOff>
      <xdr:row>35</xdr:row>
      <xdr:rowOff>33566</xdr:rowOff>
    </xdr:to>
    <xdr:cxnSp macro="">
      <xdr:nvCxnSpPr>
        <xdr:cNvPr id="295" name="直線コネクタ 294"/>
        <xdr:cNvCxnSpPr/>
      </xdr:nvCxnSpPr>
      <xdr:spPr>
        <a:xfrm flipV="1">
          <a:off x="8750300" y="5919673"/>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134594</xdr:rowOff>
    </xdr:from>
    <xdr:to>
      <xdr:col>12</xdr:col>
      <xdr:colOff>511175</xdr:colOff>
      <xdr:row>35</xdr:row>
      <xdr:rowOff>33566</xdr:rowOff>
    </xdr:to>
    <xdr:cxnSp macro="">
      <xdr:nvCxnSpPr>
        <xdr:cNvPr id="298" name="直線コネクタ 297"/>
        <xdr:cNvCxnSpPr/>
      </xdr:nvCxnSpPr>
      <xdr:spPr>
        <a:xfrm>
          <a:off x="7861300" y="5963894"/>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134594</xdr:rowOff>
    </xdr:from>
    <xdr:to>
      <xdr:col>11</xdr:col>
      <xdr:colOff>307975</xdr:colOff>
      <xdr:row>34</xdr:row>
      <xdr:rowOff>151968</xdr:rowOff>
    </xdr:to>
    <xdr:cxnSp macro="">
      <xdr:nvCxnSpPr>
        <xdr:cNvPr id="301" name="直線コネクタ 300"/>
        <xdr:cNvCxnSpPr/>
      </xdr:nvCxnSpPr>
      <xdr:spPr>
        <a:xfrm flipV="1">
          <a:off x="6972300" y="59638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66154</xdr:rowOff>
    </xdr:from>
    <xdr:to>
      <xdr:col>15</xdr:col>
      <xdr:colOff>231775</xdr:colOff>
      <xdr:row>34</xdr:row>
      <xdr:rowOff>167754</xdr:rowOff>
    </xdr:to>
    <xdr:sp macro="" textlink="">
      <xdr:nvSpPr>
        <xdr:cNvPr id="311" name="円/楕円 310"/>
        <xdr:cNvSpPr/>
      </xdr:nvSpPr>
      <xdr:spPr>
        <a:xfrm>
          <a:off x="10426700" y="58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89031</xdr:rowOff>
    </xdr:from>
    <xdr:ext cx="534377" cy="259045"/>
    <xdr:sp macro="" textlink="">
      <xdr:nvSpPr>
        <xdr:cNvPr id="312" name="補助費等該当値テキスト"/>
        <xdr:cNvSpPr txBox="1"/>
      </xdr:nvSpPr>
      <xdr:spPr>
        <a:xfrm>
          <a:off x="10528300" y="57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39573</xdr:rowOff>
    </xdr:from>
    <xdr:to>
      <xdr:col>14</xdr:col>
      <xdr:colOff>79375</xdr:colOff>
      <xdr:row>34</xdr:row>
      <xdr:rowOff>141173</xdr:rowOff>
    </xdr:to>
    <xdr:sp macro="" textlink="">
      <xdr:nvSpPr>
        <xdr:cNvPr id="313" name="円/楕円 312"/>
        <xdr:cNvSpPr/>
      </xdr:nvSpPr>
      <xdr:spPr>
        <a:xfrm>
          <a:off x="9588500" y="58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157700</xdr:rowOff>
    </xdr:from>
    <xdr:ext cx="534377" cy="259045"/>
    <xdr:sp macro="" textlink="">
      <xdr:nvSpPr>
        <xdr:cNvPr id="314" name="テキスト ボックス 313"/>
        <xdr:cNvSpPr txBox="1"/>
      </xdr:nvSpPr>
      <xdr:spPr>
        <a:xfrm>
          <a:off x="9372111" y="56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154216</xdr:rowOff>
    </xdr:from>
    <xdr:to>
      <xdr:col>12</xdr:col>
      <xdr:colOff>561975</xdr:colOff>
      <xdr:row>35</xdr:row>
      <xdr:rowOff>84366</xdr:rowOff>
    </xdr:to>
    <xdr:sp macro="" textlink="">
      <xdr:nvSpPr>
        <xdr:cNvPr id="315" name="円/楕円 314"/>
        <xdr:cNvSpPr/>
      </xdr:nvSpPr>
      <xdr:spPr>
        <a:xfrm>
          <a:off x="8699500" y="59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100893</xdr:rowOff>
    </xdr:from>
    <xdr:ext cx="534377" cy="259045"/>
    <xdr:sp macro="" textlink="">
      <xdr:nvSpPr>
        <xdr:cNvPr id="316" name="テキスト ボックス 315"/>
        <xdr:cNvSpPr txBox="1"/>
      </xdr:nvSpPr>
      <xdr:spPr>
        <a:xfrm>
          <a:off x="8483111" y="57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83794</xdr:rowOff>
    </xdr:from>
    <xdr:to>
      <xdr:col>11</xdr:col>
      <xdr:colOff>358775</xdr:colOff>
      <xdr:row>35</xdr:row>
      <xdr:rowOff>13944</xdr:rowOff>
    </xdr:to>
    <xdr:sp macro="" textlink="">
      <xdr:nvSpPr>
        <xdr:cNvPr id="317" name="円/楕円 316"/>
        <xdr:cNvSpPr/>
      </xdr:nvSpPr>
      <xdr:spPr>
        <a:xfrm>
          <a:off x="7810500" y="59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30471</xdr:rowOff>
    </xdr:from>
    <xdr:ext cx="534377" cy="259045"/>
    <xdr:sp macro="" textlink="">
      <xdr:nvSpPr>
        <xdr:cNvPr id="318" name="テキスト ボックス 317"/>
        <xdr:cNvSpPr txBox="1"/>
      </xdr:nvSpPr>
      <xdr:spPr>
        <a:xfrm>
          <a:off x="7594111"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101168</xdr:rowOff>
    </xdr:from>
    <xdr:to>
      <xdr:col>10</xdr:col>
      <xdr:colOff>155575</xdr:colOff>
      <xdr:row>35</xdr:row>
      <xdr:rowOff>31318</xdr:rowOff>
    </xdr:to>
    <xdr:sp macro="" textlink="">
      <xdr:nvSpPr>
        <xdr:cNvPr id="319" name="円/楕円 318"/>
        <xdr:cNvSpPr/>
      </xdr:nvSpPr>
      <xdr:spPr>
        <a:xfrm>
          <a:off x="6921500" y="59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47845</xdr:rowOff>
    </xdr:from>
    <xdr:ext cx="534377" cy="259045"/>
    <xdr:sp macro="" textlink="">
      <xdr:nvSpPr>
        <xdr:cNvPr id="320" name="テキスト ボックス 319"/>
        <xdr:cNvSpPr txBox="1"/>
      </xdr:nvSpPr>
      <xdr:spPr>
        <a:xfrm>
          <a:off x="6705111" y="57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57898</xdr:rowOff>
    </xdr:from>
    <xdr:to>
      <xdr:col>15</xdr:col>
      <xdr:colOff>180975</xdr:colOff>
      <xdr:row>59</xdr:row>
      <xdr:rowOff>67805</xdr:rowOff>
    </xdr:to>
    <xdr:cxnSp macro="">
      <xdr:nvCxnSpPr>
        <xdr:cNvPr id="351" name="直線コネクタ 350"/>
        <xdr:cNvCxnSpPr/>
      </xdr:nvCxnSpPr>
      <xdr:spPr>
        <a:xfrm>
          <a:off x="9639300" y="1017344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57898</xdr:rowOff>
    </xdr:from>
    <xdr:to>
      <xdr:col>14</xdr:col>
      <xdr:colOff>28575</xdr:colOff>
      <xdr:row>59</xdr:row>
      <xdr:rowOff>65929</xdr:rowOff>
    </xdr:to>
    <xdr:cxnSp macro="">
      <xdr:nvCxnSpPr>
        <xdr:cNvPr id="354" name="直線コネクタ 353"/>
        <xdr:cNvCxnSpPr/>
      </xdr:nvCxnSpPr>
      <xdr:spPr>
        <a:xfrm flipV="1">
          <a:off x="8750300" y="10173448"/>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65929</xdr:rowOff>
    </xdr:from>
    <xdr:to>
      <xdr:col>12</xdr:col>
      <xdr:colOff>511175</xdr:colOff>
      <xdr:row>59</xdr:row>
      <xdr:rowOff>71327</xdr:rowOff>
    </xdr:to>
    <xdr:cxnSp macro="">
      <xdr:nvCxnSpPr>
        <xdr:cNvPr id="357" name="直線コネクタ 356"/>
        <xdr:cNvCxnSpPr/>
      </xdr:nvCxnSpPr>
      <xdr:spPr>
        <a:xfrm flipV="1">
          <a:off x="7861300" y="10181479"/>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65980</xdr:rowOff>
    </xdr:from>
    <xdr:to>
      <xdr:col>11</xdr:col>
      <xdr:colOff>307975</xdr:colOff>
      <xdr:row>59</xdr:row>
      <xdr:rowOff>71327</xdr:rowOff>
    </xdr:to>
    <xdr:cxnSp macro="">
      <xdr:nvCxnSpPr>
        <xdr:cNvPr id="360" name="直線コネクタ 359"/>
        <xdr:cNvCxnSpPr/>
      </xdr:nvCxnSpPr>
      <xdr:spPr>
        <a:xfrm>
          <a:off x="6972300" y="10181530"/>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17005</xdr:rowOff>
    </xdr:from>
    <xdr:to>
      <xdr:col>15</xdr:col>
      <xdr:colOff>231775</xdr:colOff>
      <xdr:row>59</xdr:row>
      <xdr:rowOff>118605</xdr:rowOff>
    </xdr:to>
    <xdr:sp macro="" textlink="">
      <xdr:nvSpPr>
        <xdr:cNvPr id="370" name="円/楕円 369"/>
        <xdr:cNvSpPr/>
      </xdr:nvSpPr>
      <xdr:spPr>
        <a:xfrm>
          <a:off x="10426700" y="101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7098</xdr:rowOff>
    </xdr:from>
    <xdr:to>
      <xdr:col>14</xdr:col>
      <xdr:colOff>79375</xdr:colOff>
      <xdr:row>59</xdr:row>
      <xdr:rowOff>108698</xdr:rowOff>
    </xdr:to>
    <xdr:sp macro="" textlink="">
      <xdr:nvSpPr>
        <xdr:cNvPr id="372" name="円/楕円 371"/>
        <xdr:cNvSpPr/>
      </xdr:nvSpPr>
      <xdr:spPr>
        <a:xfrm>
          <a:off x="9588500" y="101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99825</xdr:rowOff>
    </xdr:from>
    <xdr:ext cx="534377" cy="259045"/>
    <xdr:sp macro="" textlink="">
      <xdr:nvSpPr>
        <xdr:cNvPr id="373" name="テキスト ボックス 372"/>
        <xdr:cNvSpPr txBox="1"/>
      </xdr:nvSpPr>
      <xdr:spPr>
        <a:xfrm>
          <a:off x="9372111" y="102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15129</xdr:rowOff>
    </xdr:from>
    <xdr:to>
      <xdr:col>12</xdr:col>
      <xdr:colOff>561975</xdr:colOff>
      <xdr:row>59</xdr:row>
      <xdr:rowOff>116729</xdr:rowOff>
    </xdr:to>
    <xdr:sp macro="" textlink="">
      <xdr:nvSpPr>
        <xdr:cNvPr id="374" name="円/楕円 373"/>
        <xdr:cNvSpPr/>
      </xdr:nvSpPr>
      <xdr:spPr>
        <a:xfrm>
          <a:off x="8699500" y="101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107856</xdr:rowOff>
    </xdr:from>
    <xdr:ext cx="534377" cy="259045"/>
    <xdr:sp macro="" textlink="">
      <xdr:nvSpPr>
        <xdr:cNvPr id="375" name="テキスト ボックス 374"/>
        <xdr:cNvSpPr txBox="1"/>
      </xdr:nvSpPr>
      <xdr:spPr>
        <a:xfrm>
          <a:off x="8483111" y="102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20527</xdr:rowOff>
    </xdr:from>
    <xdr:to>
      <xdr:col>11</xdr:col>
      <xdr:colOff>358775</xdr:colOff>
      <xdr:row>59</xdr:row>
      <xdr:rowOff>122127</xdr:rowOff>
    </xdr:to>
    <xdr:sp macro="" textlink="">
      <xdr:nvSpPr>
        <xdr:cNvPr id="376" name="円/楕円 375"/>
        <xdr:cNvSpPr/>
      </xdr:nvSpPr>
      <xdr:spPr>
        <a:xfrm>
          <a:off x="7810500" y="101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113254</xdr:rowOff>
    </xdr:from>
    <xdr:ext cx="534377" cy="259045"/>
    <xdr:sp macro="" textlink="">
      <xdr:nvSpPr>
        <xdr:cNvPr id="377" name="テキスト ボックス 376"/>
        <xdr:cNvSpPr txBox="1"/>
      </xdr:nvSpPr>
      <xdr:spPr>
        <a:xfrm>
          <a:off x="7594111" y="1022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15180</xdr:rowOff>
    </xdr:from>
    <xdr:to>
      <xdr:col>10</xdr:col>
      <xdr:colOff>155575</xdr:colOff>
      <xdr:row>59</xdr:row>
      <xdr:rowOff>116780</xdr:rowOff>
    </xdr:to>
    <xdr:sp macro="" textlink="">
      <xdr:nvSpPr>
        <xdr:cNvPr id="378" name="円/楕円 377"/>
        <xdr:cNvSpPr/>
      </xdr:nvSpPr>
      <xdr:spPr>
        <a:xfrm>
          <a:off x="6921500" y="101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107907</xdr:rowOff>
    </xdr:from>
    <xdr:ext cx="534377" cy="259045"/>
    <xdr:sp macro="" textlink="">
      <xdr:nvSpPr>
        <xdr:cNvPr id="379" name="テキスト ボックス 378"/>
        <xdr:cNvSpPr txBox="1"/>
      </xdr:nvSpPr>
      <xdr:spPr>
        <a:xfrm>
          <a:off x="6705111" y="102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17193</xdr:rowOff>
    </xdr:from>
    <xdr:to>
      <xdr:col>15</xdr:col>
      <xdr:colOff>180975</xdr:colOff>
      <xdr:row>79</xdr:row>
      <xdr:rowOff>22606</xdr:rowOff>
    </xdr:to>
    <xdr:cxnSp macro="">
      <xdr:nvCxnSpPr>
        <xdr:cNvPr id="408" name="直線コネクタ 407"/>
        <xdr:cNvCxnSpPr/>
      </xdr:nvCxnSpPr>
      <xdr:spPr>
        <a:xfrm>
          <a:off x="9639300" y="13561743"/>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17193</xdr:rowOff>
    </xdr:from>
    <xdr:to>
      <xdr:col>14</xdr:col>
      <xdr:colOff>28575</xdr:colOff>
      <xdr:row>79</xdr:row>
      <xdr:rowOff>40103</xdr:rowOff>
    </xdr:to>
    <xdr:cxnSp macro="">
      <xdr:nvCxnSpPr>
        <xdr:cNvPr id="411" name="直線コネクタ 410"/>
        <xdr:cNvCxnSpPr/>
      </xdr:nvCxnSpPr>
      <xdr:spPr>
        <a:xfrm flipV="1">
          <a:off x="8750300" y="13561743"/>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143256</xdr:rowOff>
    </xdr:from>
    <xdr:to>
      <xdr:col>15</xdr:col>
      <xdr:colOff>231775</xdr:colOff>
      <xdr:row>79</xdr:row>
      <xdr:rowOff>73406</xdr:rowOff>
    </xdr:to>
    <xdr:sp macro="" textlink="">
      <xdr:nvSpPr>
        <xdr:cNvPr id="421" name="円/楕円 420"/>
        <xdr:cNvSpPr/>
      </xdr:nvSpPr>
      <xdr:spPr>
        <a:xfrm>
          <a:off x="10426700" y="13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137843</xdr:rowOff>
    </xdr:from>
    <xdr:to>
      <xdr:col>14</xdr:col>
      <xdr:colOff>79375</xdr:colOff>
      <xdr:row>79</xdr:row>
      <xdr:rowOff>67993</xdr:rowOff>
    </xdr:to>
    <xdr:sp macro="" textlink="">
      <xdr:nvSpPr>
        <xdr:cNvPr id="423" name="円/楕円 422"/>
        <xdr:cNvSpPr/>
      </xdr:nvSpPr>
      <xdr:spPr>
        <a:xfrm>
          <a:off x="9588500" y="135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84520</xdr:rowOff>
    </xdr:from>
    <xdr:ext cx="534377" cy="259045"/>
    <xdr:sp macro="" textlink="">
      <xdr:nvSpPr>
        <xdr:cNvPr id="424" name="テキスト ボックス 423"/>
        <xdr:cNvSpPr txBox="1"/>
      </xdr:nvSpPr>
      <xdr:spPr>
        <a:xfrm>
          <a:off x="9372111" y="132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160753</xdr:rowOff>
    </xdr:from>
    <xdr:to>
      <xdr:col>12</xdr:col>
      <xdr:colOff>561975</xdr:colOff>
      <xdr:row>79</xdr:row>
      <xdr:rowOff>90903</xdr:rowOff>
    </xdr:to>
    <xdr:sp macro="" textlink="">
      <xdr:nvSpPr>
        <xdr:cNvPr id="425" name="円/楕円 424"/>
        <xdr:cNvSpPr/>
      </xdr:nvSpPr>
      <xdr:spPr>
        <a:xfrm>
          <a:off x="8699500" y="135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82030</xdr:rowOff>
    </xdr:from>
    <xdr:ext cx="469744" cy="259045"/>
    <xdr:sp macro="" textlink="">
      <xdr:nvSpPr>
        <xdr:cNvPr id="426" name="テキスト ボックス 425"/>
        <xdr:cNvSpPr txBox="1"/>
      </xdr:nvSpPr>
      <xdr:spPr>
        <a:xfrm>
          <a:off x="8515427" y="1362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43929</xdr:rowOff>
    </xdr:from>
    <xdr:to>
      <xdr:col>15</xdr:col>
      <xdr:colOff>180975</xdr:colOff>
      <xdr:row>98</xdr:row>
      <xdr:rowOff>111303</xdr:rowOff>
    </xdr:to>
    <xdr:cxnSp macro="">
      <xdr:nvCxnSpPr>
        <xdr:cNvPr id="455" name="直線コネクタ 454"/>
        <xdr:cNvCxnSpPr/>
      </xdr:nvCxnSpPr>
      <xdr:spPr>
        <a:xfrm>
          <a:off x="9639300" y="16846029"/>
          <a:ext cx="8382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92914</xdr:rowOff>
    </xdr:from>
    <xdr:to>
      <xdr:col>14</xdr:col>
      <xdr:colOff>28575</xdr:colOff>
      <xdr:row>98</xdr:row>
      <xdr:rowOff>43929</xdr:rowOff>
    </xdr:to>
    <xdr:cxnSp macro="">
      <xdr:nvCxnSpPr>
        <xdr:cNvPr id="458" name="直線コネクタ 457"/>
        <xdr:cNvCxnSpPr/>
      </xdr:nvCxnSpPr>
      <xdr:spPr>
        <a:xfrm>
          <a:off x="8750300" y="1672356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60503</xdr:rowOff>
    </xdr:from>
    <xdr:to>
      <xdr:col>15</xdr:col>
      <xdr:colOff>231775</xdr:colOff>
      <xdr:row>98</xdr:row>
      <xdr:rowOff>162103</xdr:rowOff>
    </xdr:to>
    <xdr:sp macro="" textlink="">
      <xdr:nvSpPr>
        <xdr:cNvPr id="468" name="円/楕円 467"/>
        <xdr:cNvSpPr/>
      </xdr:nvSpPr>
      <xdr:spPr>
        <a:xfrm>
          <a:off x="10426700" y="168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146880</xdr:rowOff>
    </xdr:from>
    <xdr:ext cx="469744" cy="259045"/>
    <xdr:sp macro="" textlink="">
      <xdr:nvSpPr>
        <xdr:cNvPr id="469" name="普通建設事業費 （ うち更新整備　）該当値テキスト"/>
        <xdr:cNvSpPr txBox="1"/>
      </xdr:nvSpPr>
      <xdr:spPr>
        <a:xfrm>
          <a:off x="10528300" y="167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164579</xdr:rowOff>
    </xdr:from>
    <xdr:to>
      <xdr:col>14</xdr:col>
      <xdr:colOff>79375</xdr:colOff>
      <xdr:row>98</xdr:row>
      <xdr:rowOff>94729</xdr:rowOff>
    </xdr:to>
    <xdr:sp macro="" textlink="">
      <xdr:nvSpPr>
        <xdr:cNvPr id="470" name="円/楕円 469"/>
        <xdr:cNvSpPr/>
      </xdr:nvSpPr>
      <xdr:spPr>
        <a:xfrm>
          <a:off x="9588500" y="167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85856</xdr:rowOff>
    </xdr:from>
    <xdr:ext cx="534377" cy="259045"/>
    <xdr:sp macro="" textlink="">
      <xdr:nvSpPr>
        <xdr:cNvPr id="471" name="テキスト ボックス 470"/>
        <xdr:cNvSpPr txBox="1"/>
      </xdr:nvSpPr>
      <xdr:spPr>
        <a:xfrm>
          <a:off x="9372111" y="16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42114</xdr:rowOff>
    </xdr:from>
    <xdr:to>
      <xdr:col>12</xdr:col>
      <xdr:colOff>561975</xdr:colOff>
      <xdr:row>97</xdr:row>
      <xdr:rowOff>143714</xdr:rowOff>
    </xdr:to>
    <xdr:sp macro="" textlink="">
      <xdr:nvSpPr>
        <xdr:cNvPr id="472" name="円/楕円 471"/>
        <xdr:cNvSpPr/>
      </xdr:nvSpPr>
      <xdr:spPr>
        <a:xfrm>
          <a:off x="86995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134841</xdr:rowOff>
    </xdr:from>
    <xdr:ext cx="534377" cy="259045"/>
    <xdr:sp macro="" textlink="">
      <xdr:nvSpPr>
        <xdr:cNvPr id="473" name="テキスト ボックス 472"/>
        <xdr:cNvSpPr txBox="1"/>
      </xdr:nvSpPr>
      <xdr:spPr>
        <a:xfrm>
          <a:off x="8483111" y="167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42558</xdr:rowOff>
    </xdr:from>
    <xdr:to>
      <xdr:col>23</xdr:col>
      <xdr:colOff>517525</xdr:colOff>
      <xdr:row>39</xdr:row>
      <xdr:rowOff>44450</xdr:rowOff>
    </xdr:to>
    <xdr:cxnSp macro="">
      <xdr:nvCxnSpPr>
        <xdr:cNvPr id="502" name="直線コネクタ 501"/>
        <xdr:cNvCxnSpPr/>
      </xdr:nvCxnSpPr>
      <xdr:spPr>
        <a:xfrm flipV="1">
          <a:off x="15481300" y="6729108"/>
          <a:ext cx="8382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43624</xdr:rowOff>
    </xdr:from>
    <xdr:to>
      <xdr:col>22</xdr:col>
      <xdr:colOff>365125</xdr:colOff>
      <xdr:row>39</xdr:row>
      <xdr:rowOff>44450</xdr:rowOff>
    </xdr:to>
    <xdr:cxnSp macro="">
      <xdr:nvCxnSpPr>
        <xdr:cNvPr id="505" name="直線コネクタ 504"/>
        <xdr:cNvCxnSpPr/>
      </xdr:nvCxnSpPr>
      <xdr:spPr>
        <a:xfrm>
          <a:off x="14592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43624</xdr:rowOff>
    </xdr:from>
    <xdr:to>
      <xdr:col>21</xdr:col>
      <xdr:colOff>161925</xdr:colOff>
      <xdr:row>39</xdr:row>
      <xdr:rowOff>44450</xdr:rowOff>
    </xdr:to>
    <xdr:cxnSp macro="">
      <xdr:nvCxnSpPr>
        <xdr:cNvPr id="508" name="直線コネクタ 507"/>
        <xdr:cNvCxnSpPr/>
      </xdr:nvCxnSpPr>
      <xdr:spPr>
        <a:xfrm flipV="1">
          <a:off x="13703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43980</xdr:rowOff>
    </xdr:from>
    <xdr:to>
      <xdr:col>19</xdr:col>
      <xdr:colOff>644525</xdr:colOff>
      <xdr:row>39</xdr:row>
      <xdr:rowOff>44450</xdr:rowOff>
    </xdr:to>
    <xdr:cxnSp macro="">
      <xdr:nvCxnSpPr>
        <xdr:cNvPr id="511" name="直線コネクタ 510"/>
        <xdr:cNvCxnSpPr/>
      </xdr:nvCxnSpPr>
      <xdr:spPr>
        <a:xfrm>
          <a:off x="12814300" y="673053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163208</xdr:rowOff>
    </xdr:from>
    <xdr:to>
      <xdr:col>23</xdr:col>
      <xdr:colOff>568325</xdr:colOff>
      <xdr:row>39</xdr:row>
      <xdr:rowOff>93358</xdr:rowOff>
    </xdr:to>
    <xdr:sp macro="" textlink="">
      <xdr:nvSpPr>
        <xdr:cNvPr id="521" name="円/楕円 520"/>
        <xdr:cNvSpPr/>
      </xdr:nvSpPr>
      <xdr:spPr>
        <a:xfrm>
          <a:off x="162687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164274</xdr:rowOff>
    </xdr:from>
    <xdr:to>
      <xdr:col>21</xdr:col>
      <xdr:colOff>212725</xdr:colOff>
      <xdr:row>39</xdr:row>
      <xdr:rowOff>94424</xdr:rowOff>
    </xdr:to>
    <xdr:sp macro="" textlink="">
      <xdr:nvSpPr>
        <xdr:cNvPr id="525" name="円/楕円 524"/>
        <xdr:cNvSpPr/>
      </xdr:nvSpPr>
      <xdr:spPr>
        <a:xfrm>
          <a:off x="14541500" y="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85551</xdr:rowOff>
    </xdr:from>
    <xdr:ext cx="313932" cy="259045"/>
    <xdr:sp macro="" textlink="">
      <xdr:nvSpPr>
        <xdr:cNvPr id="526" name="テキスト ボックス 525"/>
        <xdr:cNvSpPr txBox="1"/>
      </xdr:nvSpPr>
      <xdr:spPr>
        <a:xfrm>
          <a:off x="14435333" y="677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164630</xdr:rowOff>
    </xdr:from>
    <xdr:to>
      <xdr:col>18</xdr:col>
      <xdr:colOff>492125</xdr:colOff>
      <xdr:row>39</xdr:row>
      <xdr:rowOff>94780</xdr:rowOff>
    </xdr:to>
    <xdr:sp macro="" textlink="">
      <xdr:nvSpPr>
        <xdr:cNvPr id="529" name="円/楕円 528"/>
        <xdr:cNvSpPr/>
      </xdr:nvSpPr>
      <xdr:spPr>
        <a:xfrm>
          <a:off x="12763500" y="66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85907</xdr:rowOff>
    </xdr:from>
    <xdr:ext cx="313932" cy="259045"/>
    <xdr:sp macro="" textlink="">
      <xdr:nvSpPr>
        <xdr:cNvPr id="530" name="テキスト ボックス 529"/>
        <xdr:cNvSpPr txBox="1"/>
      </xdr:nvSpPr>
      <xdr:spPr>
        <a:xfrm>
          <a:off x="12657333" y="677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115860</xdr:rowOff>
    </xdr:from>
    <xdr:to>
      <xdr:col>23</xdr:col>
      <xdr:colOff>517525</xdr:colOff>
      <xdr:row>76</xdr:row>
      <xdr:rowOff>129135</xdr:rowOff>
    </xdr:to>
    <xdr:cxnSp macro="">
      <xdr:nvCxnSpPr>
        <xdr:cNvPr id="610" name="直線コネクタ 609"/>
        <xdr:cNvCxnSpPr/>
      </xdr:nvCxnSpPr>
      <xdr:spPr>
        <a:xfrm>
          <a:off x="15481300" y="13146060"/>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52603</xdr:rowOff>
    </xdr:from>
    <xdr:to>
      <xdr:col>22</xdr:col>
      <xdr:colOff>365125</xdr:colOff>
      <xdr:row>76</xdr:row>
      <xdr:rowOff>115860</xdr:rowOff>
    </xdr:to>
    <xdr:cxnSp macro="">
      <xdr:nvCxnSpPr>
        <xdr:cNvPr id="613" name="直線コネクタ 612"/>
        <xdr:cNvCxnSpPr/>
      </xdr:nvCxnSpPr>
      <xdr:spPr>
        <a:xfrm>
          <a:off x="14592300" y="13082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164878</xdr:rowOff>
    </xdr:from>
    <xdr:to>
      <xdr:col>21</xdr:col>
      <xdr:colOff>161925</xdr:colOff>
      <xdr:row>76</xdr:row>
      <xdr:rowOff>52603</xdr:rowOff>
    </xdr:to>
    <xdr:cxnSp macro="">
      <xdr:nvCxnSpPr>
        <xdr:cNvPr id="616" name="直線コネクタ 615"/>
        <xdr:cNvCxnSpPr/>
      </xdr:nvCxnSpPr>
      <xdr:spPr>
        <a:xfrm>
          <a:off x="13703300" y="1302362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123616</xdr:rowOff>
    </xdr:from>
    <xdr:to>
      <xdr:col>19</xdr:col>
      <xdr:colOff>644525</xdr:colOff>
      <xdr:row>75</xdr:row>
      <xdr:rowOff>164878</xdr:rowOff>
    </xdr:to>
    <xdr:cxnSp macro="">
      <xdr:nvCxnSpPr>
        <xdr:cNvPr id="619" name="直線コネクタ 618"/>
        <xdr:cNvCxnSpPr/>
      </xdr:nvCxnSpPr>
      <xdr:spPr>
        <a:xfrm>
          <a:off x="12814300" y="129823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78335</xdr:rowOff>
    </xdr:from>
    <xdr:to>
      <xdr:col>23</xdr:col>
      <xdr:colOff>568325</xdr:colOff>
      <xdr:row>77</xdr:row>
      <xdr:rowOff>8485</xdr:rowOff>
    </xdr:to>
    <xdr:sp macro="" textlink="">
      <xdr:nvSpPr>
        <xdr:cNvPr id="629" name="円/楕円 628"/>
        <xdr:cNvSpPr/>
      </xdr:nvSpPr>
      <xdr:spPr>
        <a:xfrm>
          <a:off x="16268700" y="13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56762</xdr:rowOff>
    </xdr:from>
    <xdr:ext cx="534377" cy="259045"/>
    <xdr:sp macro="" textlink="">
      <xdr:nvSpPr>
        <xdr:cNvPr id="630" name="公債費該当値テキスト"/>
        <xdr:cNvSpPr txBox="1"/>
      </xdr:nvSpPr>
      <xdr:spPr>
        <a:xfrm>
          <a:off x="16370300" y="130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65060</xdr:rowOff>
    </xdr:from>
    <xdr:to>
      <xdr:col>22</xdr:col>
      <xdr:colOff>415925</xdr:colOff>
      <xdr:row>76</xdr:row>
      <xdr:rowOff>166660</xdr:rowOff>
    </xdr:to>
    <xdr:sp macro="" textlink="">
      <xdr:nvSpPr>
        <xdr:cNvPr id="631" name="円/楕円 630"/>
        <xdr:cNvSpPr/>
      </xdr:nvSpPr>
      <xdr:spPr>
        <a:xfrm>
          <a:off x="154305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157787</xdr:rowOff>
    </xdr:from>
    <xdr:ext cx="534377" cy="259045"/>
    <xdr:sp macro="" textlink="">
      <xdr:nvSpPr>
        <xdr:cNvPr id="632" name="テキスト ボックス 631"/>
        <xdr:cNvSpPr txBox="1"/>
      </xdr:nvSpPr>
      <xdr:spPr>
        <a:xfrm>
          <a:off x="15214111" y="131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1803</xdr:rowOff>
    </xdr:from>
    <xdr:to>
      <xdr:col>21</xdr:col>
      <xdr:colOff>212725</xdr:colOff>
      <xdr:row>76</xdr:row>
      <xdr:rowOff>103403</xdr:rowOff>
    </xdr:to>
    <xdr:sp macro="" textlink="">
      <xdr:nvSpPr>
        <xdr:cNvPr id="633" name="円/楕円 632"/>
        <xdr:cNvSpPr/>
      </xdr:nvSpPr>
      <xdr:spPr>
        <a:xfrm>
          <a:off x="14541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94530</xdr:rowOff>
    </xdr:from>
    <xdr:ext cx="534377" cy="259045"/>
    <xdr:sp macro="" textlink="">
      <xdr:nvSpPr>
        <xdr:cNvPr id="634" name="テキスト ボックス 633"/>
        <xdr:cNvSpPr txBox="1"/>
      </xdr:nvSpPr>
      <xdr:spPr>
        <a:xfrm>
          <a:off x="14325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114078</xdr:rowOff>
    </xdr:from>
    <xdr:to>
      <xdr:col>20</xdr:col>
      <xdr:colOff>9525</xdr:colOff>
      <xdr:row>76</xdr:row>
      <xdr:rowOff>44228</xdr:rowOff>
    </xdr:to>
    <xdr:sp macro="" textlink="">
      <xdr:nvSpPr>
        <xdr:cNvPr id="635" name="円/楕円 634"/>
        <xdr:cNvSpPr/>
      </xdr:nvSpPr>
      <xdr:spPr>
        <a:xfrm>
          <a:off x="13652500" y="129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35355</xdr:rowOff>
    </xdr:from>
    <xdr:ext cx="534377" cy="259045"/>
    <xdr:sp macro="" textlink="">
      <xdr:nvSpPr>
        <xdr:cNvPr id="636" name="テキスト ボックス 635"/>
        <xdr:cNvSpPr txBox="1"/>
      </xdr:nvSpPr>
      <xdr:spPr>
        <a:xfrm>
          <a:off x="13436111" y="13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72816</xdr:rowOff>
    </xdr:from>
    <xdr:to>
      <xdr:col>18</xdr:col>
      <xdr:colOff>492125</xdr:colOff>
      <xdr:row>76</xdr:row>
      <xdr:rowOff>2967</xdr:rowOff>
    </xdr:to>
    <xdr:sp macro="" textlink="">
      <xdr:nvSpPr>
        <xdr:cNvPr id="637" name="円/楕円 636"/>
        <xdr:cNvSpPr/>
      </xdr:nvSpPr>
      <xdr:spPr>
        <a:xfrm>
          <a:off x="12763500" y="12931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165543</xdr:rowOff>
    </xdr:from>
    <xdr:ext cx="534377" cy="259045"/>
    <xdr:sp macro="" textlink="">
      <xdr:nvSpPr>
        <xdr:cNvPr id="638" name="テキスト ボックス 637"/>
        <xdr:cNvSpPr txBox="1"/>
      </xdr:nvSpPr>
      <xdr:spPr>
        <a:xfrm>
          <a:off x="12547111" y="13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114275</xdr:rowOff>
    </xdr:from>
    <xdr:to>
      <xdr:col>23</xdr:col>
      <xdr:colOff>517525</xdr:colOff>
      <xdr:row>99</xdr:row>
      <xdr:rowOff>28775</xdr:rowOff>
    </xdr:to>
    <xdr:cxnSp macro="">
      <xdr:nvCxnSpPr>
        <xdr:cNvPr id="667" name="直線コネクタ 666"/>
        <xdr:cNvCxnSpPr/>
      </xdr:nvCxnSpPr>
      <xdr:spPr>
        <a:xfrm flipV="1">
          <a:off x="15481300" y="16916375"/>
          <a:ext cx="838200" cy="8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9330</xdr:rowOff>
    </xdr:from>
    <xdr:to>
      <xdr:col>22</xdr:col>
      <xdr:colOff>365125</xdr:colOff>
      <xdr:row>99</xdr:row>
      <xdr:rowOff>28775</xdr:rowOff>
    </xdr:to>
    <xdr:cxnSp macro="">
      <xdr:nvCxnSpPr>
        <xdr:cNvPr id="670" name="直線コネクタ 669"/>
        <xdr:cNvCxnSpPr/>
      </xdr:nvCxnSpPr>
      <xdr:spPr>
        <a:xfrm>
          <a:off x="14592300" y="16982880"/>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9330</xdr:rowOff>
    </xdr:from>
    <xdr:to>
      <xdr:col>21</xdr:col>
      <xdr:colOff>161925</xdr:colOff>
      <xdr:row>99</xdr:row>
      <xdr:rowOff>12731</xdr:rowOff>
    </xdr:to>
    <xdr:cxnSp macro="">
      <xdr:nvCxnSpPr>
        <xdr:cNvPr id="673" name="直線コネクタ 672"/>
        <xdr:cNvCxnSpPr/>
      </xdr:nvCxnSpPr>
      <xdr:spPr>
        <a:xfrm flipV="1">
          <a:off x="13703300" y="16982880"/>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12731</xdr:rowOff>
    </xdr:from>
    <xdr:to>
      <xdr:col>19</xdr:col>
      <xdr:colOff>644525</xdr:colOff>
      <xdr:row>99</xdr:row>
      <xdr:rowOff>16455</xdr:rowOff>
    </xdr:to>
    <xdr:cxnSp macro="">
      <xdr:nvCxnSpPr>
        <xdr:cNvPr id="676" name="直線コネクタ 675"/>
        <xdr:cNvCxnSpPr/>
      </xdr:nvCxnSpPr>
      <xdr:spPr>
        <a:xfrm flipV="1">
          <a:off x="12814300" y="16986281"/>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63475</xdr:rowOff>
    </xdr:from>
    <xdr:to>
      <xdr:col>23</xdr:col>
      <xdr:colOff>568325</xdr:colOff>
      <xdr:row>98</xdr:row>
      <xdr:rowOff>165075</xdr:rowOff>
    </xdr:to>
    <xdr:sp macro="" textlink="">
      <xdr:nvSpPr>
        <xdr:cNvPr id="686" name="円/楕円 685"/>
        <xdr:cNvSpPr/>
      </xdr:nvSpPr>
      <xdr:spPr>
        <a:xfrm>
          <a:off x="16268700" y="168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22852</xdr:rowOff>
    </xdr:from>
    <xdr:ext cx="534377" cy="259045"/>
    <xdr:sp macro="" textlink="">
      <xdr:nvSpPr>
        <xdr:cNvPr id="687" name="積立金該当値テキスト"/>
        <xdr:cNvSpPr txBox="1"/>
      </xdr:nvSpPr>
      <xdr:spPr>
        <a:xfrm>
          <a:off x="16370300" y="166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149425</xdr:rowOff>
    </xdr:from>
    <xdr:to>
      <xdr:col>22</xdr:col>
      <xdr:colOff>415925</xdr:colOff>
      <xdr:row>99</xdr:row>
      <xdr:rowOff>79575</xdr:rowOff>
    </xdr:to>
    <xdr:sp macro="" textlink="">
      <xdr:nvSpPr>
        <xdr:cNvPr id="688" name="円/楕円 687"/>
        <xdr:cNvSpPr/>
      </xdr:nvSpPr>
      <xdr:spPr>
        <a:xfrm>
          <a:off x="15430500" y="169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70702</xdr:rowOff>
    </xdr:from>
    <xdr:ext cx="469744" cy="259045"/>
    <xdr:sp macro="" textlink="">
      <xdr:nvSpPr>
        <xdr:cNvPr id="689" name="テキスト ボックス 688"/>
        <xdr:cNvSpPr txBox="1"/>
      </xdr:nvSpPr>
      <xdr:spPr>
        <a:xfrm>
          <a:off x="15246427" y="170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129980</xdr:rowOff>
    </xdr:from>
    <xdr:to>
      <xdr:col>21</xdr:col>
      <xdr:colOff>212725</xdr:colOff>
      <xdr:row>99</xdr:row>
      <xdr:rowOff>60130</xdr:rowOff>
    </xdr:to>
    <xdr:sp macro="" textlink="">
      <xdr:nvSpPr>
        <xdr:cNvPr id="690" name="円/楕円 689"/>
        <xdr:cNvSpPr/>
      </xdr:nvSpPr>
      <xdr:spPr>
        <a:xfrm>
          <a:off x="14541500" y="169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51257</xdr:rowOff>
    </xdr:from>
    <xdr:ext cx="469744" cy="259045"/>
    <xdr:sp macro="" textlink="">
      <xdr:nvSpPr>
        <xdr:cNvPr id="691" name="テキスト ボックス 690"/>
        <xdr:cNvSpPr txBox="1"/>
      </xdr:nvSpPr>
      <xdr:spPr>
        <a:xfrm>
          <a:off x="14357427" y="170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133381</xdr:rowOff>
    </xdr:from>
    <xdr:to>
      <xdr:col>20</xdr:col>
      <xdr:colOff>9525</xdr:colOff>
      <xdr:row>99</xdr:row>
      <xdr:rowOff>63531</xdr:rowOff>
    </xdr:to>
    <xdr:sp macro="" textlink="">
      <xdr:nvSpPr>
        <xdr:cNvPr id="692" name="円/楕円 691"/>
        <xdr:cNvSpPr/>
      </xdr:nvSpPr>
      <xdr:spPr>
        <a:xfrm>
          <a:off x="13652500" y="16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54658</xdr:rowOff>
    </xdr:from>
    <xdr:ext cx="469744" cy="259045"/>
    <xdr:sp macro="" textlink="">
      <xdr:nvSpPr>
        <xdr:cNvPr id="693" name="テキスト ボックス 692"/>
        <xdr:cNvSpPr txBox="1"/>
      </xdr:nvSpPr>
      <xdr:spPr>
        <a:xfrm>
          <a:off x="13468427" y="1702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137105</xdr:rowOff>
    </xdr:from>
    <xdr:to>
      <xdr:col>18</xdr:col>
      <xdr:colOff>492125</xdr:colOff>
      <xdr:row>99</xdr:row>
      <xdr:rowOff>67255</xdr:rowOff>
    </xdr:to>
    <xdr:sp macro="" textlink="">
      <xdr:nvSpPr>
        <xdr:cNvPr id="694" name="円/楕円 693"/>
        <xdr:cNvSpPr/>
      </xdr:nvSpPr>
      <xdr:spPr>
        <a:xfrm>
          <a:off x="12763500" y="169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58382</xdr:rowOff>
    </xdr:from>
    <xdr:ext cx="469744" cy="259045"/>
    <xdr:sp macro="" textlink="">
      <xdr:nvSpPr>
        <xdr:cNvPr id="695" name="テキスト ボックス 694"/>
        <xdr:cNvSpPr txBox="1"/>
      </xdr:nvSpPr>
      <xdr:spPr>
        <a:xfrm>
          <a:off x="12579427" y="170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98846</xdr:rowOff>
    </xdr:from>
    <xdr:to>
      <xdr:col>32</xdr:col>
      <xdr:colOff>187325</xdr:colOff>
      <xdr:row>39</xdr:row>
      <xdr:rowOff>98846</xdr:rowOff>
    </xdr:to>
    <xdr:cxnSp macro="">
      <xdr:nvCxnSpPr>
        <xdr:cNvPr id="726" name="直線コネクタ 725"/>
        <xdr:cNvCxnSpPr/>
      </xdr:nvCxnSpPr>
      <xdr:spPr>
        <a:xfrm>
          <a:off x="21323300" y="6785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98846</xdr:rowOff>
    </xdr:from>
    <xdr:to>
      <xdr:col>31</xdr:col>
      <xdr:colOff>34925</xdr:colOff>
      <xdr:row>39</xdr:row>
      <xdr:rowOff>98846</xdr:rowOff>
    </xdr:to>
    <xdr:cxnSp macro="">
      <xdr:nvCxnSpPr>
        <xdr:cNvPr id="729" name="直線コネクタ 728"/>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98846</xdr:rowOff>
    </xdr:from>
    <xdr:to>
      <xdr:col>29</xdr:col>
      <xdr:colOff>517525</xdr:colOff>
      <xdr:row>39</xdr:row>
      <xdr:rowOff>98846</xdr:rowOff>
    </xdr:to>
    <xdr:cxnSp macro="">
      <xdr:nvCxnSpPr>
        <xdr:cNvPr id="732" name="直線コネクタ 731"/>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98846</xdr:rowOff>
    </xdr:from>
    <xdr:to>
      <xdr:col>28</xdr:col>
      <xdr:colOff>314325</xdr:colOff>
      <xdr:row>39</xdr:row>
      <xdr:rowOff>98846</xdr:rowOff>
    </xdr:to>
    <xdr:cxnSp macro="">
      <xdr:nvCxnSpPr>
        <xdr:cNvPr id="735" name="直線コネクタ 734"/>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48046</xdr:rowOff>
    </xdr:from>
    <xdr:to>
      <xdr:col>32</xdr:col>
      <xdr:colOff>238125</xdr:colOff>
      <xdr:row>39</xdr:row>
      <xdr:rowOff>149646</xdr:rowOff>
    </xdr:to>
    <xdr:sp macro="" textlink="">
      <xdr:nvSpPr>
        <xdr:cNvPr id="745" name="円/楕円 744"/>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134423</xdr:rowOff>
    </xdr:from>
    <xdr:ext cx="249299" cy="259045"/>
    <xdr:sp macro="" textlink="">
      <xdr:nvSpPr>
        <xdr:cNvPr id="746"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48046</xdr:rowOff>
    </xdr:from>
    <xdr:to>
      <xdr:col>31</xdr:col>
      <xdr:colOff>85725</xdr:colOff>
      <xdr:row>39</xdr:row>
      <xdr:rowOff>149646</xdr:rowOff>
    </xdr:to>
    <xdr:sp macro="" textlink="">
      <xdr:nvSpPr>
        <xdr:cNvPr id="747" name="円/楕円 746"/>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140773</xdr:rowOff>
    </xdr:from>
    <xdr:ext cx="249299" cy="259045"/>
    <xdr:sp macro="" textlink="">
      <xdr:nvSpPr>
        <xdr:cNvPr id="748" name="テキスト ボックス 747"/>
        <xdr:cNvSpPr txBox="1"/>
      </xdr:nvSpPr>
      <xdr:spPr>
        <a:xfrm>
          <a:off x="21198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48046</xdr:rowOff>
    </xdr:from>
    <xdr:to>
      <xdr:col>29</xdr:col>
      <xdr:colOff>568325</xdr:colOff>
      <xdr:row>39</xdr:row>
      <xdr:rowOff>149646</xdr:rowOff>
    </xdr:to>
    <xdr:sp macro="" textlink="">
      <xdr:nvSpPr>
        <xdr:cNvPr id="749" name="円/楕円 748"/>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140773</xdr:rowOff>
    </xdr:from>
    <xdr:ext cx="249299" cy="259045"/>
    <xdr:sp macro="" textlink="">
      <xdr:nvSpPr>
        <xdr:cNvPr id="750" name="テキスト ボックス 749"/>
        <xdr:cNvSpPr txBox="1"/>
      </xdr:nvSpPr>
      <xdr:spPr>
        <a:xfrm>
          <a:off x="20309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48046</xdr:rowOff>
    </xdr:from>
    <xdr:to>
      <xdr:col>28</xdr:col>
      <xdr:colOff>365125</xdr:colOff>
      <xdr:row>39</xdr:row>
      <xdr:rowOff>149646</xdr:rowOff>
    </xdr:to>
    <xdr:sp macro="" textlink="">
      <xdr:nvSpPr>
        <xdr:cNvPr id="751" name="円/楕円 750"/>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140773</xdr:rowOff>
    </xdr:from>
    <xdr:ext cx="249299" cy="259045"/>
    <xdr:sp macro="" textlink="">
      <xdr:nvSpPr>
        <xdr:cNvPr id="752" name="テキスト ボックス 751"/>
        <xdr:cNvSpPr txBox="1"/>
      </xdr:nvSpPr>
      <xdr:spPr>
        <a:xfrm>
          <a:off x="19420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48046</xdr:rowOff>
    </xdr:from>
    <xdr:to>
      <xdr:col>27</xdr:col>
      <xdr:colOff>161925</xdr:colOff>
      <xdr:row>39</xdr:row>
      <xdr:rowOff>149646</xdr:rowOff>
    </xdr:to>
    <xdr:sp macro="" textlink="">
      <xdr:nvSpPr>
        <xdr:cNvPr id="753" name="円/楕円 75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140773</xdr:rowOff>
    </xdr:from>
    <xdr:ext cx="249299" cy="259045"/>
    <xdr:sp macro="" textlink="">
      <xdr:nvSpPr>
        <xdr:cNvPr id="754" name="テキスト ボックス 753"/>
        <xdr:cNvSpPr txBox="1"/>
      </xdr:nvSpPr>
      <xdr:spPr>
        <a:xfrm>
          <a:off x="18531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128008</xdr:rowOff>
    </xdr:from>
    <xdr:to>
      <xdr:col>32</xdr:col>
      <xdr:colOff>187325</xdr:colOff>
      <xdr:row>58</xdr:row>
      <xdr:rowOff>133855</xdr:rowOff>
    </xdr:to>
    <xdr:cxnSp macro="">
      <xdr:nvCxnSpPr>
        <xdr:cNvPr id="785" name="直線コネクタ 784"/>
        <xdr:cNvCxnSpPr/>
      </xdr:nvCxnSpPr>
      <xdr:spPr>
        <a:xfrm>
          <a:off x="21323300" y="10072108"/>
          <a:ext cx="8382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119681</xdr:rowOff>
    </xdr:from>
    <xdr:to>
      <xdr:col>31</xdr:col>
      <xdr:colOff>34925</xdr:colOff>
      <xdr:row>58</xdr:row>
      <xdr:rowOff>128008</xdr:rowOff>
    </xdr:to>
    <xdr:cxnSp macro="">
      <xdr:nvCxnSpPr>
        <xdr:cNvPr id="788" name="直線コネクタ 787"/>
        <xdr:cNvCxnSpPr/>
      </xdr:nvCxnSpPr>
      <xdr:spPr>
        <a:xfrm>
          <a:off x="20434300" y="10063781"/>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97050</xdr:rowOff>
    </xdr:from>
    <xdr:to>
      <xdr:col>29</xdr:col>
      <xdr:colOff>517525</xdr:colOff>
      <xdr:row>58</xdr:row>
      <xdr:rowOff>119681</xdr:rowOff>
    </xdr:to>
    <xdr:cxnSp macro="">
      <xdr:nvCxnSpPr>
        <xdr:cNvPr id="791" name="直線コネクタ 790"/>
        <xdr:cNvCxnSpPr/>
      </xdr:nvCxnSpPr>
      <xdr:spPr>
        <a:xfrm>
          <a:off x="19545300" y="10041150"/>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56392</xdr:rowOff>
    </xdr:from>
    <xdr:to>
      <xdr:col>28</xdr:col>
      <xdr:colOff>314325</xdr:colOff>
      <xdr:row>58</xdr:row>
      <xdr:rowOff>97050</xdr:rowOff>
    </xdr:to>
    <xdr:cxnSp macro="">
      <xdr:nvCxnSpPr>
        <xdr:cNvPr id="794" name="直線コネクタ 793"/>
        <xdr:cNvCxnSpPr/>
      </xdr:nvCxnSpPr>
      <xdr:spPr>
        <a:xfrm>
          <a:off x="18656300" y="10000492"/>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83055</xdr:rowOff>
    </xdr:from>
    <xdr:to>
      <xdr:col>32</xdr:col>
      <xdr:colOff>238125</xdr:colOff>
      <xdr:row>59</xdr:row>
      <xdr:rowOff>13205</xdr:rowOff>
    </xdr:to>
    <xdr:sp macro="" textlink="">
      <xdr:nvSpPr>
        <xdr:cNvPr id="804" name="円/楕円 803"/>
        <xdr:cNvSpPr/>
      </xdr:nvSpPr>
      <xdr:spPr>
        <a:xfrm>
          <a:off x="22110700" y="100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61482</xdr:rowOff>
    </xdr:from>
    <xdr:ext cx="469744" cy="259045"/>
    <xdr:sp macro="" textlink="">
      <xdr:nvSpPr>
        <xdr:cNvPr id="805" name="貸付金該当値テキスト"/>
        <xdr:cNvSpPr txBox="1"/>
      </xdr:nvSpPr>
      <xdr:spPr>
        <a:xfrm>
          <a:off x="22212300" y="100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77208</xdr:rowOff>
    </xdr:from>
    <xdr:to>
      <xdr:col>31</xdr:col>
      <xdr:colOff>85725</xdr:colOff>
      <xdr:row>59</xdr:row>
      <xdr:rowOff>7358</xdr:rowOff>
    </xdr:to>
    <xdr:sp macro="" textlink="">
      <xdr:nvSpPr>
        <xdr:cNvPr id="806" name="円/楕円 805"/>
        <xdr:cNvSpPr/>
      </xdr:nvSpPr>
      <xdr:spPr>
        <a:xfrm>
          <a:off x="21272500" y="100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169935</xdr:rowOff>
    </xdr:from>
    <xdr:ext cx="469744" cy="259045"/>
    <xdr:sp macro="" textlink="">
      <xdr:nvSpPr>
        <xdr:cNvPr id="807" name="テキスト ボックス 806"/>
        <xdr:cNvSpPr txBox="1"/>
      </xdr:nvSpPr>
      <xdr:spPr>
        <a:xfrm>
          <a:off x="21088427" y="10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68881</xdr:rowOff>
    </xdr:from>
    <xdr:to>
      <xdr:col>29</xdr:col>
      <xdr:colOff>568325</xdr:colOff>
      <xdr:row>58</xdr:row>
      <xdr:rowOff>170481</xdr:rowOff>
    </xdr:to>
    <xdr:sp macro="" textlink="">
      <xdr:nvSpPr>
        <xdr:cNvPr id="808" name="円/楕円 807"/>
        <xdr:cNvSpPr/>
      </xdr:nvSpPr>
      <xdr:spPr>
        <a:xfrm>
          <a:off x="20383500" y="100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161608</xdr:rowOff>
    </xdr:from>
    <xdr:ext cx="469744" cy="259045"/>
    <xdr:sp macro="" textlink="">
      <xdr:nvSpPr>
        <xdr:cNvPr id="809" name="テキスト ボックス 808"/>
        <xdr:cNvSpPr txBox="1"/>
      </xdr:nvSpPr>
      <xdr:spPr>
        <a:xfrm>
          <a:off x="20199427" y="1010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46250</xdr:rowOff>
    </xdr:from>
    <xdr:to>
      <xdr:col>28</xdr:col>
      <xdr:colOff>365125</xdr:colOff>
      <xdr:row>58</xdr:row>
      <xdr:rowOff>147850</xdr:rowOff>
    </xdr:to>
    <xdr:sp macro="" textlink="">
      <xdr:nvSpPr>
        <xdr:cNvPr id="810" name="円/楕円 809"/>
        <xdr:cNvSpPr/>
      </xdr:nvSpPr>
      <xdr:spPr>
        <a:xfrm>
          <a:off x="19494500" y="99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138977</xdr:rowOff>
    </xdr:from>
    <xdr:ext cx="469744" cy="259045"/>
    <xdr:sp macro="" textlink="">
      <xdr:nvSpPr>
        <xdr:cNvPr id="811" name="テキスト ボックス 810"/>
        <xdr:cNvSpPr txBox="1"/>
      </xdr:nvSpPr>
      <xdr:spPr>
        <a:xfrm>
          <a:off x="19310427" y="1008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5592</xdr:rowOff>
    </xdr:from>
    <xdr:to>
      <xdr:col>27</xdr:col>
      <xdr:colOff>161925</xdr:colOff>
      <xdr:row>58</xdr:row>
      <xdr:rowOff>107192</xdr:rowOff>
    </xdr:to>
    <xdr:sp macro="" textlink="">
      <xdr:nvSpPr>
        <xdr:cNvPr id="812" name="円/楕円 811"/>
        <xdr:cNvSpPr/>
      </xdr:nvSpPr>
      <xdr:spPr>
        <a:xfrm>
          <a:off x="18605500" y="99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123719</xdr:rowOff>
    </xdr:from>
    <xdr:ext cx="469744" cy="259045"/>
    <xdr:sp macro="" textlink="">
      <xdr:nvSpPr>
        <xdr:cNvPr id="813" name="テキスト ボックス 812"/>
        <xdr:cNvSpPr txBox="1"/>
      </xdr:nvSpPr>
      <xdr:spPr>
        <a:xfrm>
          <a:off x="18421427" y="972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66396</xdr:rowOff>
    </xdr:from>
    <xdr:to>
      <xdr:col>32</xdr:col>
      <xdr:colOff>187325</xdr:colOff>
      <xdr:row>78</xdr:row>
      <xdr:rowOff>67196</xdr:rowOff>
    </xdr:to>
    <xdr:cxnSp macro="">
      <xdr:nvCxnSpPr>
        <xdr:cNvPr id="843" name="直線コネクタ 842"/>
        <xdr:cNvCxnSpPr/>
      </xdr:nvCxnSpPr>
      <xdr:spPr>
        <a:xfrm>
          <a:off x="21323300" y="1343949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66396</xdr:rowOff>
    </xdr:from>
    <xdr:to>
      <xdr:col>31</xdr:col>
      <xdr:colOff>34925</xdr:colOff>
      <xdr:row>78</xdr:row>
      <xdr:rowOff>118517</xdr:rowOff>
    </xdr:to>
    <xdr:cxnSp macro="">
      <xdr:nvCxnSpPr>
        <xdr:cNvPr id="846" name="直線コネクタ 845"/>
        <xdr:cNvCxnSpPr/>
      </xdr:nvCxnSpPr>
      <xdr:spPr>
        <a:xfrm flipV="1">
          <a:off x="20434300" y="134394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118517</xdr:rowOff>
    </xdr:from>
    <xdr:to>
      <xdr:col>29</xdr:col>
      <xdr:colOff>517525</xdr:colOff>
      <xdr:row>78</xdr:row>
      <xdr:rowOff>136423</xdr:rowOff>
    </xdr:to>
    <xdr:cxnSp macro="">
      <xdr:nvCxnSpPr>
        <xdr:cNvPr id="849" name="直線コネクタ 848"/>
        <xdr:cNvCxnSpPr/>
      </xdr:nvCxnSpPr>
      <xdr:spPr>
        <a:xfrm flipV="1">
          <a:off x="19545300" y="1349161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136423</xdr:rowOff>
    </xdr:from>
    <xdr:to>
      <xdr:col>28</xdr:col>
      <xdr:colOff>314325</xdr:colOff>
      <xdr:row>78</xdr:row>
      <xdr:rowOff>156408</xdr:rowOff>
    </xdr:to>
    <xdr:cxnSp macro="">
      <xdr:nvCxnSpPr>
        <xdr:cNvPr id="852" name="直線コネクタ 851"/>
        <xdr:cNvCxnSpPr/>
      </xdr:nvCxnSpPr>
      <xdr:spPr>
        <a:xfrm flipV="1">
          <a:off x="18656300" y="13509523"/>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16396</xdr:rowOff>
    </xdr:from>
    <xdr:to>
      <xdr:col>32</xdr:col>
      <xdr:colOff>238125</xdr:colOff>
      <xdr:row>78</xdr:row>
      <xdr:rowOff>117996</xdr:rowOff>
    </xdr:to>
    <xdr:sp macro="" textlink="">
      <xdr:nvSpPr>
        <xdr:cNvPr id="862" name="円/楕円 861"/>
        <xdr:cNvSpPr/>
      </xdr:nvSpPr>
      <xdr:spPr>
        <a:xfrm>
          <a:off x="221107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166273</xdr:rowOff>
    </xdr:from>
    <xdr:ext cx="534377" cy="259045"/>
    <xdr:sp macro="" textlink="">
      <xdr:nvSpPr>
        <xdr:cNvPr id="863" name="繰出金該当値テキスト"/>
        <xdr:cNvSpPr txBox="1"/>
      </xdr:nvSpPr>
      <xdr:spPr>
        <a:xfrm>
          <a:off x="22212300" y="133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15596</xdr:rowOff>
    </xdr:from>
    <xdr:to>
      <xdr:col>31</xdr:col>
      <xdr:colOff>85725</xdr:colOff>
      <xdr:row>78</xdr:row>
      <xdr:rowOff>117196</xdr:rowOff>
    </xdr:to>
    <xdr:sp macro="" textlink="">
      <xdr:nvSpPr>
        <xdr:cNvPr id="864" name="円/楕円 863"/>
        <xdr:cNvSpPr/>
      </xdr:nvSpPr>
      <xdr:spPr>
        <a:xfrm>
          <a:off x="21272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108323</xdr:rowOff>
    </xdr:from>
    <xdr:ext cx="534377" cy="259045"/>
    <xdr:sp macro="" textlink="">
      <xdr:nvSpPr>
        <xdr:cNvPr id="865" name="テキスト ボックス 864"/>
        <xdr:cNvSpPr txBox="1"/>
      </xdr:nvSpPr>
      <xdr:spPr>
        <a:xfrm>
          <a:off x="21056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67717</xdr:rowOff>
    </xdr:from>
    <xdr:to>
      <xdr:col>29</xdr:col>
      <xdr:colOff>568325</xdr:colOff>
      <xdr:row>78</xdr:row>
      <xdr:rowOff>169317</xdr:rowOff>
    </xdr:to>
    <xdr:sp macro="" textlink="">
      <xdr:nvSpPr>
        <xdr:cNvPr id="866" name="円/楕円 865"/>
        <xdr:cNvSpPr/>
      </xdr:nvSpPr>
      <xdr:spPr>
        <a:xfrm>
          <a:off x="20383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160444</xdr:rowOff>
    </xdr:from>
    <xdr:ext cx="534377" cy="259045"/>
    <xdr:sp macro="" textlink="">
      <xdr:nvSpPr>
        <xdr:cNvPr id="867" name="テキスト ボックス 866"/>
        <xdr:cNvSpPr txBox="1"/>
      </xdr:nvSpPr>
      <xdr:spPr>
        <a:xfrm>
          <a:off x="20167111" y="135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85623</xdr:rowOff>
    </xdr:from>
    <xdr:to>
      <xdr:col>28</xdr:col>
      <xdr:colOff>365125</xdr:colOff>
      <xdr:row>79</xdr:row>
      <xdr:rowOff>15773</xdr:rowOff>
    </xdr:to>
    <xdr:sp macro="" textlink="">
      <xdr:nvSpPr>
        <xdr:cNvPr id="868" name="円/楕円 867"/>
        <xdr:cNvSpPr/>
      </xdr:nvSpPr>
      <xdr:spPr>
        <a:xfrm>
          <a:off x="19494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6900</xdr:rowOff>
    </xdr:from>
    <xdr:ext cx="534377" cy="259045"/>
    <xdr:sp macro="" textlink="">
      <xdr:nvSpPr>
        <xdr:cNvPr id="869" name="テキスト ボックス 868"/>
        <xdr:cNvSpPr txBox="1"/>
      </xdr:nvSpPr>
      <xdr:spPr>
        <a:xfrm>
          <a:off x="19278111" y="135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105608</xdr:rowOff>
    </xdr:from>
    <xdr:to>
      <xdr:col>27</xdr:col>
      <xdr:colOff>161925</xdr:colOff>
      <xdr:row>79</xdr:row>
      <xdr:rowOff>35758</xdr:rowOff>
    </xdr:to>
    <xdr:sp macro="" textlink="">
      <xdr:nvSpPr>
        <xdr:cNvPr id="870" name="円/楕円 869"/>
        <xdr:cNvSpPr/>
      </xdr:nvSpPr>
      <xdr:spPr>
        <a:xfrm>
          <a:off x="18605500" y="134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26885</xdr:rowOff>
    </xdr:from>
    <xdr:ext cx="534377" cy="259045"/>
    <xdr:sp macro="" textlink="">
      <xdr:nvSpPr>
        <xdr:cNvPr id="871" name="テキスト ボックス 870"/>
        <xdr:cNvSpPr txBox="1"/>
      </xdr:nvSpPr>
      <xdr:spPr>
        <a:xfrm>
          <a:off x="18389111" y="135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人件費については、住民一人当たり</a:t>
          </a:r>
          <a:r>
            <a:rPr kumimoji="1" lang="en-US" altLang="ja-JP" sz="1300">
              <a:latin typeface="ＭＳ Ｐゴシック"/>
            </a:rPr>
            <a:t>42,898</a:t>
          </a:r>
          <a:r>
            <a:rPr kumimoji="1" lang="ja-JP" altLang="en-US" sz="1300">
              <a:latin typeface="ＭＳ Ｐゴシック"/>
            </a:rPr>
            <a:t>円となっており、類似団体、全国、県内平均を大きく下回っている。これは、退職者の不補充などで新規採用を抑制してきたことや、ゴミ処理業務や消防業務などを一部事務組合で実施していることによるもので、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43,000</a:t>
          </a:r>
          <a:r>
            <a:rPr kumimoji="1" lang="ja-JP" altLang="en-US" sz="1300">
              <a:latin typeface="ＭＳ Ｐゴシック"/>
            </a:rPr>
            <a:t>円程度で推移している。　</a:t>
          </a:r>
          <a:endParaRPr kumimoji="1" lang="en-US" altLang="ja-JP" sz="1300">
            <a:latin typeface="ＭＳ Ｐゴシック"/>
          </a:endParaRPr>
        </a:p>
        <a:p>
          <a:r>
            <a:rPr kumimoji="1" lang="ja-JP" altLang="en-US" sz="1300">
              <a:latin typeface="ＭＳ Ｐゴシック"/>
            </a:rPr>
            <a:t>　物件費については、平成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11,866</a:t>
          </a:r>
          <a:r>
            <a:rPr kumimoji="1" lang="ja-JP" altLang="en-US" sz="1300">
              <a:latin typeface="ＭＳ Ｐゴシック"/>
            </a:rPr>
            <a:t>円増加し、住民一人当たり</a:t>
          </a:r>
          <a:r>
            <a:rPr kumimoji="1" lang="en-US" altLang="ja-JP" sz="1300">
              <a:latin typeface="ＭＳ Ｐゴシック"/>
            </a:rPr>
            <a:t>72,651</a:t>
          </a:r>
          <a:r>
            <a:rPr kumimoji="1" lang="ja-JP" altLang="en-US" sz="1300">
              <a:latin typeface="ＭＳ Ｐゴシック"/>
            </a:rPr>
            <a:t>円となっており、類似団体、全国、県内平均を大きく上回っている。平成</a:t>
          </a:r>
          <a:r>
            <a:rPr kumimoji="1" lang="en-US" altLang="ja-JP" sz="1300">
              <a:latin typeface="ＭＳ Ｐゴシック"/>
            </a:rPr>
            <a:t>28</a:t>
          </a:r>
          <a:r>
            <a:rPr kumimoji="1" lang="ja-JP" altLang="en-US" sz="1300">
              <a:latin typeface="ＭＳ Ｐゴシック"/>
            </a:rPr>
            <a:t>年度は、ふるさと納税に関する事務が増加したことにより大幅に増加している。</a:t>
          </a:r>
          <a:endParaRPr kumimoji="1" lang="en-US" altLang="ja-JP" sz="1300">
            <a:latin typeface="ＭＳ Ｐゴシック"/>
          </a:endParaRPr>
        </a:p>
        <a:p>
          <a:r>
            <a:rPr kumimoji="1" lang="ja-JP" altLang="en-US" sz="1300">
              <a:latin typeface="ＭＳ Ｐゴシック"/>
            </a:rPr>
            <a:t>　扶助費については、住民一人当たり</a:t>
          </a:r>
          <a:r>
            <a:rPr kumimoji="1" lang="en-US" altLang="ja-JP" sz="1300">
              <a:latin typeface="ＭＳ Ｐゴシック"/>
            </a:rPr>
            <a:t>65,010</a:t>
          </a:r>
          <a:r>
            <a:rPr kumimoji="1" lang="ja-JP" altLang="en-US" sz="1300">
              <a:latin typeface="ＭＳ Ｐゴシック"/>
            </a:rPr>
            <a:t>円となっており、類似団体、全国、県内平均を大きく下回っているものの、自立支援給付費や民間保育所運営費負担金が増加しており、類似団体と同様に平成</a:t>
          </a:r>
          <a:r>
            <a:rPr kumimoji="1" lang="en-US" altLang="ja-JP" sz="1300">
              <a:latin typeface="ＭＳ Ｐゴシック"/>
            </a:rPr>
            <a:t>25</a:t>
          </a:r>
          <a:r>
            <a:rPr kumimoji="1" lang="ja-JP" altLang="en-US" sz="1300">
              <a:latin typeface="ＭＳ Ｐゴシック"/>
            </a:rPr>
            <a:t>年度以降は増加傾向にある。</a:t>
          </a:r>
          <a:endParaRPr kumimoji="1" lang="en-US" altLang="ja-JP" sz="1300">
            <a:latin typeface="ＭＳ Ｐゴシック"/>
          </a:endParaRPr>
        </a:p>
        <a:p>
          <a:r>
            <a:rPr kumimoji="1" lang="ja-JP" altLang="en-US" sz="1300">
              <a:latin typeface="ＭＳ Ｐゴシック"/>
            </a:rPr>
            <a:t>　普通建設事業費については、住民一人当たり</a:t>
          </a:r>
          <a:r>
            <a:rPr kumimoji="1" lang="en-US" altLang="ja-JP" sz="1300">
              <a:latin typeface="ＭＳ Ｐゴシック"/>
            </a:rPr>
            <a:t>28,545</a:t>
          </a:r>
          <a:r>
            <a:rPr kumimoji="1" lang="ja-JP" altLang="en-US" sz="1300">
              <a:latin typeface="ＭＳ Ｐゴシック"/>
            </a:rPr>
            <a:t>円となっており、類似団体、全国、県内平均を大きく下回っている。平成</a:t>
          </a:r>
          <a:r>
            <a:rPr kumimoji="1" lang="en-US" altLang="ja-JP" sz="1300">
              <a:latin typeface="ＭＳ Ｐゴシック"/>
            </a:rPr>
            <a:t>28</a:t>
          </a:r>
          <a:r>
            <a:rPr kumimoji="1" lang="ja-JP" altLang="en-US" sz="1300">
              <a:latin typeface="ＭＳ Ｐゴシック"/>
            </a:rPr>
            <a:t>年度は、小学校の耐震化や空調整備に係る事業が終了したため、</a:t>
          </a:r>
          <a:r>
            <a:rPr kumimoji="1" lang="en-US" altLang="ja-JP" sz="1300">
              <a:latin typeface="ＭＳ Ｐゴシック"/>
            </a:rPr>
            <a:t>9,101</a:t>
          </a:r>
          <a:r>
            <a:rPr kumimoji="1" lang="ja-JP" altLang="en-US" sz="1300">
              <a:latin typeface="ＭＳ Ｐゴシック"/>
            </a:rPr>
            <a:t>円減少している。</a:t>
          </a:r>
          <a:endParaRPr kumimoji="1" lang="en-US" altLang="ja-JP" sz="1300">
            <a:latin typeface="ＭＳ Ｐゴシック"/>
          </a:endParaRPr>
        </a:p>
        <a:p>
          <a:r>
            <a:rPr kumimoji="1" lang="ja-JP" altLang="en-US" sz="1300">
              <a:latin typeface="ＭＳ Ｐゴシック"/>
            </a:rPr>
            <a:t>　積立金については、平成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22,559</a:t>
          </a:r>
          <a:r>
            <a:rPr kumimoji="1" lang="ja-JP" altLang="en-US" sz="1300">
              <a:latin typeface="ＭＳ Ｐゴシック"/>
            </a:rPr>
            <a:t>円増加し、住民一人当たり</a:t>
          </a:r>
          <a:r>
            <a:rPr kumimoji="1" lang="en-US" altLang="ja-JP" sz="1300">
              <a:latin typeface="ＭＳ Ｐゴシック"/>
            </a:rPr>
            <a:t>26,673</a:t>
          </a:r>
          <a:r>
            <a:rPr kumimoji="1" lang="ja-JP" altLang="en-US" sz="1300">
              <a:latin typeface="ＭＳ Ｐゴシック"/>
            </a:rPr>
            <a:t>円となっており、類似団体、全国、県内平均を大きく上回っている。これは、財政調整基金積立金やふるさと納税基金積立金が大幅に増加したためである。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77651</xdr:rowOff>
    </xdr:from>
    <xdr:to>
      <xdr:col>6</xdr:col>
      <xdr:colOff>511175</xdr:colOff>
      <xdr:row>38</xdr:row>
      <xdr:rowOff>129903</xdr:rowOff>
    </xdr:to>
    <xdr:cxnSp macro="">
      <xdr:nvCxnSpPr>
        <xdr:cNvPr id="63" name="直線コネクタ 62"/>
        <xdr:cNvCxnSpPr/>
      </xdr:nvCxnSpPr>
      <xdr:spPr>
        <a:xfrm>
          <a:off x="3797300" y="65927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77651</xdr:rowOff>
    </xdr:from>
    <xdr:to>
      <xdr:col>5</xdr:col>
      <xdr:colOff>358775</xdr:colOff>
      <xdr:row>38</xdr:row>
      <xdr:rowOff>87449</xdr:rowOff>
    </xdr:to>
    <xdr:cxnSp macro="">
      <xdr:nvCxnSpPr>
        <xdr:cNvPr id="66" name="直線コネクタ 65"/>
        <xdr:cNvCxnSpPr/>
      </xdr:nvCxnSpPr>
      <xdr:spPr>
        <a:xfrm flipV="1">
          <a:off x="2908300" y="6592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153906</xdr:rowOff>
    </xdr:from>
    <xdr:to>
      <xdr:col>4</xdr:col>
      <xdr:colOff>155575</xdr:colOff>
      <xdr:row>38</xdr:row>
      <xdr:rowOff>87449</xdr:rowOff>
    </xdr:to>
    <xdr:cxnSp macro="">
      <xdr:nvCxnSpPr>
        <xdr:cNvPr id="69" name="直線コネクタ 68"/>
        <xdr:cNvCxnSpPr/>
      </xdr:nvCxnSpPr>
      <xdr:spPr>
        <a:xfrm>
          <a:off x="2019300" y="6497556"/>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153906</xdr:rowOff>
    </xdr:from>
    <xdr:to>
      <xdr:col>2</xdr:col>
      <xdr:colOff>638175</xdr:colOff>
      <xdr:row>38</xdr:row>
      <xdr:rowOff>22298</xdr:rowOff>
    </xdr:to>
    <xdr:cxnSp macro="">
      <xdr:nvCxnSpPr>
        <xdr:cNvPr id="72" name="直線コネクタ 71"/>
        <xdr:cNvCxnSpPr/>
      </xdr:nvCxnSpPr>
      <xdr:spPr>
        <a:xfrm flipV="1">
          <a:off x="1130300" y="649755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79103</xdr:rowOff>
    </xdr:from>
    <xdr:to>
      <xdr:col>6</xdr:col>
      <xdr:colOff>561975</xdr:colOff>
      <xdr:row>39</xdr:row>
      <xdr:rowOff>9253</xdr:rowOff>
    </xdr:to>
    <xdr:sp macro="" textlink="">
      <xdr:nvSpPr>
        <xdr:cNvPr id="82" name="円/楕円 81"/>
        <xdr:cNvSpPr/>
      </xdr:nvSpPr>
      <xdr:spPr>
        <a:xfrm>
          <a:off x="45847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165480</xdr:rowOff>
    </xdr:from>
    <xdr:ext cx="469744" cy="259045"/>
    <xdr:sp macro="" textlink="">
      <xdr:nvSpPr>
        <xdr:cNvPr id="83" name="議会費該当値テキスト"/>
        <xdr:cNvSpPr txBox="1"/>
      </xdr:nvSpPr>
      <xdr:spPr>
        <a:xfrm>
          <a:off x="4686300" y="65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26851</xdr:rowOff>
    </xdr:from>
    <xdr:to>
      <xdr:col>5</xdr:col>
      <xdr:colOff>409575</xdr:colOff>
      <xdr:row>38</xdr:row>
      <xdr:rowOff>128451</xdr:rowOff>
    </xdr:to>
    <xdr:sp macro="" textlink="">
      <xdr:nvSpPr>
        <xdr:cNvPr id="84" name="円/楕円 83"/>
        <xdr:cNvSpPr/>
      </xdr:nvSpPr>
      <xdr:spPr>
        <a:xfrm>
          <a:off x="3746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119578</xdr:rowOff>
    </xdr:from>
    <xdr:ext cx="469744" cy="259045"/>
    <xdr:sp macro="" textlink="">
      <xdr:nvSpPr>
        <xdr:cNvPr id="85" name="テキスト ボックス 84"/>
        <xdr:cNvSpPr txBox="1"/>
      </xdr:nvSpPr>
      <xdr:spPr>
        <a:xfrm>
          <a:off x="3562427" y="66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36649</xdr:rowOff>
    </xdr:from>
    <xdr:to>
      <xdr:col>4</xdr:col>
      <xdr:colOff>206375</xdr:colOff>
      <xdr:row>38</xdr:row>
      <xdr:rowOff>138249</xdr:rowOff>
    </xdr:to>
    <xdr:sp macro="" textlink="">
      <xdr:nvSpPr>
        <xdr:cNvPr id="86" name="円/楕円 85"/>
        <xdr:cNvSpPr/>
      </xdr:nvSpPr>
      <xdr:spPr>
        <a:xfrm>
          <a:off x="2857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129376</xdr:rowOff>
    </xdr:from>
    <xdr:ext cx="469744" cy="259045"/>
    <xdr:sp macro="" textlink="">
      <xdr:nvSpPr>
        <xdr:cNvPr id="87" name="テキスト ボックス 86"/>
        <xdr:cNvSpPr txBox="1"/>
      </xdr:nvSpPr>
      <xdr:spPr>
        <a:xfrm>
          <a:off x="2673427"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103106</xdr:rowOff>
    </xdr:from>
    <xdr:to>
      <xdr:col>3</xdr:col>
      <xdr:colOff>3175</xdr:colOff>
      <xdr:row>38</xdr:row>
      <xdr:rowOff>33255</xdr:rowOff>
    </xdr:to>
    <xdr:sp macro="" textlink="">
      <xdr:nvSpPr>
        <xdr:cNvPr id="88" name="円/楕円 87"/>
        <xdr:cNvSpPr/>
      </xdr:nvSpPr>
      <xdr:spPr>
        <a:xfrm>
          <a:off x="1968500" y="6446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49783</xdr:rowOff>
    </xdr:from>
    <xdr:ext cx="469744" cy="259045"/>
    <xdr:sp macro="" textlink="">
      <xdr:nvSpPr>
        <xdr:cNvPr id="89" name="テキスト ボックス 88"/>
        <xdr:cNvSpPr txBox="1"/>
      </xdr:nvSpPr>
      <xdr:spPr>
        <a:xfrm>
          <a:off x="1784427" y="622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142947</xdr:rowOff>
    </xdr:from>
    <xdr:to>
      <xdr:col>1</xdr:col>
      <xdr:colOff>485775</xdr:colOff>
      <xdr:row>38</xdr:row>
      <xdr:rowOff>73098</xdr:rowOff>
    </xdr:to>
    <xdr:sp macro="" textlink="">
      <xdr:nvSpPr>
        <xdr:cNvPr id="90" name="円/楕円 89"/>
        <xdr:cNvSpPr/>
      </xdr:nvSpPr>
      <xdr:spPr>
        <a:xfrm>
          <a:off x="1079500" y="6486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64225</xdr:rowOff>
    </xdr:from>
    <xdr:ext cx="469744" cy="259045"/>
    <xdr:sp macro="" textlink="">
      <xdr:nvSpPr>
        <xdr:cNvPr id="91" name="テキスト ボックス 90"/>
        <xdr:cNvSpPr txBox="1"/>
      </xdr:nvSpPr>
      <xdr:spPr>
        <a:xfrm>
          <a:off x="895427" y="657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31445</xdr:rowOff>
    </xdr:from>
    <xdr:to>
      <xdr:col>6</xdr:col>
      <xdr:colOff>511175</xdr:colOff>
      <xdr:row>58</xdr:row>
      <xdr:rowOff>125857</xdr:rowOff>
    </xdr:to>
    <xdr:cxnSp macro="">
      <xdr:nvCxnSpPr>
        <xdr:cNvPr id="122" name="直線コネクタ 121"/>
        <xdr:cNvCxnSpPr/>
      </xdr:nvCxnSpPr>
      <xdr:spPr>
        <a:xfrm flipV="1">
          <a:off x="3797300" y="9975545"/>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124214</xdr:rowOff>
    </xdr:from>
    <xdr:to>
      <xdr:col>5</xdr:col>
      <xdr:colOff>358775</xdr:colOff>
      <xdr:row>58</xdr:row>
      <xdr:rowOff>125857</xdr:rowOff>
    </xdr:to>
    <xdr:cxnSp macro="">
      <xdr:nvCxnSpPr>
        <xdr:cNvPr id="125" name="直線コネクタ 124"/>
        <xdr:cNvCxnSpPr/>
      </xdr:nvCxnSpPr>
      <xdr:spPr>
        <a:xfrm>
          <a:off x="2908300" y="10068314"/>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124214</xdr:rowOff>
    </xdr:from>
    <xdr:to>
      <xdr:col>4</xdr:col>
      <xdr:colOff>155575</xdr:colOff>
      <xdr:row>58</xdr:row>
      <xdr:rowOff>138266</xdr:rowOff>
    </xdr:to>
    <xdr:cxnSp macro="">
      <xdr:nvCxnSpPr>
        <xdr:cNvPr id="128" name="直線コネクタ 127"/>
        <xdr:cNvCxnSpPr/>
      </xdr:nvCxnSpPr>
      <xdr:spPr>
        <a:xfrm flipV="1">
          <a:off x="2019300" y="10068314"/>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131532</xdr:rowOff>
    </xdr:from>
    <xdr:to>
      <xdr:col>2</xdr:col>
      <xdr:colOff>638175</xdr:colOff>
      <xdr:row>58</xdr:row>
      <xdr:rowOff>138266</xdr:rowOff>
    </xdr:to>
    <xdr:cxnSp macro="">
      <xdr:nvCxnSpPr>
        <xdr:cNvPr id="131" name="直線コネクタ 130"/>
        <xdr:cNvCxnSpPr/>
      </xdr:nvCxnSpPr>
      <xdr:spPr>
        <a:xfrm>
          <a:off x="1130300" y="10075632"/>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152095</xdr:rowOff>
    </xdr:from>
    <xdr:to>
      <xdr:col>6</xdr:col>
      <xdr:colOff>561975</xdr:colOff>
      <xdr:row>58</xdr:row>
      <xdr:rowOff>82245</xdr:rowOff>
    </xdr:to>
    <xdr:sp macro="" textlink="">
      <xdr:nvSpPr>
        <xdr:cNvPr id="141" name="円/楕円 140"/>
        <xdr:cNvSpPr/>
      </xdr:nvSpPr>
      <xdr:spPr>
        <a:xfrm>
          <a:off x="4584700" y="99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3522</xdr:rowOff>
    </xdr:from>
    <xdr:ext cx="534377" cy="259045"/>
    <xdr:sp macro="" textlink="">
      <xdr:nvSpPr>
        <xdr:cNvPr id="142" name="総務費該当値テキスト"/>
        <xdr:cNvSpPr txBox="1"/>
      </xdr:nvSpPr>
      <xdr:spPr>
        <a:xfrm>
          <a:off x="4686300" y="97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75057</xdr:rowOff>
    </xdr:from>
    <xdr:to>
      <xdr:col>5</xdr:col>
      <xdr:colOff>409575</xdr:colOff>
      <xdr:row>59</xdr:row>
      <xdr:rowOff>5207</xdr:rowOff>
    </xdr:to>
    <xdr:sp macro="" textlink="">
      <xdr:nvSpPr>
        <xdr:cNvPr id="143" name="円/楕円 142"/>
        <xdr:cNvSpPr/>
      </xdr:nvSpPr>
      <xdr:spPr>
        <a:xfrm>
          <a:off x="3746500" y="100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167784</xdr:rowOff>
    </xdr:from>
    <xdr:ext cx="534377" cy="259045"/>
    <xdr:sp macro="" textlink="">
      <xdr:nvSpPr>
        <xdr:cNvPr id="144" name="テキスト ボックス 143"/>
        <xdr:cNvSpPr txBox="1"/>
      </xdr:nvSpPr>
      <xdr:spPr>
        <a:xfrm>
          <a:off x="3530111" y="101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73414</xdr:rowOff>
    </xdr:from>
    <xdr:to>
      <xdr:col>4</xdr:col>
      <xdr:colOff>206375</xdr:colOff>
      <xdr:row>59</xdr:row>
      <xdr:rowOff>3564</xdr:rowOff>
    </xdr:to>
    <xdr:sp macro="" textlink="">
      <xdr:nvSpPr>
        <xdr:cNvPr id="145" name="円/楕円 144"/>
        <xdr:cNvSpPr/>
      </xdr:nvSpPr>
      <xdr:spPr>
        <a:xfrm>
          <a:off x="2857500" y="100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166141</xdr:rowOff>
    </xdr:from>
    <xdr:ext cx="534377" cy="259045"/>
    <xdr:sp macro="" textlink="">
      <xdr:nvSpPr>
        <xdr:cNvPr id="146" name="テキスト ボックス 145"/>
        <xdr:cNvSpPr txBox="1"/>
      </xdr:nvSpPr>
      <xdr:spPr>
        <a:xfrm>
          <a:off x="2641111" y="101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87466</xdr:rowOff>
    </xdr:from>
    <xdr:to>
      <xdr:col>3</xdr:col>
      <xdr:colOff>3175</xdr:colOff>
      <xdr:row>59</xdr:row>
      <xdr:rowOff>17616</xdr:rowOff>
    </xdr:to>
    <xdr:sp macro="" textlink="">
      <xdr:nvSpPr>
        <xdr:cNvPr id="147" name="円/楕円 146"/>
        <xdr:cNvSpPr/>
      </xdr:nvSpPr>
      <xdr:spPr>
        <a:xfrm>
          <a:off x="1968500" y="100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8743</xdr:rowOff>
    </xdr:from>
    <xdr:ext cx="534377" cy="259045"/>
    <xdr:sp macro="" textlink="">
      <xdr:nvSpPr>
        <xdr:cNvPr id="148" name="テキスト ボックス 147"/>
        <xdr:cNvSpPr txBox="1"/>
      </xdr:nvSpPr>
      <xdr:spPr>
        <a:xfrm>
          <a:off x="1752111" y="101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80732</xdr:rowOff>
    </xdr:from>
    <xdr:to>
      <xdr:col>1</xdr:col>
      <xdr:colOff>485775</xdr:colOff>
      <xdr:row>59</xdr:row>
      <xdr:rowOff>10882</xdr:rowOff>
    </xdr:to>
    <xdr:sp macro="" textlink="">
      <xdr:nvSpPr>
        <xdr:cNvPr id="149" name="円/楕円 148"/>
        <xdr:cNvSpPr/>
      </xdr:nvSpPr>
      <xdr:spPr>
        <a:xfrm>
          <a:off x="1079500" y="100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2009</xdr:rowOff>
    </xdr:from>
    <xdr:ext cx="534377" cy="259045"/>
    <xdr:sp macro="" textlink="">
      <xdr:nvSpPr>
        <xdr:cNvPr id="150" name="テキスト ボックス 149"/>
        <xdr:cNvSpPr txBox="1"/>
      </xdr:nvSpPr>
      <xdr:spPr>
        <a:xfrm>
          <a:off x="863111" y="101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76166</xdr:rowOff>
    </xdr:from>
    <xdr:to>
      <xdr:col>6</xdr:col>
      <xdr:colOff>511175</xdr:colOff>
      <xdr:row>78</xdr:row>
      <xdr:rowOff>77583</xdr:rowOff>
    </xdr:to>
    <xdr:cxnSp macro="">
      <xdr:nvCxnSpPr>
        <xdr:cNvPr id="181" name="直線コネクタ 180"/>
        <xdr:cNvCxnSpPr/>
      </xdr:nvCxnSpPr>
      <xdr:spPr>
        <a:xfrm flipV="1">
          <a:off x="3797300" y="13449266"/>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77583</xdr:rowOff>
    </xdr:from>
    <xdr:to>
      <xdr:col>5</xdr:col>
      <xdr:colOff>358775</xdr:colOff>
      <xdr:row>78</xdr:row>
      <xdr:rowOff>88588</xdr:rowOff>
    </xdr:to>
    <xdr:cxnSp macro="">
      <xdr:nvCxnSpPr>
        <xdr:cNvPr id="184" name="直線コネクタ 183"/>
        <xdr:cNvCxnSpPr/>
      </xdr:nvCxnSpPr>
      <xdr:spPr>
        <a:xfrm flipV="1">
          <a:off x="2908300" y="13450683"/>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88588</xdr:rowOff>
    </xdr:from>
    <xdr:to>
      <xdr:col>4</xdr:col>
      <xdr:colOff>155575</xdr:colOff>
      <xdr:row>78</xdr:row>
      <xdr:rowOff>104767</xdr:rowOff>
    </xdr:to>
    <xdr:cxnSp macro="">
      <xdr:nvCxnSpPr>
        <xdr:cNvPr id="187" name="直線コネクタ 186"/>
        <xdr:cNvCxnSpPr/>
      </xdr:nvCxnSpPr>
      <xdr:spPr>
        <a:xfrm flipV="1">
          <a:off x="2019300" y="13461688"/>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104767</xdr:rowOff>
    </xdr:from>
    <xdr:to>
      <xdr:col>2</xdr:col>
      <xdr:colOff>638175</xdr:colOff>
      <xdr:row>78</xdr:row>
      <xdr:rowOff>108958</xdr:rowOff>
    </xdr:to>
    <xdr:cxnSp macro="">
      <xdr:nvCxnSpPr>
        <xdr:cNvPr id="190" name="直線コネクタ 189"/>
        <xdr:cNvCxnSpPr/>
      </xdr:nvCxnSpPr>
      <xdr:spPr>
        <a:xfrm flipV="1">
          <a:off x="1130300" y="134778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25366</xdr:rowOff>
    </xdr:from>
    <xdr:to>
      <xdr:col>6</xdr:col>
      <xdr:colOff>561975</xdr:colOff>
      <xdr:row>78</xdr:row>
      <xdr:rowOff>126966</xdr:rowOff>
    </xdr:to>
    <xdr:sp macro="" textlink="">
      <xdr:nvSpPr>
        <xdr:cNvPr id="200" name="円/楕円 199"/>
        <xdr:cNvSpPr/>
      </xdr:nvSpPr>
      <xdr:spPr>
        <a:xfrm>
          <a:off x="4584700" y="133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26783</xdr:rowOff>
    </xdr:from>
    <xdr:to>
      <xdr:col>5</xdr:col>
      <xdr:colOff>409575</xdr:colOff>
      <xdr:row>78</xdr:row>
      <xdr:rowOff>128383</xdr:rowOff>
    </xdr:to>
    <xdr:sp macro="" textlink="">
      <xdr:nvSpPr>
        <xdr:cNvPr id="202" name="円/楕円 201"/>
        <xdr:cNvSpPr/>
      </xdr:nvSpPr>
      <xdr:spPr>
        <a:xfrm>
          <a:off x="3746500" y="133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119510</xdr:rowOff>
    </xdr:from>
    <xdr:ext cx="599010" cy="259045"/>
    <xdr:sp macro="" textlink="">
      <xdr:nvSpPr>
        <xdr:cNvPr id="203" name="テキスト ボックス 202"/>
        <xdr:cNvSpPr txBox="1"/>
      </xdr:nvSpPr>
      <xdr:spPr>
        <a:xfrm>
          <a:off x="3497794" y="1349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37788</xdr:rowOff>
    </xdr:from>
    <xdr:to>
      <xdr:col>4</xdr:col>
      <xdr:colOff>206375</xdr:colOff>
      <xdr:row>78</xdr:row>
      <xdr:rowOff>139388</xdr:rowOff>
    </xdr:to>
    <xdr:sp macro="" textlink="">
      <xdr:nvSpPr>
        <xdr:cNvPr id="204" name="円/楕円 203"/>
        <xdr:cNvSpPr/>
      </xdr:nvSpPr>
      <xdr:spPr>
        <a:xfrm>
          <a:off x="2857500" y="134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130515</xdr:rowOff>
    </xdr:from>
    <xdr:ext cx="599010" cy="259045"/>
    <xdr:sp macro="" textlink="">
      <xdr:nvSpPr>
        <xdr:cNvPr id="205" name="テキスト ボックス 204"/>
        <xdr:cNvSpPr txBox="1"/>
      </xdr:nvSpPr>
      <xdr:spPr>
        <a:xfrm>
          <a:off x="2608794" y="135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53967</xdr:rowOff>
    </xdr:from>
    <xdr:to>
      <xdr:col>3</xdr:col>
      <xdr:colOff>3175</xdr:colOff>
      <xdr:row>78</xdr:row>
      <xdr:rowOff>155567</xdr:rowOff>
    </xdr:to>
    <xdr:sp macro="" textlink="">
      <xdr:nvSpPr>
        <xdr:cNvPr id="206" name="円/楕円 205"/>
        <xdr:cNvSpPr/>
      </xdr:nvSpPr>
      <xdr:spPr>
        <a:xfrm>
          <a:off x="1968500" y="13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146694</xdr:rowOff>
    </xdr:from>
    <xdr:ext cx="599010" cy="259045"/>
    <xdr:sp macro="" textlink="">
      <xdr:nvSpPr>
        <xdr:cNvPr id="207" name="テキスト ボックス 206"/>
        <xdr:cNvSpPr txBox="1"/>
      </xdr:nvSpPr>
      <xdr:spPr>
        <a:xfrm>
          <a:off x="1719794" y="1351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58158</xdr:rowOff>
    </xdr:from>
    <xdr:to>
      <xdr:col>1</xdr:col>
      <xdr:colOff>485775</xdr:colOff>
      <xdr:row>78</xdr:row>
      <xdr:rowOff>159758</xdr:rowOff>
    </xdr:to>
    <xdr:sp macro="" textlink="">
      <xdr:nvSpPr>
        <xdr:cNvPr id="208" name="円/楕円 207"/>
        <xdr:cNvSpPr/>
      </xdr:nvSpPr>
      <xdr:spPr>
        <a:xfrm>
          <a:off x="1079500" y="134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150885</xdr:rowOff>
    </xdr:from>
    <xdr:ext cx="534377" cy="259045"/>
    <xdr:sp macro="" textlink="">
      <xdr:nvSpPr>
        <xdr:cNvPr id="209" name="テキスト ボックス 208"/>
        <xdr:cNvSpPr txBox="1"/>
      </xdr:nvSpPr>
      <xdr:spPr>
        <a:xfrm>
          <a:off x="863111" y="135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138309</xdr:rowOff>
    </xdr:from>
    <xdr:to>
      <xdr:col>6</xdr:col>
      <xdr:colOff>511175</xdr:colOff>
      <xdr:row>98</xdr:row>
      <xdr:rowOff>152121</xdr:rowOff>
    </xdr:to>
    <xdr:cxnSp macro="">
      <xdr:nvCxnSpPr>
        <xdr:cNvPr id="239" name="直線コネクタ 238"/>
        <xdr:cNvCxnSpPr/>
      </xdr:nvCxnSpPr>
      <xdr:spPr>
        <a:xfrm>
          <a:off x="3797300" y="16940409"/>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115602</xdr:rowOff>
    </xdr:from>
    <xdr:to>
      <xdr:col>5</xdr:col>
      <xdr:colOff>358775</xdr:colOff>
      <xdr:row>98</xdr:row>
      <xdr:rowOff>138309</xdr:rowOff>
    </xdr:to>
    <xdr:cxnSp macro="">
      <xdr:nvCxnSpPr>
        <xdr:cNvPr id="242" name="直線コネクタ 241"/>
        <xdr:cNvCxnSpPr/>
      </xdr:nvCxnSpPr>
      <xdr:spPr>
        <a:xfrm>
          <a:off x="2908300" y="1691770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115602</xdr:rowOff>
    </xdr:from>
    <xdr:to>
      <xdr:col>4</xdr:col>
      <xdr:colOff>155575</xdr:colOff>
      <xdr:row>98</xdr:row>
      <xdr:rowOff>120689</xdr:rowOff>
    </xdr:to>
    <xdr:cxnSp macro="">
      <xdr:nvCxnSpPr>
        <xdr:cNvPr id="245" name="直線コネクタ 244"/>
        <xdr:cNvCxnSpPr/>
      </xdr:nvCxnSpPr>
      <xdr:spPr>
        <a:xfrm flipV="1">
          <a:off x="2019300" y="16917702"/>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120689</xdr:rowOff>
    </xdr:from>
    <xdr:to>
      <xdr:col>2</xdr:col>
      <xdr:colOff>638175</xdr:colOff>
      <xdr:row>98</xdr:row>
      <xdr:rowOff>131108</xdr:rowOff>
    </xdr:to>
    <xdr:cxnSp macro="">
      <xdr:nvCxnSpPr>
        <xdr:cNvPr id="248" name="直線コネクタ 247"/>
        <xdr:cNvCxnSpPr/>
      </xdr:nvCxnSpPr>
      <xdr:spPr>
        <a:xfrm flipV="1">
          <a:off x="1130300" y="16922789"/>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101321</xdr:rowOff>
    </xdr:from>
    <xdr:to>
      <xdr:col>6</xdr:col>
      <xdr:colOff>561975</xdr:colOff>
      <xdr:row>99</xdr:row>
      <xdr:rowOff>31471</xdr:rowOff>
    </xdr:to>
    <xdr:sp macro="" textlink="">
      <xdr:nvSpPr>
        <xdr:cNvPr id="258" name="円/楕円 257"/>
        <xdr:cNvSpPr/>
      </xdr:nvSpPr>
      <xdr:spPr>
        <a:xfrm>
          <a:off x="45847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16248</xdr:rowOff>
    </xdr:from>
    <xdr:ext cx="534377" cy="259045"/>
    <xdr:sp macro="" textlink="">
      <xdr:nvSpPr>
        <xdr:cNvPr id="259" name="衛生費該当値テキスト"/>
        <xdr:cNvSpPr txBox="1"/>
      </xdr:nvSpPr>
      <xdr:spPr>
        <a:xfrm>
          <a:off x="4686300" y="168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87509</xdr:rowOff>
    </xdr:from>
    <xdr:to>
      <xdr:col>5</xdr:col>
      <xdr:colOff>409575</xdr:colOff>
      <xdr:row>99</xdr:row>
      <xdr:rowOff>17659</xdr:rowOff>
    </xdr:to>
    <xdr:sp macro="" textlink="">
      <xdr:nvSpPr>
        <xdr:cNvPr id="260" name="円/楕円 259"/>
        <xdr:cNvSpPr/>
      </xdr:nvSpPr>
      <xdr:spPr>
        <a:xfrm>
          <a:off x="3746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8786</xdr:rowOff>
    </xdr:from>
    <xdr:ext cx="534377" cy="259045"/>
    <xdr:sp macro="" textlink="">
      <xdr:nvSpPr>
        <xdr:cNvPr id="261" name="テキスト ボックス 260"/>
        <xdr:cNvSpPr txBox="1"/>
      </xdr:nvSpPr>
      <xdr:spPr>
        <a:xfrm>
          <a:off x="3530111" y="169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64802</xdr:rowOff>
    </xdr:from>
    <xdr:to>
      <xdr:col>4</xdr:col>
      <xdr:colOff>206375</xdr:colOff>
      <xdr:row>98</xdr:row>
      <xdr:rowOff>166402</xdr:rowOff>
    </xdr:to>
    <xdr:sp macro="" textlink="">
      <xdr:nvSpPr>
        <xdr:cNvPr id="262" name="円/楕円 261"/>
        <xdr:cNvSpPr/>
      </xdr:nvSpPr>
      <xdr:spPr>
        <a:xfrm>
          <a:off x="2857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157529</xdr:rowOff>
    </xdr:from>
    <xdr:ext cx="534377" cy="259045"/>
    <xdr:sp macro="" textlink="">
      <xdr:nvSpPr>
        <xdr:cNvPr id="263" name="テキスト ボックス 262"/>
        <xdr:cNvSpPr txBox="1"/>
      </xdr:nvSpPr>
      <xdr:spPr>
        <a:xfrm>
          <a:off x="2641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69889</xdr:rowOff>
    </xdr:from>
    <xdr:to>
      <xdr:col>3</xdr:col>
      <xdr:colOff>3175</xdr:colOff>
      <xdr:row>99</xdr:row>
      <xdr:rowOff>39</xdr:rowOff>
    </xdr:to>
    <xdr:sp macro="" textlink="">
      <xdr:nvSpPr>
        <xdr:cNvPr id="264" name="円/楕円 263"/>
        <xdr:cNvSpPr/>
      </xdr:nvSpPr>
      <xdr:spPr>
        <a:xfrm>
          <a:off x="1968500" y="168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162616</xdr:rowOff>
    </xdr:from>
    <xdr:ext cx="534377" cy="259045"/>
    <xdr:sp macro="" textlink="">
      <xdr:nvSpPr>
        <xdr:cNvPr id="265" name="テキスト ボックス 264"/>
        <xdr:cNvSpPr txBox="1"/>
      </xdr:nvSpPr>
      <xdr:spPr>
        <a:xfrm>
          <a:off x="1752111" y="169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80308</xdr:rowOff>
    </xdr:from>
    <xdr:to>
      <xdr:col>1</xdr:col>
      <xdr:colOff>485775</xdr:colOff>
      <xdr:row>99</xdr:row>
      <xdr:rowOff>10458</xdr:rowOff>
    </xdr:to>
    <xdr:sp macro="" textlink="">
      <xdr:nvSpPr>
        <xdr:cNvPr id="266" name="円/楕円 265"/>
        <xdr:cNvSpPr/>
      </xdr:nvSpPr>
      <xdr:spPr>
        <a:xfrm>
          <a:off x="1079500" y="168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1585</xdr:rowOff>
    </xdr:from>
    <xdr:ext cx="534377" cy="259045"/>
    <xdr:sp macro="" textlink="">
      <xdr:nvSpPr>
        <xdr:cNvPr id="267" name="テキスト ボックス 266"/>
        <xdr:cNvSpPr txBox="1"/>
      </xdr:nvSpPr>
      <xdr:spPr>
        <a:xfrm>
          <a:off x="863111" y="16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80859</xdr:rowOff>
    </xdr:from>
    <xdr:to>
      <xdr:col>15</xdr:col>
      <xdr:colOff>180975</xdr:colOff>
      <xdr:row>38</xdr:row>
      <xdr:rowOff>88677</xdr:rowOff>
    </xdr:to>
    <xdr:cxnSp macro="">
      <xdr:nvCxnSpPr>
        <xdr:cNvPr id="294" name="直線コネクタ 293"/>
        <xdr:cNvCxnSpPr/>
      </xdr:nvCxnSpPr>
      <xdr:spPr>
        <a:xfrm flipV="1">
          <a:off x="9639300" y="659595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88677</xdr:rowOff>
    </xdr:from>
    <xdr:to>
      <xdr:col>14</xdr:col>
      <xdr:colOff>28575</xdr:colOff>
      <xdr:row>38</xdr:row>
      <xdr:rowOff>89133</xdr:rowOff>
    </xdr:to>
    <xdr:cxnSp macro="">
      <xdr:nvCxnSpPr>
        <xdr:cNvPr id="297" name="直線コネクタ 296"/>
        <xdr:cNvCxnSpPr/>
      </xdr:nvCxnSpPr>
      <xdr:spPr>
        <a:xfrm flipV="1">
          <a:off x="8750300" y="660377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88539</xdr:rowOff>
    </xdr:from>
    <xdr:to>
      <xdr:col>12</xdr:col>
      <xdr:colOff>511175</xdr:colOff>
      <xdr:row>38</xdr:row>
      <xdr:rowOff>89133</xdr:rowOff>
    </xdr:to>
    <xdr:cxnSp macro="">
      <xdr:nvCxnSpPr>
        <xdr:cNvPr id="300" name="直線コネクタ 299"/>
        <xdr:cNvCxnSpPr/>
      </xdr:nvCxnSpPr>
      <xdr:spPr>
        <a:xfrm>
          <a:off x="7861300" y="6260739"/>
          <a:ext cx="889000" cy="34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88539</xdr:rowOff>
    </xdr:from>
    <xdr:to>
      <xdr:col>11</xdr:col>
      <xdr:colOff>307975</xdr:colOff>
      <xdr:row>38</xdr:row>
      <xdr:rowOff>55027</xdr:rowOff>
    </xdr:to>
    <xdr:cxnSp macro="">
      <xdr:nvCxnSpPr>
        <xdr:cNvPr id="303" name="直線コネクタ 302"/>
        <xdr:cNvCxnSpPr/>
      </xdr:nvCxnSpPr>
      <xdr:spPr>
        <a:xfrm flipV="1">
          <a:off x="6972300" y="6260739"/>
          <a:ext cx="889000" cy="3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92198</xdr:rowOff>
    </xdr:from>
    <xdr:ext cx="469744" cy="259045"/>
    <xdr:sp macro="" textlink="">
      <xdr:nvSpPr>
        <xdr:cNvPr id="305" name="テキスト ボックス 304"/>
        <xdr:cNvSpPr txBox="1"/>
      </xdr:nvSpPr>
      <xdr:spPr>
        <a:xfrm>
          <a:off x="7626427"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30059</xdr:rowOff>
    </xdr:from>
    <xdr:to>
      <xdr:col>15</xdr:col>
      <xdr:colOff>231775</xdr:colOff>
      <xdr:row>38</xdr:row>
      <xdr:rowOff>131659</xdr:rowOff>
    </xdr:to>
    <xdr:sp macro="" textlink="">
      <xdr:nvSpPr>
        <xdr:cNvPr id="313" name="円/楕円 312"/>
        <xdr:cNvSpPr/>
      </xdr:nvSpPr>
      <xdr:spPr>
        <a:xfrm>
          <a:off x="104267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37877</xdr:rowOff>
    </xdr:from>
    <xdr:to>
      <xdr:col>14</xdr:col>
      <xdr:colOff>79375</xdr:colOff>
      <xdr:row>38</xdr:row>
      <xdr:rowOff>139477</xdr:rowOff>
    </xdr:to>
    <xdr:sp macro="" textlink="">
      <xdr:nvSpPr>
        <xdr:cNvPr id="315" name="円/楕円 314"/>
        <xdr:cNvSpPr/>
      </xdr:nvSpPr>
      <xdr:spPr>
        <a:xfrm>
          <a:off x="9588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130604</xdr:rowOff>
    </xdr:from>
    <xdr:ext cx="469744" cy="259045"/>
    <xdr:sp macro="" textlink="">
      <xdr:nvSpPr>
        <xdr:cNvPr id="316" name="テキスト ボックス 315"/>
        <xdr:cNvSpPr txBox="1"/>
      </xdr:nvSpPr>
      <xdr:spPr>
        <a:xfrm>
          <a:off x="9404427" y="66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38333</xdr:rowOff>
    </xdr:from>
    <xdr:to>
      <xdr:col>12</xdr:col>
      <xdr:colOff>561975</xdr:colOff>
      <xdr:row>38</xdr:row>
      <xdr:rowOff>139933</xdr:rowOff>
    </xdr:to>
    <xdr:sp macro="" textlink="">
      <xdr:nvSpPr>
        <xdr:cNvPr id="317" name="円/楕円 316"/>
        <xdr:cNvSpPr/>
      </xdr:nvSpPr>
      <xdr:spPr>
        <a:xfrm>
          <a:off x="8699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131060</xdr:rowOff>
    </xdr:from>
    <xdr:ext cx="469744" cy="259045"/>
    <xdr:sp macro="" textlink="">
      <xdr:nvSpPr>
        <xdr:cNvPr id="318" name="テキスト ボックス 317"/>
        <xdr:cNvSpPr txBox="1"/>
      </xdr:nvSpPr>
      <xdr:spPr>
        <a:xfrm>
          <a:off x="8515427"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37739</xdr:rowOff>
    </xdr:from>
    <xdr:to>
      <xdr:col>11</xdr:col>
      <xdr:colOff>358775</xdr:colOff>
      <xdr:row>36</xdr:row>
      <xdr:rowOff>139339</xdr:rowOff>
    </xdr:to>
    <xdr:sp macro="" textlink="">
      <xdr:nvSpPr>
        <xdr:cNvPr id="319" name="円/楕円 318"/>
        <xdr:cNvSpPr/>
      </xdr:nvSpPr>
      <xdr:spPr>
        <a:xfrm>
          <a:off x="7810500" y="6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155866</xdr:rowOff>
    </xdr:from>
    <xdr:ext cx="469744" cy="259045"/>
    <xdr:sp macro="" textlink="">
      <xdr:nvSpPr>
        <xdr:cNvPr id="320" name="テキスト ボックス 319"/>
        <xdr:cNvSpPr txBox="1"/>
      </xdr:nvSpPr>
      <xdr:spPr>
        <a:xfrm>
          <a:off x="7626427" y="598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4227</xdr:rowOff>
    </xdr:from>
    <xdr:to>
      <xdr:col>10</xdr:col>
      <xdr:colOff>155575</xdr:colOff>
      <xdr:row>38</xdr:row>
      <xdr:rowOff>105827</xdr:rowOff>
    </xdr:to>
    <xdr:sp macro="" textlink="">
      <xdr:nvSpPr>
        <xdr:cNvPr id="321" name="円/楕円 320"/>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96954</xdr:rowOff>
    </xdr:from>
    <xdr:ext cx="469744" cy="259045"/>
    <xdr:sp macro="" textlink="">
      <xdr:nvSpPr>
        <xdr:cNvPr id="322" name="テキスト ボックス 321"/>
        <xdr:cNvSpPr txBox="1"/>
      </xdr:nvSpPr>
      <xdr:spPr>
        <a:xfrm>
          <a:off x="6737427" y="66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102905</xdr:rowOff>
    </xdr:from>
    <xdr:to>
      <xdr:col>15</xdr:col>
      <xdr:colOff>180975</xdr:colOff>
      <xdr:row>58</xdr:row>
      <xdr:rowOff>111015</xdr:rowOff>
    </xdr:to>
    <xdr:cxnSp macro="">
      <xdr:nvCxnSpPr>
        <xdr:cNvPr id="349" name="直線コネクタ 348"/>
        <xdr:cNvCxnSpPr/>
      </xdr:nvCxnSpPr>
      <xdr:spPr>
        <a:xfrm flipV="1">
          <a:off x="9639300" y="10047005"/>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107948</xdr:rowOff>
    </xdr:from>
    <xdr:to>
      <xdr:col>14</xdr:col>
      <xdr:colOff>28575</xdr:colOff>
      <xdr:row>58</xdr:row>
      <xdr:rowOff>111015</xdr:rowOff>
    </xdr:to>
    <xdr:cxnSp macro="">
      <xdr:nvCxnSpPr>
        <xdr:cNvPr id="352" name="直線コネクタ 351"/>
        <xdr:cNvCxnSpPr/>
      </xdr:nvCxnSpPr>
      <xdr:spPr>
        <a:xfrm>
          <a:off x="8750300" y="10052048"/>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107948</xdr:rowOff>
    </xdr:from>
    <xdr:to>
      <xdr:col>12</xdr:col>
      <xdr:colOff>511175</xdr:colOff>
      <xdr:row>58</xdr:row>
      <xdr:rowOff>108624</xdr:rowOff>
    </xdr:to>
    <xdr:cxnSp macro="">
      <xdr:nvCxnSpPr>
        <xdr:cNvPr id="355" name="直線コネクタ 354"/>
        <xdr:cNvCxnSpPr/>
      </xdr:nvCxnSpPr>
      <xdr:spPr>
        <a:xfrm flipV="1">
          <a:off x="7861300" y="10052048"/>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108624</xdr:rowOff>
    </xdr:from>
    <xdr:to>
      <xdr:col>11</xdr:col>
      <xdr:colOff>307975</xdr:colOff>
      <xdr:row>58</xdr:row>
      <xdr:rowOff>111308</xdr:rowOff>
    </xdr:to>
    <xdr:cxnSp macro="">
      <xdr:nvCxnSpPr>
        <xdr:cNvPr id="358" name="直線コネクタ 357"/>
        <xdr:cNvCxnSpPr/>
      </xdr:nvCxnSpPr>
      <xdr:spPr>
        <a:xfrm flipV="1">
          <a:off x="6972300" y="10052724"/>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52105</xdr:rowOff>
    </xdr:from>
    <xdr:to>
      <xdr:col>15</xdr:col>
      <xdr:colOff>231775</xdr:colOff>
      <xdr:row>58</xdr:row>
      <xdr:rowOff>153705</xdr:rowOff>
    </xdr:to>
    <xdr:sp macro="" textlink="">
      <xdr:nvSpPr>
        <xdr:cNvPr id="368" name="円/楕円 367"/>
        <xdr:cNvSpPr/>
      </xdr:nvSpPr>
      <xdr:spPr>
        <a:xfrm>
          <a:off x="10426700" y="99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60215</xdr:rowOff>
    </xdr:from>
    <xdr:to>
      <xdr:col>14</xdr:col>
      <xdr:colOff>79375</xdr:colOff>
      <xdr:row>58</xdr:row>
      <xdr:rowOff>161815</xdr:rowOff>
    </xdr:to>
    <xdr:sp macro="" textlink="">
      <xdr:nvSpPr>
        <xdr:cNvPr id="370" name="円/楕円 369"/>
        <xdr:cNvSpPr/>
      </xdr:nvSpPr>
      <xdr:spPr>
        <a:xfrm>
          <a:off x="9588500" y="100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152942</xdr:rowOff>
    </xdr:from>
    <xdr:ext cx="469744" cy="259045"/>
    <xdr:sp macro="" textlink="">
      <xdr:nvSpPr>
        <xdr:cNvPr id="371" name="テキスト ボックス 370"/>
        <xdr:cNvSpPr txBox="1"/>
      </xdr:nvSpPr>
      <xdr:spPr>
        <a:xfrm>
          <a:off x="9404427" y="100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57148</xdr:rowOff>
    </xdr:from>
    <xdr:to>
      <xdr:col>12</xdr:col>
      <xdr:colOff>561975</xdr:colOff>
      <xdr:row>58</xdr:row>
      <xdr:rowOff>158748</xdr:rowOff>
    </xdr:to>
    <xdr:sp macro="" textlink="">
      <xdr:nvSpPr>
        <xdr:cNvPr id="372" name="円/楕円 371"/>
        <xdr:cNvSpPr/>
      </xdr:nvSpPr>
      <xdr:spPr>
        <a:xfrm>
          <a:off x="8699500" y="100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149875</xdr:rowOff>
    </xdr:from>
    <xdr:ext cx="469744" cy="259045"/>
    <xdr:sp macro="" textlink="">
      <xdr:nvSpPr>
        <xdr:cNvPr id="373" name="テキスト ボックス 372"/>
        <xdr:cNvSpPr txBox="1"/>
      </xdr:nvSpPr>
      <xdr:spPr>
        <a:xfrm>
          <a:off x="8515427" y="100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57824</xdr:rowOff>
    </xdr:from>
    <xdr:to>
      <xdr:col>11</xdr:col>
      <xdr:colOff>358775</xdr:colOff>
      <xdr:row>58</xdr:row>
      <xdr:rowOff>159424</xdr:rowOff>
    </xdr:to>
    <xdr:sp macro="" textlink="">
      <xdr:nvSpPr>
        <xdr:cNvPr id="374" name="円/楕円 373"/>
        <xdr:cNvSpPr/>
      </xdr:nvSpPr>
      <xdr:spPr>
        <a:xfrm>
          <a:off x="7810500" y="100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150551</xdr:rowOff>
    </xdr:from>
    <xdr:ext cx="469744" cy="259045"/>
    <xdr:sp macro="" textlink="">
      <xdr:nvSpPr>
        <xdr:cNvPr id="375" name="テキスト ボックス 374"/>
        <xdr:cNvSpPr txBox="1"/>
      </xdr:nvSpPr>
      <xdr:spPr>
        <a:xfrm>
          <a:off x="7626427" y="1009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60508</xdr:rowOff>
    </xdr:from>
    <xdr:to>
      <xdr:col>10</xdr:col>
      <xdr:colOff>155575</xdr:colOff>
      <xdr:row>58</xdr:row>
      <xdr:rowOff>162108</xdr:rowOff>
    </xdr:to>
    <xdr:sp macro="" textlink="">
      <xdr:nvSpPr>
        <xdr:cNvPr id="376" name="円/楕円 375"/>
        <xdr:cNvSpPr/>
      </xdr:nvSpPr>
      <xdr:spPr>
        <a:xfrm>
          <a:off x="69215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153235</xdr:rowOff>
    </xdr:from>
    <xdr:ext cx="469744" cy="259045"/>
    <xdr:sp macro="" textlink="">
      <xdr:nvSpPr>
        <xdr:cNvPr id="377" name="テキスト ボックス 376"/>
        <xdr:cNvSpPr txBox="1"/>
      </xdr:nvSpPr>
      <xdr:spPr>
        <a:xfrm>
          <a:off x="6737427" y="100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33058</xdr:rowOff>
    </xdr:from>
    <xdr:to>
      <xdr:col>15</xdr:col>
      <xdr:colOff>180975</xdr:colOff>
      <xdr:row>77</xdr:row>
      <xdr:rowOff>36052</xdr:rowOff>
    </xdr:to>
    <xdr:cxnSp macro="">
      <xdr:nvCxnSpPr>
        <xdr:cNvPr id="404" name="直線コネクタ 403"/>
        <xdr:cNvCxnSpPr/>
      </xdr:nvCxnSpPr>
      <xdr:spPr>
        <a:xfrm>
          <a:off x="9639300" y="13234708"/>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33058</xdr:rowOff>
    </xdr:from>
    <xdr:to>
      <xdr:col>14</xdr:col>
      <xdr:colOff>28575</xdr:colOff>
      <xdr:row>77</xdr:row>
      <xdr:rowOff>64627</xdr:rowOff>
    </xdr:to>
    <xdr:cxnSp macro="">
      <xdr:nvCxnSpPr>
        <xdr:cNvPr id="407" name="直線コネクタ 406"/>
        <xdr:cNvCxnSpPr/>
      </xdr:nvCxnSpPr>
      <xdr:spPr>
        <a:xfrm flipV="1">
          <a:off x="8750300" y="13234708"/>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64627</xdr:rowOff>
    </xdr:from>
    <xdr:to>
      <xdr:col>12</xdr:col>
      <xdr:colOff>511175</xdr:colOff>
      <xdr:row>77</xdr:row>
      <xdr:rowOff>96974</xdr:rowOff>
    </xdr:to>
    <xdr:cxnSp macro="">
      <xdr:nvCxnSpPr>
        <xdr:cNvPr id="410" name="直線コネクタ 409"/>
        <xdr:cNvCxnSpPr/>
      </xdr:nvCxnSpPr>
      <xdr:spPr>
        <a:xfrm flipV="1">
          <a:off x="7861300" y="1326627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40281</xdr:rowOff>
    </xdr:from>
    <xdr:to>
      <xdr:col>11</xdr:col>
      <xdr:colOff>307975</xdr:colOff>
      <xdr:row>77</xdr:row>
      <xdr:rowOff>96974</xdr:rowOff>
    </xdr:to>
    <xdr:cxnSp macro="">
      <xdr:nvCxnSpPr>
        <xdr:cNvPr id="413" name="直線コネクタ 412"/>
        <xdr:cNvCxnSpPr/>
      </xdr:nvCxnSpPr>
      <xdr:spPr>
        <a:xfrm>
          <a:off x="6972300" y="1324193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156702</xdr:rowOff>
    </xdr:from>
    <xdr:to>
      <xdr:col>15</xdr:col>
      <xdr:colOff>231775</xdr:colOff>
      <xdr:row>77</xdr:row>
      <xdr:rowOff>86852</xdr:rowOff>
    </xdr:to>
    <xdr:sp macro="" textlink="">
      <xdr:nvSpPr>
        <xdr:cNvPr id="423" name="円/楕円 422"/>
        <xdr:cNvSpPr/>
      </xdr:nvSpPr>
      <xdr:spPr>
        <a:xfrm>
          <a:off x="104267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135129</xdr:rowOff>
    </xdr:from>
    <xdr:ext cx="534377" cy="259045"/>
    <xdr:sp macro="" textlink="">
      <xdr:nvSpPr>
        <xdr:cNvPr id="424" name="商工費該当値テキスト"/>
        <xdr:cNvSpPr txBox="1"/>
      </xdr:nvSpPr>
      <xdr:spPr>
        <a:xfrm>
          <a:off x="10528300" y="131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153708</xdr:rowOff>
    </xdr:from>
    <xdr:to>
      <xdr:col>14</xdr:col>
      <xdr:colOff>79375</xdr:colOff>
      <xdr:row>77</xdr:row>
      <xdr:rowOff>83858</xdr:rowOff>
    </xdr:to>
    <xdr:sp macro="" textlink="">
      <xdr:nvSpPr>
        <xdr:cNvPr id="425" name="円/楕円 424"/>
        <xdr:cNvSpPr/>
      </xdr:nvSpPr>
      <xdr:spPr>
        <a:xfrm>
          <a:off x="9588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74985</xdr:rowOff>
    </xdr:from>
    <xdr:ext cx="534377" cy="259045"/>
    <xdr:sp macro="" textlink="">
      <xdr:nvSpPr>
        <xdr:cNvPr id="426" name="テキスト ボックス 425"/>
        <xdr:cNvSpPr txBox="1"/>
      </xdr:nvSpPr>
      <xdr:spPr>
        <a:xfrm>
          <a:off x="9372111" y="13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13827</xdr:rowOff>
    </xdr:from>
    <xdr:to>
      <xdr:col>12</xdr:col>
      <xdr:colOff>561975</xdr:colOff>
      <xdr:row>77</xdr:row>
      <xdr:rowOff>115427</xdr:rowOff>
    </xdr:to>
    <xdr:sp macro="" textlink="">
      <xdr:nvSpPr>
        <xdr:cNvPr id="427" name="円/楕円 426"/>
        <xdr:cNvSpPr/>
      </xdr:nvSpPr>
      <xdr:spPr>
        <a:xfrm>
          <a:off x="8699500" y="132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106554</xdr:rowOff>
    </xdr:from>
    <xdr:ext cx="534377" cy="259045"/>
    <xdr:sp macro="" textlink="">
      <xdr:nvSpPr>
        <xdr:cNvPr id="428" name="テキスト ボックス 427"/>
        <xdr:cNvSpPr txBox="1"/>
      </xdr:nvSpPr>
      <xdr:spPr>
        <a:xfrm>
          <a:off x="8483111" y="133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46174</xdr:rowOff>
    </xdr:from>
    <xdr:to>
      <xdr:col>11</xdr:col>
      <xdr:colOff>358775</xdr:colOff>
      <xdr:row>77</xdr:row>
      <xdr:rowOff>147774</xdr:rowOff>
    </xdr:to>
    <xdr:sp macro="" textlink="">
      <xdr:nvSpPr>
        <xdr:cNvPr id="429" name="円/楕円 428"/>
        <xdr:cNvSpPr/>
      </xdr:nvSpPr>
      <xdr:spPr>
        <a:xfrm>
          <a:off x="7810500" y="132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138901</xdr:rowOff>
    </xdr:from>
    <xdr:ext cx="469744" cy="259045"/>
    <xdr:sp macro="" textlink="">
      <xdr:nvSpPr>
        <xdr:cNvPr id="430" name="テキスト ボックス 429"/>
        <xdr:cNvSpPr txBox="1"/>
      </xdr:nvSpPr>
      <xdr:spPr>
        <a:xfrm>
          <a:off x="7626427" y="1334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160931</xdr:rowOff>
    </xdr:from>
    <xdr:to>
      <xdr:col>10</xdr:col>
      <xdr:colOff>155575</xdr:colOff>
      <xdr:row>77</xdr:row>
      <xdr:rowOff>91081</xdr:rowOff>
    </xdr:to>
    <xdr:sp macro="" textlink="">
      <xdr:nvSpPr>
        <xdr:cNvPr id="431" name="円/楕円 430"/>
        <xdr:cNvSpPr/>
      </xdr:nvSpPr>
      <xdr:spPr>
        <a:xfrm>
          <a:off x="6921500" y="131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107609</xdr:rowOff>
    </xdr:from>
    <xdr:ext cx="534377" cy="259045"/>
    <xdr:sp macro="" textlink="">
      <xdr:nvSpPr>
        <xdr:cNvPr id="432" name="テキスト ボックス 431"/>
        <xdr:cNvSpPr txBox="1"/>
      </xdr:nvSpPr>
      <xdr:spPr>
        <a:xfrm>
          <a:off x="6705111" y="129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166965</xdr:rowOff>
    </xdr:from>
    <xdr:to>
      <xdr:col>15</xdr:col>
      <xdr:colOff>180975</xdr:colOff>
      <xdr:row>98</xdr:row>
      <xdr:rowOff>168610</xdr:rowOff>
    </xdr:to>
    <xdr:cxnSp macro="">
      <xdr:nvCxnSpPr>
        <xdr:cNvPr id="461" name="直線コネクタ 460"/>
        <xdr:cNvCxnSpPr/>
      </xdr:nvCxnSpPr>
      <xdr:spPr>
        <a:xfrm>
          <a:off x="9639300" y="16969065"/>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166965</xdr:rowOff>
    </xdr:from>
    <xdr:to>
      <xdr:col>14</xdr:col>
      <xdr:colOff>28575</xdr:colOff>
      <xdr:row>98</xdr:row>
      <xdr:rowOff>169650</xdr:rowOff>
    </xdr:to>
    <xdr:cxnSp macro="">
      <xdr:nvCxnSpPr>
        <xdr:cNvPr id="464" name="直線コネクタ 463"/>
        <xdr:cNvCxnSpPr/>
      </xdr:nvCxnSpPr>
      <xdr:spPr>
        <a:xfrm flipV="1">
          <a:off x="8750300" y="16969065"/>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164508</xdr:rowOff>
    </xdr:from>
    <xdr:to>
      <xdr:col>12</xdr:col>
      <xdr:colOff>511175</xdr:colOff>
      <xdr:row>98</xdr:row>
      <xdr:rowOff>169650</xdr:rowOff>
    </xdr:to>
    <xdr:cxnSp macro="">
      <xdr:nvCxnSpPr>
        <xdr:cNvPr id="467" name="直線コネクタ 466"/>
        <xdr:cNvCxnSpPr/>
      </xdr:nvCxnSpPr>
      <xdr:spPr>
        <a:xfrm>
          <a:off x="7861300" y="16966608"/>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164508</xdr:rowOff>
    </xdr:from>
    <xdr:to>
      <xdr:col>11</xdr:col>
      <xdr:colOff>307975</xdr:colOff>
      <xdr:row>98</xdr:row>
      <xdr:rowOff>165153</xdr:rowOff>
    </xdr:to>
    <xdr:cxnSp macro="">
      <xdr:nvCxnSpPr>
        <xdr:cNvPr id="470" name="直線コネクタ 469"/>
        <xdr:cNvCxnSpPr/>
      </xdr:nvCxnSpPr>
      <xdr:spPr>
        <a:xfrm flipV="1">
          <a:off x="6972300" y="1696660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117810</xdr:rowOff>
    </xdr:from>
    <xdr:to>
      <xdr:col>15</xdr:col>
      <xdr:colOff>231775</xdr:colOff>
      <xdr:row>99</xdr:row>
      <xdr:rowOff>47960</xdr:rowOff>
    </xdr:to>
    <xdr:sp macro="" textlink="">
      <xdr:nvSpPr>
        <xdr:cNvPr id="480" name="円/楕円 479"/>
        <xdr:cNvSpPr/>
      </xdr:nvSpPr>
      <xdr:spPr>
        <a:xfrm>
          <a:off x="10426700" y="16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116165</xdr:rowOff>
    </xdr:from>
    <xdr:to>
      <xdr:col>14</xdr:col>
      <xdr:colOff>79375</xdr:colOff>
      <xdr:row>99</xdr:row>
      <xdr:rowOff>46315</xdr:rowOff>
    </xdr:to>
    <xdr:sp macro="" textlink="">
      <xdr:nvSpPr>
        <xdr:cNvPr id="482" name="円/楕円 481"/>
        <xdr:cNvSpPr/>
      </xdr:nvSpPr>
      <xdr:spPr>
        <a:xfrm>
          <a:off x="9588500" y="169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37442</xdr:rowOff>
    </xdr:from>
    <xdr:ext cx="534377" cy="259045"/>
    <xdr:sp macro="" textlink="">
      <xdr:nvSpPr>
        <xdr:cNvPr id="483" name="テキスト ボックス 482"/>
        <xdr:cNvSpPr txBox="1"/>
      </xdr:nvSpPr>
      <xdr:spPr>
        <a:xfrm>
          <a:off x="9372111" y="170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118850</xdr:rowOff>
    </xdr:from>
    <xdr:to>
      <xdr:col>12</xdr:col>
      <xdr:colOff>561975</xdr:colOff>
      <xdr:row>99</xdr:row>
      <xdr:rowOff>49000</xdr:rowOff>
    </xdr:to>
    <xdr:sp macro="" textlink="">
      <xdr:nvSpPr>
        <xdr:cNvPr id="484" name="円/楕円 483"/>
        <xdr:cNvSpPr/>
      </xdr:nvSpPr>
      <xdr:spPr>
        <a:xfrm>
          <a:off x="8699500" y="169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40127</xdr:rowOff>
    </xdr:from>
    <xdr:ext cx="534377" cy="259045"/>
    <xdr:sp macro="" textlink="">
      <xdr:nvSpPr>
        <xdr:cNvPr id="485" name="テキスト ボックス 484"/>
        <xdr:cNvSpPr txBox="1"/>
      </xdr:nvSpPr>
      <xdr:spPr>
        <a:xfrm>
          <a:off x="8483111" y="170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113708</xdr:rowOff>
    </xdr:from>
    <xdr:to>
      <xdr:col>11</xdr:col>
      <xdr:colOff>358775</xdr:colOff>
      <xdr:row>99</xdr:row>
      <xdr:rowOff>43858</xdr:rowOff>
    </xdr:to>
    <xdr:sp macro="" textlink="">
      <xdr:nvSpPr>
        <xdr:cNvPr id="486" name="円/楕円 485"/>
        <xdr:cNvSpPr/>
      </xdr:nvSpPr>
      <xdr:spPr>
        <a:xfrm>
          <a:off x="7810500" y="169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34985</xdr:rowOff>
    </xdr:from>
    <xdr:ext cx="534377" cy="259045"/>
    <xdr:sp macro="" textlink="">
      <xdr:nvSpPr>
        <xdr:cNvPr id="487" name="テキスト ボックス 486"/>
        <xdr:cNvSpPr txBox="1"/>
      </xdr:nvSpPr>
      <xdr:spPr>
        <a:xfrm>
          <a:off x="7594111" y="170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114353</xdr:rowOff>
    </xdr:from>
    <xdr:to>
      <xdr:col>10</xdr:col>
      <xdr:colOff>155575</xdr:colOff>
      <xdr:row>99</xdr:row>
      <xdr:rowOff>44503</xdr:rowOff>
    </xdr:to>
    <xdr:sp macro="" textlink="">
      <xdr:nvSpPr>
        <xdr:cNvPr id="488" name="円/楕円 487"/>
        <xdr:cNvSpPr/>
      </xdr:nvSpPr>
      <xdr:spPr>
        <a:xfrm>
          <a:off x="6921500" y="169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35630</xdr:rowOff>
    </xdr:from>
    <xdr:ext cx="534377" cy="259045"/>
    <xdr:sp macro="" textlink="">
      <xdr:nvSpPr>
        <xdr:cNvPr id="489" name="テキスト ボックス 488"/>
        <xdr:cNvSpPr txBox="1"/>
      </xdr:nvSpPr>
      <xdr:spPr>
        <a:xfrm>
          <a:off x="6705111" y="170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66045</xdr:rowOff>
    </xdr:from>
    <xdr:to>
      <xdr:col>23</xdr:col>
      <xdr:colOff>517525</xdr:colOff>
      <xdr:row>38</xdr:row>
      <xdr:rowOff>71897</xdr:rowOff>
    </xdr:to>
    <xdr:cxnSp macro="">
      <xdr:nvCxnSpPr>
        <xdr:cNvPr id="517" name="直線コネクタ 516"/>
        <xdr:cNvCxnSpPr/>
      </xdr:nvCxnSpPr>
      <xdr:spPr>
        <a:xfrm flipV="1">
          <a:off x="15481300" y="6581145"/>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71897</xdr:rowOff>
    </xdr:from>
    <xdr:to>
      <xdr:col>22</xdr:col>
      <xdr:colOff>365125</xdr:colOff>
      <xdr:row>39</xdr:row>
      <xdr:rowOff>39665</xdr:rowOff>
    </xdr:to>
    <xdr:cxnSp macro="">
      <xdr:nvCxnSpPr>
        <xdr:cNvPr id="520" name="直線コネクタ 519"/>
        <xdr:cNvCxnSpPr/>
      </xdr:nvCxnSpPr>
      <xdr:spPr>
        <a:xfrm flipV="1">
          <a:off x="14592300" y="658699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126395</xdr:rowOff>
    </xdr:from>
    <xdr:to>
      <xdr:col>21</xdr:col>
      <xdr:colOff>161925</xdr:colOff>
      <xdr:row>39</xdr:row>
      <xdr:rowOff>39665</xdr:rowOff>
    </xdr:to>
    <xdr:cxnSp macro="">
      <xdr:nvCxnSpPr>
        <xdr:cNvPr id="523" name="直線コネクタ 522"/>
        <xdr:cNvCxnSpPr/>
      </xdr:nvCxnSpPr>
      <xdr:spPr>
        <a:xfrm>
          <a:off x="13703300" y="6470045"/>
          <a:ext cx="889000" cy="2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126395</xdr:rowOff>
    </xdr:from>
    <xdr:to>
      <xdr:col>19</xdr:col>
      <xdr:colOff>644525</xdr:colOff>
      <xdr:row>38</xdr:row>
      <xdr:rowOff>112406</xdr:rowOff>
    </xdr:to>
    <xdr:cxnSp macro="">
      <xdr:nvCxnSpPr>
        <xdr:cNvPr id="526" name="直線コネクタ 525"/>
        <xdr:cNvCxnSpPr/>
      </xdr:nvCxnSpPr>
      <xdr:spPr>
        <a:xfrm flipV="1">
          <a:off x="12814300" y="6470045"/>
          <a:ext cx="889000" cy="15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15245</xdr:rowOff>
    </xdr:from>
    <xdr:to>
      <xdr:col>23</xdr:col>
      <xdr:colOff>568325</xdr:colOff>
      <xdr:row>38</xdr:row>
      <xdr:rowOff>116845</xdr:rowOff>
    </xdr:to>
    <xdr:sp macro="" textlink="">
      <xdr:nvSpPr>
        <xdr:cNvPr id="536" name="円/楕円 535"/>
        <xdr:cNvSpPr/>
      </xdr:nvSpPr>
      <xdr:spPr>
        <a:xfrm>
          <a:off x="162687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101622</xdr:rowOff>
    </xdr:from>
    <xdr:ext cx="534377" cy="259045"/>
    <xdr:sp macro="" textlink="">
      <xdr:nvSpPr>
        <xdr:cNvPr id="537" name="消防費該当値テキスト"/>
        <xdr:cNvSpPr txBox="1"/>
      </xdr:nvSpPr>
      <xdr:spPr>
        <a:xfrm>
          <a:off x="16370300" y="64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21097</xdr:rowOff>
    </xdr:from>
    <xdr:to>
      <xdr:col>22</xdr:col>
      <xdr:colOff>415925</xdr:colOff>
      <xdr:row>38</xdr:row>
      <xdr:rowOff>122697</xdr:rowOff>
    </xdr:to>
    <xdr:sp macro="" textlink="">
      <xdr:nvSpPr>
        <xdr:cNvPr id="538" name="円/楕円 537"/>
        <xdr:cNvSpPr/>
      </xdr:nvSpPr>
      <xdr:spPr>
        <a:xfrm>
          <a:off x="15430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113824</xdr:rowOff>
    </xdr:from>
    <xdr:ext cx="534377" cy="259045"/>
    <xdr:sp macro="" textlink="">
      <xdr:nvSpPr>
        <xdr:cNvPr id="539" name="テキスト ボックス 538"/>
        <xdr:cNvSpPr txBox="1"/>
      </xdr:nvSpPr>
      <xdr:spPr>
        <a:xfrm>
          <a:off x="15214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160315</xdr:rowOff>
    </xdr:from>
    <xdr:to>
      <xdr:col>21</xdr:col>
      <xdr:colOff>212725</xdr:colOff>
      <xdr:row>39</xdr:row>
      <xdr:rowOff>90465</xdr:rowOff>
    </xdr:to>
    <xdr:sp macro="" textlink="">
      <xdr:nvSpPr>
        <xdr:cNvPr id="540" name="円/楕円 539"/>
        <xdr:cNvSpPr/>
      </xdr:nvSpPr>
      <xdr:spPr>
        <a:xfrm>
          <a:off x="14541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81592</xdr:rowOff>
    </xdr:from>
    <xdr:ext cx="469744" cy="259045"/>
    <xdr:sp macro="" textlink="">
      <xdr:nvSpPr>
        <xdr:cNvPr id="541" name="テキスト ボックス 540"/>
        <xdr:cNvSpPr txBox="1"/>
      </xdr:nvSpPr>
      <xdr:spPr>
        <a:xfrm>
          <a:off x="14357427" y="67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75595</xdr:rowOff>
    </xdr:from>
    <xdr:to>
      <xdr:col>20</xdr:col>
      <xdr:colOff>9525</xdr:colOff>
      <xdr:row>38</xdr:row>
      <xdr:rowOff>5745</xdr:rowOff>
    </xdr:to>
    <xdr:sp macro="" textlink="">
      <xdr:nvSpPr>
        <xdr:cNvPr id="542" name="円/楕円 541"/>
        <xdr:cNvSpPr/>
      </xdr:nvSpPr>
      <xdr:spPr>
        <a:xfrm>
          <a:off x="13652500" y="64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168322</xdr:rowOff>
    </xdr:from>
    <xdr:ext cx="534377" cy="259045"/>
    <xdr:sp macro="" textlink="">
      <xdr:nvSpPr>
        <xdr:cNvPr id="543" name="テキスト ボックス 542"/>
        <xdr:cNvSpPr txBox="1"/>
      </xdr:nvSpPr>
      <xdr:spPr>
        <a:xfrm>
          <a:off x="13436111" y="65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61606</xdr:rowOff>
    </xdr:from>
    <xdr:to>
      <xdr:col>18</xdr:col>
      <xdr:colOff>492125</xdr:colOff>
      <xdr:row>38</xdr:row>
      <xdr:rowOff>163206</xdr:rowOff>
    </xdr:to>
    <xdr:sp macro="" textlink="">
      <xdr:nvSpPr>
        <xdr:cNvPr id="544" name="円/楕円 543"/>
        <xdr:cNvSpPr/>
      </xdr:nvSpPr>
      <xdr:spPr>
        <a:xfrm>
          <a:off x="12763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154333</xdr:rowOff>
    </xdr:from>
    <xdr:ext cx="534377" cy="259045"/>
    <xdr:sp macro="" textlink="">
      <xdr:nvSpPr>
        <xdr:cNvPr id="545" name="テキスト ボックス 544"/>
        <xdr:cNvSpPr txBox="1"/>
      </xdr:nvSpPr>
      <xdr:spPr>
        <a:xfrm>
          <a:off x="12547111" y="66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45121</xdr:rowOff>
    </xdr:from>
    <xdr:to>
      <xdr:col>23</xdr:col>
      <xdr:colOff>517525</xdr:colOff>
      <xdr:row>57</xdr:row>
      <xdr:rowOff>115529</xdr:rowOff>
    </xdr:to>
    <xdr:cxnSp macro="">
      <xdr:nvCxnSpPr>
        <xdr:cNvPr id="573" name="直線コネクタ 572"/>
        <xdr:cNvCxnSpPr/>
      </xdr:nvCxnSpPr>
      <xdr:spPr>
        <a:xfrm>
          <a:off x="15481300" y="9817771"/>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45121</xdr:rowOff>
    </xdr:from>
    <xdr:to>
      <xdr:col>22</xdr:col>
      <xdr:colOff>365125</xdr:colOff>
      <xdr:row>57</xdr:row>
      <xdr:rowOff>168428</xdr:rowOff>
    </xdr:to>
    <xdr:cxnSp macro="">
      <xdr:nvCxnSpPr>
        <xdr:cNvPr id="576" name="直線コネクタ 575"/>
        <xdr:cNvCxnSpPr/>
      </xdr:nvCxnSpPr>
      <xdr:spPr>
        <a:xfrm flipV="1">
          <a:off x="14592300" y="981777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168428</xdr:rowOff>
    </xdr:from>
    <xdr:to>
      <xdr:col>21</xdr:col>
      <xdr:colOff>161925</xdr:colOff>
      <xdr:row>58</xdr:row>
      <xdr:rowOff>37074</xdr:rowOff>
    </xdr:to>
    <xdr:cxnSp macro="">
      <xdr:nvCxnSpPr>
        <xdr:cNvPr id="579" name="直線コネクタ 578"/>
        <xdr:cNvCxnSpPr/>
      </xdr:nvCxnSpPr>
      <xdr:spPr>
        <a:xfrm flipV="1">
          <a:off x="13703300" y="9941078"/>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37074</xdr:rowOff>
    </xdr:from>
    <xdr:to>
      <xdr:col>19</xdr:col>
      <xdr:colOff>644525</xdr:colOff>
      <xdr:row>58</xdr:row>
      <xdr:rowOff>55042</xdr:rowOff>
    </xdr:to>
    <xdr:cxnSp macro="">
      <xdr:nvCxnSpPr>
        <xdr:cNvPr id="582" name="直線コネクタ 581"/>
        <xdr:cNvCxnSpPr/>
      </xdr:nvCxnSpPr>
      <xdr:spPr>
        <a:xfrm flipV="1">
          <a:off x="12814300" y="9981174"/>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64729</xdr:rowOff>
    </xdr:from>
    <xdr:to>
      <xdr:col>23</xdr:col>
      <xdr:colOff>568325</xdr:colOff>
      <xdr:row>57</xdr:row>
      <xdr:rowOff>166329</xdr:rowOff>
    </xdr:to>
    <xdr:sp macro="" textlink="">
      <xdr:nvSpPr>
        <xdr:cNvPr id="592" name="円/楕円 591"/>
        <xdr:cNvSpPr/>
      </xdr:nvSpPr>
      <xdr:spPr>
        <a:xfrm>
          <a:off x="16268700" y="98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43156</xdr:rowOff>
    </xdr:from>
    <xdr:ext cx="534377" cy="259045"/>
    <xdr:sp macro="" textlink="">
      <xdr:nvSpPr>
        <xdr:cNvPr id="593" name="教育費該当値テキスト"/>
        <xdr:cNvSpPr txBox="1"/>
      </xdr:nvSpPr>
      <xdr:spPr>
        <a:xfrm>
          <a:off x="16370300" y="98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165771</xdr:rowOff>
    </xdr:from>
    <xdr:to>
      <xdr:col>22</xdr:col>
      <xdr:colOff>415925</xdr:colOff>
      <xdr:row>57</xdr:row>
      <xdr:rowOff>95921</xdr:rowOff>
    </xdr:to>
    <xdr:sp macro="" textlink="">
      <xdr:nvSpPr>
        <xdr:cNvPr id="594" name="円/楕円 593"/>
        <xdr:cNvSpPr/>
      </xdr:nvSpPr>
      <xdr:spPr>
        <a:xfrm>
          <a:off x="15430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112448</xdr:rowOff>
    </xdr:from>
    <xdr:ext cx="534377" cy="259045"/>
    <xdr:sp macro="" textlink="">
      <xdr:nvSpPr>
        <xdr:cNvPr id="595" name="テキスト ボックス 594"/>
        <xdr:cNvSpPr txBox="1"/>
      </xdr:nvSpPr>
      <xdr:spPr>
        <a:xfrm>
          <a:off x="15214111" y="95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117628</xdr:rowOff>
    </xdr:from>
    <xdr:to>
      <xdr:col>21</xdr:col>
      <xdr:colOff>212725</xdr:colOff>
      <xdr:row>58</xdr:row>
      <xdr:rowOff>47778</xdr:rowOff>
    </xdr:to>
    <xdr:sp macro="" textlink="">
      <xdr:nvSpPr>
        <xdr:cNvPr id="596" name="円/楕円 595"/>
        <xdr:cNvSpPr/>
      </xdr:nvSpPr>
      <xdr:spPr>
        <a:xfrm>
          <a:off x="14541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38905</xdr:rowOff>
    </xdr:from>
    <xdr:ext cx="534377" cy="259045"/>
    <xdr:sp macro="" textlink="">
      <xdr:nvSpPr>
        <xdr:cNvPr id="597" name="テキスト ボックス 596"/>
        <xdr:cNvSpPr txBox="1"/>
      </xdr:nvSpPr>
      <xdr:spPr>
        <a:xfrm>
          <a:off x="14325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157724</xdr:rowOff>
    </xdr:from>
    <xdr:to>
      <xdr:col>20</xdr:col>
      <xdr:colOff>9525</xdr:colOff>
      <xdr:row>58</xdr:row>
      <xdr:rowOff>87874</xdr:rowOff>
    </xdr:to>
    <xdr:sp macro="" textlink="">
      <xdr:nvSpPr>
        <xdr:cNvPr id="598" name="円/楕円 597"/>
        <xdr:cNvSpPr/>
      </xdr:nvSpPr>
      <xdr:spPr>
        <a:xfrm>
          <a:off x="13652500" y="99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79001</xdr:rowOff>
    </xdr:from>
    <xdr:ext cx="534377" cy="259045"/>
    <xdr:sp macro="" textlink="">
      <xdr:nvSpPr>
        <xdr:cNvPr id="599" name="テキスト ボックス 598"/>
        <xdr:cNvSpPr txBox="1"/>
      </xdr:nvSpPr>
      <xdr:spPr>
        <a:xfrm>
          <a:off x="13436111" y="100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4242</xdr:rowOff>
    </xdr:from>
    <xdr:to>
      <xdr:col>18</xdr:col>
      <xdr:colOff>492125</xdr:colOff>
      <xdr:row>58</xdr:row>
      <xdr:rowOff>105842</xdr:rowOff>
    </xdr:to>
    <xdr:sp macro="" textlink="">
      <xdr:nvSpPr>
        <xdr:cNvPr id="600" name="円/楕円 599"/>
        <xdr:cNvSpPr/>
      </xdr:nvSpPr>
      <xdr:spPr>
        <a:xfrm>
          <a:off x="12763500" y="99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96969</xdr:rowOff>
    </xdr:from>
    <xdr:ext cx="534377" cy="259045"/>
    <xdr:sp macro="" textlink="">
      <xdr:nvSpPr>
        <xdr:cNvPr id="601" name="テキスト ボックス 600"/>
        <xdr:cNvSpPr txBox="1"/>
      </xdr:nvSpPr>
      <xdr:spPr>
        <a:xfrm>
          <a:off x="12547111" y="100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42557</xdr:rowOff>
    </xdr:from>
    <xdr:to>
      <xdr:col>23</xdr:col>
      <xdr:colOff>517525</xdr:colOff>
      <xdr:row>79</xdr:row>
      <xdr:rowOff>44450</xdr:rowOff>
    </xdr:to>
    <xdr:cxnSp macro="">
      <xdr:nvCxnSpPr>
        <xdr:cNvPr id="630" name="直線コネクタ 629"/>
        <xdr:cNvCxnSpPr/>
      </xdr:nvCxnSpPr>
      <xdr:spPr>
        <a:xfrm flipV="1">
          <a:off x="15481300" y="13587107"/>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43625</xdr:rowOff>
    </xdr:from>
    <xdr:to>
      <xdr:col>22</xdr:col>
      <xdr:colOff>365125</xdr:colOff>
      <xdr:row>79</xdr:row>
      <xdr:rowOff>44450</xdr:rowOff>
    </xdr:to>
    <xdr:cxnSp macro="">
      <xdr:nvCxnSpPr>
        <xdr:cNvPr id="633" name="直線コネクタ 632"/>
        <xdr:cNvCxnSpPr/>
      </xdr:nvCxnSpPr>
      <xdr:spPr>
        <a:xfrm>
          <a:off x="14592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43625</xdr:rowOff>
    </xdr:from>
    <xdr:to>
      <xdr:col>21</xdr:col>
      <xdr:colOff>161925</xdr:colOff>
      <xdr:row>79</xdr:row>
      <xdr:rowOff>44450</xdr:rowOff>
    </xdr:to>
    <xdr:cxnSp macro="">
      <xdr:nvCxnSpPr>
        <xdr:cNvPr id="636" name="直線コネクタ 635"/>
        <xdr:cNvCxnSpPr/>
      </xdr:nvCxnSpPr>
      <xdr:spPr>
        <a:xfrm flipV="1">
          <a:off x="13703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43980</xdr:rowOff>
    </xdr:from>
    <xdr:to>
      <xdr:col>19</xdr:col>
      <xdr:colOff>644525</xdr:colOff>
      <xdr:row>79</xdr:row>
      <xdr:rowOff>44450</xdr:rowOff>
    </xdr:to>
    <xdr:cxnSp macro="">
      <xdr:nvCxnSpPr>
        <xdr:cNvPr id="639" name="直線コネクタ 638"/>
        <xdr:cNvCxnSpPr/>
      </xdr:nvCxnSpPr>
      <xdr:spPr>
        <a:xfrm>
          <a:off x="12814300" y="1358853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163207</xdr:rowOff>
    </xdr:from>
    <xdr:to>
      <xdr:col>23</xdr:col>
      <xdr:colOff>568325</xdr:colOff>
      <xdr:row>79</xdr:row>
      <xdr:rowOff>93357</xdr:rowOff>
    </xdr:to>
    <xdr:sp macro="" textlink="">
      <xdr:nvSpPr>
        <xdr:cNvPr id="649" name="円/楕円 648"/>
        <xdr:cNvSpPr/>
      </xdr:nvSpPr>
      <xdr:spPr>
        <a:xfrm>
          <a:off x="162687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378565" cy="259045"/>
    <xdr:sp macro="" textlink="">
      <xdr:nvSpPr>
        <xdr:cNvPr id="650" name="災害復旧費該当値テキスト"/>
        <xdr:cNvSpPr txBox="1"/>
      </xdr:nvSpPr>
      <xdr:spPr>
        <a:xfrm>
          <a:off x="16370300" y="1348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164275</xdr:rowOff>
    </xdr:from>
    <xdr:to>
      <xdr:col>21</xdr:col>
      <xdr:colOff>212725</xdr:colOff>
      <xdr:row>79</xdr:row>
      <xdr:rowOff>94425</xdr:rowOff>
    </xdr:to>
    <xdr:sp macro="" textlink="">
      <xdr:nvSpPr>
        <xdr:cNvPr id="653" name="円/楕円 652"/>
        <xdr:cNvSpPr/>
      </xdr:nvSpPr>
      <xdr:spPr>
        <a:xfrm>
          <a:off x="14541500" y="13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85552</xdr:rowOff>
    </xdr:from>
    <xdr:ext cx="313932" cy="259045"/>
    <xdr:sp macro="" textlink="">
      <xdr:nvSpPr>
        <xdr:cNvPr id="654" name="テキスト ボックス 653"/>
        <xdr:cNvSpPr txBox="1"/>
      </xdr:nvSpPr>
      <xdr:spPr>
        <a:xfrm>
          <a:off x="14435333" y="13630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164630</xdr:rowOff>
    </xdr:from>
    <xdr:to>
      <xdr:col>18</xdr:col>
      <xdr:colOff>492125</xdr:colOff>
      <xdr:row>79</xdr:row>
      <xdr:rowOff>94780</xdr:rowOff>
    </xdr:to>
    <xdr:sp macro="" textlink="">
      <xdr:nvSpPr>
        <xdr:cNvPr id="657" name="円/楕円 656"/>
        <xdr:cNvSpPr/>
      </xdr:nvSpPr>
      <xdr:spPr>
        <a:xfrm>
          <a:off x="12763500" y="135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85907</xdr:rowOff>
    </xdr:from>
    <xdr:ext cx="313932" cy="259045"/>
    <xdr:sp macro="" textlink="">
      <xdr:nvSpPr>
        <xdr:cNvPr id="658" name="テキスト ボックス 657"/>
        <xdr:cNvSpPr txBox="1"/>
      </xdr:nvSpPr>
      <xdr:spPr>
        <a:xfrm>
          <a:off x="12657333" y="1363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115860</xdr:rowOff>
    </xdr:from>
    <xdr:to>
      <xdr:col>23</xdr:col>
      <xdr:colOff>517525</xdr:colOff>
      <xdr:row>96</xdr:row>
      <xdr:rowOff>129135</xdr:rowOff>
    </xdr:to>
    <xdr:cxnSp macro="">
      <xdr:nvCxnSpPr>
        <xdr:cNvPr id="689" name="直線コネクタ 688"/>
        <xdr:cNvCxnSpPr/>
      </xdr:nvCxnSpPr>
      <xdr:spPr>
        <a:xfrm>
          <a:off x="15481300" y="16575060"/>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52603</xdr:rowOff>
    </xdr:from>
    <xdr:to>
      <xdr:col>22</xdr:col>
      <xdr:colOff>365125</xdr:colOff>
      <xdr:row>96</xdr:row>
      <xdr:rowOff>115860</xdr:rowOff>
    </xdr:to>
    <xdr:cxnSp macro="">
      <xdr:nvCxnSpPr>
        <xdr:cNvPr id="692" name="直線コネクタ 691"/>
        <xdr:cNvCxnSpPr/>
      </xdr:nvCxnSpPr>
      <xdr:spPr>
        <a:xfrm>
          <a:off x="14592300" y="16511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164878</xdr:rowOff>
    </xdr:from>
    <xdr:to>
      <xdr:col>21</xdr:col>
      <xdr:colOff>161925</xdr:colOff>
      <xdr:row>96</xdr:row>
      <xdr:rowOff>52603</xdr:rowOff>
    </xdr:to>
    <xdr:cxnSp macro="">
      <xdr:nvCxnSpPr>
        <xdr:cNvPr id="695" name="直線コネクタ 694"/>
        <xdr:cNvCxnSpPr/>
      </xdr:nvCxnSpPr>
      <xdr:spPr>
        <a:xfrm>
          <a:off x="13703300" y="1645262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123616</xdr:rowOff>
    </xdr:from>
    <xdr:to>
      <xdr:col>19</xdr:col>
      <xdr:colOff>644525</xdr:colOff>
      <xdr:row>95</xdr:row>
      <xdr:rowOff>164878</xdr:rowOff>
    </xdr:to>
    <xdr:cxnSp macro="">
      <xdr:nvCxnSpPr>
        <xdr:cNvPr id="698" name="直線コネクタ 697"/>
        <xdr:cNvCxnSpPr/>
      </xdr:nvCxnSpPr>
      <xdr:spPr>
        <a:xfrm>
          <a:off x="12814300" y="164113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78335</xdr:rowOff>
    </xdr:from>
    <xdr:to>
      <xdr:col>23</xdr:col>
      <xdr:colOff>568325</xdr:colOff>
      <xdr:row>97</xdr:row>
      <xdr:rowOff>8485</xdr:rowOff>
    </xdr:to>
    <xdr:sp macro="" textlink="">
      <xdr:nvSpPr>
        <xdr:cNvPr id="708" name="円/楕円 707"/>
        <xdr:cNvSpPr/>
      </xdr:nvSpPr>
      <xdr:spPr>
        <a:xfrm>
          <a:off x="16268700" y="165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56762</xdr:rowOff>
    </xdr:from>
    <xdr:ext cx="534377" cy="259045"/>
    <xdr:sp macro="" textlink="">
      <xdr:nvSpPr>
        <xdr:cNvPr id="709" name="公債費該当値テキスト"/>
        <xdr:cNvSpPr txBox="1"/>
      </xdr:nvSpPr>
      <xdr:spPr>
        <a:xfrm>
          <a:off x="16370300" y="165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65060</xdr:rowOff>
    </xdr:from>
    <xdr:to>
      <xdr:col>22</xdr:col>
      <xdr:colOff>415925</xdr:colOff>
      <xdr:row>96</xdr:row>
      <xdr:rowOff>166660</xdr:rowOff>
    </xdr:to>
    <xdr:sp macro="" textlink="">
      <xdr:nvSpPr>
        <xdr:cNvPr id="710" name="円/楕円 709"/>
        <xdr:cNvSpPr/>
      </xdr:nvSpPr>
      <xdr:spPr>
        <a:xfrm>
          <a:off x="15430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157787</xdr:rowOff>
    </xdr:from>
    <xdr:ext cx="534377" cy="259045"/>
    <xdr:sp macro="" textlink="">
      <xdr:nvSpPr>
        <xdr:cNvPr id="711" name="テキスト ボックス 710"/>
        <xdr:cNvSpPr txBox="1"/>
      </xdr:nvSpPr>
      <xdr:spPr>
        <a:xfrm>
          <a:off x="15214111" y="16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1803</xdr:rowOff>
    </xdr:from>
    <xdr:to>
      <xdr:col>21</xdr:col>
      <xdr:colOff>212725</xdr:colOff>
      <xdr:row>96</xdr:row>
      <xdr:rowOff>103403</xdr:rowOff>
    </xdr:to>
    <xdr:sp macro="" textlink="">
      <xdr:nvSpPr>
        <xdr:cNvPr id="712" name="円/楕円 711"/>
        <xdr:cNvSpPr/>
      </xdr:nvSpPr>
      <xdr:spPr>
        <a:xfrm>
          <a:off x="14541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94530</xdr:rowOff>
    </xdr:from>
    <xdr:ext cx="534377" cy="259045"/>
    <xdr:sp macro="" textlink="">
      <xdr:nvSpPr>
        <xdr:cNvPr id="713" name="テキスト ボックス 712"/>
        <xdr:cNvSpPr txBox="1"/>
      </xdr:nvSpPr>
      <xdr:spPr>
        <a:xfrm>
          <a:off x="14325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114078</xdr:rowOff>
    </xdr:from>
    <xdr:to>
      <xdr:col>20</xdr:col>
      <xdr:colOff>9525</xdr:colOff>
      <xdr:row>96</xdr:row>
      <xdr:rowOff>44228</xdr:rowOff>
    </xdr:to>
    <xdr:sp macro="" textlink="">
      <xdr:nvSpPr>
        <xdr:cNvPr id="714" name="円/楕円 713"/>
        <xdr:cNvSpPr/>
      </xdr:nvSpPr>
      <xdr:spPr>
        <a:xfrm>
          <a:off x="13652500" y="16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35355</xdr:rowOff>
    </xdr:from>
    <xdr:ext cx="534377" cy="259045"/>
    <xdr:sp macro="" textlink="">
      <xdr:nvSpPr>
        <xdr:cNvPr id="715" name="テキスト ボックス 714"/>
        <xdr:cNvSpPr txBox="1"/>
      </xdr:nvSpPr>
      <xdr:spPr>
        <a:xfrm>
          <a:off x="13436111" y="16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72816</xdr:rowOff>
    </xdr:from>
    <xdr:to>
      <xdr:col>18</xdr:col>
      <xdr:colOff>492125</xdr:colOff>
      <xdr:row>96</xdr:row>
      <xdr:rowOff>2966</xdr:rowOff>
    </xdr:to>
    <xdr:sp macro="" textlink="">
      <xdr:nvSpPr>
        <xdr:cNvPr id="716" name="円/楕円 715"/>
        <xdr:cNvSpPr/>
      </xdr:nvSpPr>
      <xdr:spPr>
        <a:xfrm>
          <a:off x="12763500" y="163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165543</xdr:rowOff>
    </xdr:from>
    <xdr:ext cx="534377" cy="259045"/>
    <xdr:sp macro="" textlink="">
      <xdr:nvSpPr>
        <xdr:cNvPr id="717" name="テキスト ボックス 716"/>
        <xdr:cNvSpPr txBox="1"/>
      </xdr:nvSpPr>
      <xdr:spPr>
        <a:xfrm>
          <a:off x="12547111" y="164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総務費については、住民一人当たり</a:t>
          </a:r>
          <a:r>
            <a:rPr kumimoji="1" lang="en-US" altLang="ja-JP" sz="1300">
              <a:latin typeface="ＭＳ Ｐゴシック"/>
            </a:rPr>
            <a:t>73,149</a:t>
          </a:r>
          <a:r>
            <a:rPr kumimoji="1" lang="ja-JP" altLang="en-US" sz="1300">
              <a:latin typeface="ＭＳ Ｐゴシック"/>
            </a:rPr>
            <a:t>円と前年度から大幅に増加し、類似団体、全国、県内平均を大きく上回っている。平成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年度は、財政調整基金積立金が</a:t>
          </a:r>
          <a:r>
            <a:rPr kumimoji="1" lang="en-US" altLang="ja-JP" sz="1300">
              <a:latin typeface="ＭＳ Ｐゴシック"/>
            </a:rPr>
            <a:t>963,617</a:t>
          </a:r>
          <a:r>
            <a:rPr kumimoji="1" lang="ja-JP" altLang="en-US" sz="1300">
              <a:latin typeface="ＭＳ Ｐゴシック"/>
            </a:rPr>
            <a:t>千円、ふるさと納税推進事業に係る事業費が</a:t>
          </a:r>
          <a:r>
            <a:rPr kumimoji="1" lang="en-US" altLang="ja-JP" sz="1300">
              <a:latin typeface="ＭＳ Ｐゴシック"/>
            </a:rPr>
            <a:t>982,676</a:t>
          </a:r>
          <a:r>
            <a:rPr kumimoji="1" lang="ja-JP" altLang="en-US" sz="1300">
              <a:latin typeface="ＭＳ Ｐゴシック"/>
            </a:rPr>
            <a:t>千円増加したことで、</a:t>
          </a:r>
          <a:r>
            <a:rPr kumimoji="1" lang="en-US" altLang="ja-JP" sz="1300">
              <a:latin typeface="ＭＳ Ｐゴシック"/>
            </a:rPr>
            <a:t>28,910</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農林水産業費については、住民一人当たり</a:t>
          </a:r>
          <a:r>
            <a:rPr kumimoji="1" lang="en-US" altLang="ja-JP" sz="1300">
              <a:latin typeface="ＭＳ Ｐゴシック"/>
            </a:rPr>
            <a:t>8,048</a:t>
          </a:r>
          <a:r>
            <a:rPr kumimoji="1" lang="ja-JP" altLang="en-US" sz="1300">
              <a:latin typeface="ＭＳ Ｐゴシック"/>
            </a:rPr>
            <a:t>円となっており、類似団体、全国、県内平均を下回っているものの、平成</a:t>
          </a:r>
          <a:r>
            <a:rPr kumimoji="1" lang="en-US" altLang="ja-JP" sz="1300">
              <a:latin typeface="ＭＳ Ｐゴシック"/>
            </a:rPr>
            <a:t>28</a:t>
          </a:r>
          <a:r>
            <a:rPr kumimoji="1" lang="ja-JP" altLang="en-US" sz="1300">
              <a:latin typeface="ＭＳ Ｐゴシック"/>
            </a:rPr>
            <a:t>年度は木曽川右岸施設緊急改築事業や里山再生事業に係る事業費が増加したことにより、平成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1,774</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教育費については、住民一人当たり</a:t>
          </a:r>
          <a:r>
            <a:rPr kumimoji="1" lang="en-US" altLang="ja-JP" sz="1300">
              <a:latin typeface="ＭＳ Ｐゴシック"/>
            </a:rPr>
            <a:t>42,836</a:t>
          </a:r>
          <a:r>
            <a:rPr kumimoji="1" lang="ja-JP" altLang="en-US" sz="1300">
              <a:latin typeface="ＭＳ Ｐゴシック"/>
            </a:rPr>
            <a:t>円となっており、類似団体、全国、県内平均を下回っている。平成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年度は、加茂野交流センターの建設工事や小学校の耐震補強及び大規模改造工事などがあったため、</a:t>
          </a:r>
          <a:r>
            <a:rPr kumimoji="1" lang="en-US" altLang="ja-JP" sz="1300">
              <a:latin typeface="ＭＳ Ｐゴシック"/>
            </a:rPr>
            <a:t>8,091</a:t>
          </a:r>
          <a:r>
            <a:rPr kumimoji="1" lang="ja-JP" altLang="en-US" sz="1300">
              <a:latin typeface="ＭＳ Ｐゴシック"/>
            </a:rPr>
            <a:t>円増加した。平成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年度は、引き続き加茂野交流センターの建設工事があったものの、小学校の耐震補強工事及び大規模改造工事が平成</a:t>
          </a:r>
          <a:r>
            <a:rPr kumimoji="1" lang="en-US" altLang="ja-JP" sz="1300">
              <a:latin typeface="ＭＳ Ｐゴシック"/>
            </a:rPr>
            <a:t>27</a:t>
          </a:r>
          <a:r>
            <a:rPr kumimoji="1" lang="ja-JP" altLang="en-US" sz="1300">
              <a:latin typeface="ＭＳ Ｐゴシック"/>
            </a:rPr>
            <a:t>年度に終了したため、</a:t>
          </a:r>
          <a:r>
            <a:rPr kumimoji="1" lang="en-US" altLang="ja-JP" sz="1300">
              <a:latin typeface="ＭＳ Ｐゴシック"/>
            </a:rPr>
            <a:t>4,620</a:t>
          </a:r>
          <a:r>
            <a:rPr kumimoji="1" lang="ja-JP" altLang="en-US" sz="1300">
              <a:latin typeface="ＭＳ Ｐゴシック"/>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年度は、市税収入の増加や地方消費税交付金の増加により、実質収支額が大幅に増加した。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年度は、財政調整基金残高は約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千万円増加したものの、かわまちづくり整備事業、中学大規模改修事業などを次年度に繰越したことなどから実質収支が減少し、その結果、実質単年度収支は前年度より大幅に減少しマイナスとなった。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年度は、各会計とも健全な財政運営に努めた結果、全会計で引き続き黒字を維持することができた。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一般会計については、市税は平成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千万円増加しているものの、地方消費税交付金は約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千万円、地方交付税は約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千万円減少しており、標準財政規模比における黒字幅は減少している。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年度末から平成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年度末までの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年間で、地方債の残高を</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億円削減することを目標に削減を行ってきた結果、約</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億円の削減を達成した。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年度も、市債の借入額を元金償還額以下とするなどの市債抑制方針に基づき、市債残高の削減に取り組んできたことで、元利償還金の額は年々減少しており、実質公債費比率も減少している。</a:t>
          </a:r>
        </a:p>
        <a:p>
          <a:r>
            <a:rPr kumimoji="1" lang="ja-JP" altLang="en-US" sz="1400">
              <a:latin typeface="ＭＳ ゴシック" pitchFamily="49" charset="-128"/>
              <a:ea typeface="ＭＳ ゴシック" pitchFamily="49" charset="-128"/>
            </a:rPr>
            <a:t>　今後も引き続き、中長期的な視点に立って、借入と償還のバランスを考えた財政運営を行うことにより比率の低下に努めていく。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充当可能基金については、財政調整基金へ約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千万円積み立てたことなどにより、平成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年度は、前年度より約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一般会計等に係る地方債の現在高については、平成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年度末から平成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年度末までの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年間で、地方債の残高を</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億円削減することを目標に削減を行ってきたことや、市債の借入額を元金償還額以下とするなどの市債抑制方針に基づき、市債残高の削減に取り組んできたことで年々減少しており、平成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今後も引き続き、市債残高の削減や財政調整基金の積立などにより計画的な財政運営に努めていく。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348740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472946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597152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721358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a:effectLst/>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18565" y="408051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算出式確定後に分析を行う</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738568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751268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56,286
51,898
74.81
21,741,083
20,325,669
1,147,893
11,423,494
14,007,727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固定資産台帳整備後に分析を行う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21741083</v>
      </c>
      <c r="BO4" s="381"/>
      <c r="BP4" s="381"/>
      <c r="BQ4" s="381"/>
      <c r="BR4" s="381"/>
      <c r="BS4" s="381"/>
      <c r="BT4" s="381"/>
      <c r="BU4" s="382"/>
      <c r="BV4" s="380">
        <v>20762940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v>
      </c>
      <c r="CU4" s="387"/>
      <c r="CV4" s="387"/>
      <c r="CW4" s="387"/>
      <c r="CX4" s="387"/>
      <c r="CY4" s="387"/>
      <c r="CZ4" s="387"/>
      <c r="DA4" s="388"/>
      <c r="DB4" s="386">
        <v>16.399999999999999</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20325669</v>
      </c>
      <c r="BO5" s="418"/>
      <c r="BP5" s="418"/>
      <c r="BQ5" s="418"/>
      <c r="BR5" s="418"/>
      <c r="BS5" s="418"/>
      <c r="BT5" s="418"/>
      <c r="BU5" s="419"/>
      <c r="BV5" s="417">
        <v>18808307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1415414</v>
      </c>
      <c r="BO6" s="418"/>
      <c r="BP6" s="418"/>
      <c r="BQ6" s="418"/>
      <c r="BR6" s="418"/>
      <c r="BS6" s="418"/>
      <c r="BT6" s="418"/>
      <c r="BU6" s="419"/>
      <c r="BV6" s="417">
        <v>1954633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94.6</v>
      </c>
      <c r="CU6" s="455"/>
      <c r="CV6" s="455"/>
      <c r="CW6" s="455"/>
      <c r="CX6" s="455"/>
      <c r="CY6" s="455"/>
      <c r="CZ6" s="455"/>
      <c r="DA6" s="456"/>
      <c r="DB6" s="454">
        <v>91.9</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267521</v>
      </c>
      <c r="BO7" s="418"/>
      <c r="BP7" s="418"/>
      <c r="BQ7" s="418"/>
      <c r="BR7" s="418"/>
      <c r="BS7" s="418"/>
      <c r="BT7" s="418"/>
      <c r="BU7" s="419"/>
      <c r="BV7" s="417">
        <v>96549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11423494</v>
      </c>
      <c r="CU7" s="418"/>
      <c r="CV7" s="418"/>
      <c r="CW7" s="418"/>
      <c r="CX7" s="418"/>
      <c r="CY7" s="418"/>
      <c r="CZ7" s="418"/>
      <c r="DA7" s="419"/>
      <c r="DB7" s="417">
        <v>11338602</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1147893</v>
      </c>
      <c r="BO8" s="418"/>
      <c r="BP8" s="418"/>
      <c r="BQ8" s="418"/>
      <c r="BR8" s="418"/>
      <c r="BS8" s="418"/>
      <c r="BT8" s="418"/>
      <c r="BU8" s="419"/>
      <c r="BV8" s="417">
        <v>1858084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x14ac:dyDescent="0.25">
      <c r="A9" s="140"/>
      <c r="B9" s="411" t="s">
        <v>95</v>
      </c>
      <c r="C9" s="412"/>
      <c r="D9" s="412"/>
      <c r="E9" s="412"/>
      <c r="F9" s="412"/>
      <c r="G9" s="412"/>
      <c r="H9" s="412"/>
      <c r="I9" s="412"/>
      <c r="J9" s="412"/>
      <c r="K9" s="460"/>
      <c r="L9" s="461" t="s">
        <v>96</v>
      </c>
      <c r="M9" s="462"/>
      <c r="N9" s="462"/>
      <c r="O9" s="462"/>
      <c r="P9" s="462"/>
      <c r="Q9" s="463"/>
      <c r="R9" s="464">
        <v>55384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-710191</v>
      </c>
      <c r="BO9" s="418"/>
      <c r="BP9" s="418"/>
      <c r="BQ9" s="418"/>
      <c r="BR9" s="418"/>
      <c r="BS9" s="418"/>
      <c r="BT9" s="418"/>
      <c r="BU9" s="419"/>
      <c r="BV9" s="417">
        <v>1241660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10.9</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54729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974107</v>
      </c>
      <c r="BO10" s="418"/>
      <c r="BP10" s="418"/>
      <c r="BQ10" s="418"/>
      <c r="BR10" s="418"/>
      <c r="BS10" s="418"/>
      <c r="BT10" s="418"/>
      <c r="BU10" s="419"/>
      <c r="BV10" s="417">
        <v>10490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56286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51898</v>
      </c>
      <c r="S13" s="499"/>
      <c r="T13" s="499"/>
      <c r="U13" s="499"/>
      <c r="V13" s="500"/>
      <c r="W13" s="433" t="s">
        <v>124</v>
      </c>
      <c r="X13" s="434"/>
      <c r="Y13" s="434"/>
      <c r="Z13" s="434"/>
      <c r="AA13" s="434"/>
      <c r="AB13" s="424"/>
      <c r="AC13" s="468">
        <v>845</v>
      </c>
      <c r="AD13" s="469"/>
      <c r="AE13" s="469"/>
      <c r="AF13" s="469"/>
      <c r="AG13" s="508"/>
      <c r="AH13" s="468">
        <v>889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-136084</v>
      </c>
      <c r="BO13" s="418"/>
      <c r="BP13" s="418"/>
      <c r="BQ13" s="418"/>
      <c r="BR13" s="418"/>
      <c r="BS13" s="418"/>
      <c r="BT13" s="418"/>
      <c r="BU13" s="419"/>
      <c r="BV13" s="417">
        <v>952150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55808</v>
      </c>
      <c r="S14" s="499"/>
      <c r="T14" s="499"/>
      <c r="U14" s="499"/>
      <c r="V14" s="500"/>
      <c r="W14" s="407"/>
      <c r="X14" s="408"/>
      <c r="Y14" s="408"/>
      <c r="Z14" s="408"/>
      <c r="AA14" s="408"/>
      <c r="AB14" s="397"/>
      <c r="AC14" s="501">
        <v>3.1</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51724</v>
      </c>
      <c r="S15" s="499"/>
      <c r="T15" s="499"/>
      <c r="U15" s="499"/>
      <c r="V15" s="500"/>
      <c r="W15" s="433" t="s">
        <v>131</v>
      </c>
      <c r="X15" s="434"/>
      <c r="Y15" s="434"/>
      <c r="Z15" s="434"/>
      <c r="AA15" s="434"/>
      <c r="AB15" s="424"/>
      <c r="AC15" s="468">
        <v>11024</v>
      </c>
      <c r="AD15" s="469"/>
      <c r="AE15" s="469"/>
      <c r="AF15" s="469"/>
      <c r="AG15" s="508"/>
      <c r="AH15" s="468">
        <v>10961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7203583</v>
      </c>
      <c r="BO15" s="381"/>
      <c r="BP15" s="381"/>
      <c r="BQ15" s="381"/>
      <c r="BR15" s="381"/>
      <c r="BS15" s="381"/>
      <c r="BT15" s="381"/>
      <c r="BU15" s="382"/>
      <c r="BV15" s="380">
        <v>6668532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40.4</v>
      </c>
      <c r="AD16" s="502"/>
      <c r="AE16" s="502"/>
      <c r="AF16" s="502"/>
      <c r="AG16" s="503"/>
      <c r="AH16" s="501">
        <v>41.5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8788360</v>
      </c>
      <c r="BO16" s="418"/>
      <c r="BP16" s="418"/>
      <c r="BQ16" s="418"/>
      <c r="BR16" s="418"/>
      <c r="BS16" s="418"/>
      <c r="BT16" s="418"/>
      <c r="BU16" s="419"/>
      <c r="BV16" s="417">
        <v>8583544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15390</v>
      </c>
      <c r="AD17" s="469"/>
      <c r="AE17" s="469"/>
      <c r="AF17" s="469"/>
      <c r="AG17" s="508"/>
      <c r="AH17" s="468">
        <v>14545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9209678</v>
      </c>
      <c r="BO17" s="418"/>
      <c r="BP17" s="418"/>
      <c r="BQ17" s="418"/>
      <c r="BR17" s="418"/>
      <c r="BS17" s="418"/>
      <c r="BT17" s="418"/>
      <c r="BU17" s="419"/>
      <c r="BV17" s="417">
        <v>8496165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74.81</v>
      </c>
      <c r="M18" s="530"/>
      <c r="N18" s="530"/>
      <c r="O18" s="530"/>
      <c r="P18" s="530"/>
      <c r="Q18" s="530"/>
      <c r="R18" s="531"/>
      <c r="S18" s="531"/>
      <c r="T18" s="531"/>
      <c r="U18" s="531"/>
      <c r="V18" s="532"/>
      <c r="W18" s="435"/>
      <c r="X18" s="436"/>
      <c r="Y18" s="436"/>
      <c r="Z18" s="436"/>
      <c r="AA18" s="436"/>
      <c r="AB18" s="427"/>
      <c r="AC18" s="533">
        <v>56.5</v>
      </c>
      <c r="AD18" s="534"/>
      <c r="AE18" s="534"/>
      <c r="AF18" s="534"/>
      <c r="AG18" s="535"/>
      <c r="AH18" s="533">
        <v>55.1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10277560</v>
      </c>
      <c r="BO18" s="418"/>
      <c r="BP18" s="418"/>
      <c r="BQ18" s="418"/>
      <c r="BR18" s="418"/>
      <c r="BS18" s="418"/>
      <c r="BT18" s="418"/>
      <c r="BU18" s="419"/>
      <c r="BV18" s="417">
        <v>10258976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740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15080841</v>
      </c>
      <c r="BO19" s="418"/>
      <c r="BP19" s="418"/>
      <c r="BQ19" s="418"/>
      <c r="BR19" s="418"/>
      <c r="BS19" s="418"/>
      <c r="BT19" s="418"/>
      <c r="BU19" s="419"/>
      <c r="BV19" s="417">
        <v>14360677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20501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14007727</v>
      </c>
      <c r="BO23" s="418"/>
      <c r="BP23" s="418"/>
      <c r="BQ23" s="418"/>
      <c r="BR23" s="418"/>
      <c r="BS23" s="418"/>
      <c r="BT23" s="418"/>
      <c r="BU23" s="419"/>
      <c r="BV23" s="417">
        <v>14547790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8700</v>
      </c>
      <c r="R24" s="469"/>
      <c r="S24" s="469"/>
      <c r="T24" s="469"/>
      <c r="U24" s="469"/>
      <c r="V24" s="508"/>
      <c r="W24" s="563"/>
      <c r="X24" s="551"/>
      <c r="Y24" s="552"/>
      <c r="Z24" s="467" t="s">
        <v>155</v>
      </c>
      <c r="AA24" s="447"/>
      <c r="AB24" s="447"/>
      <c r="AC24" s="447"/>
      <c r="AD24" s="447"/>
      <c r="AE24" s="447"/>
      <c r="AF24" s="447"/>
      <c r="AG24" s="448"/>
      <c r="AH24" s="468">
        <v>318</v>
      </c>
      <c r="AI24" s="469"/>
      <c r="AJ24" s="469"/>
      <c r="AK24" s="469"/>
      <c r="AL24" s="508"/>
      <c r="AM24" s="468">
        <v>932058</v>
      </c>
      <c r="AN24" s="469"/>
      <c r="AO24" s="469"/>
      <c r="AP24" s="469"/>
      <c r="AQ24" s="469"/>
      <c r="AR24" s="508"/>
      <c r="AS24" s="468">
        <v>2931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8818554</v>
      </c>
      <c r="BO24" s="418"/>
      <c r="BP24" s="418"/>
      <c r="BQ24" s="418"/>
      <c r="BR24" s="418"/>
      <c r="BS24" s="418"/>
      <c r="BT24" s="418"/>
      <c r="BU24" s="419"/>
      <c r="BV24" s="417">
        <v>9054220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1</v>
      </c>
      <c r="M25" s="469"/>
      <c r="N25" s="469"/>
      <c r="O25" s="469"/>
      <c r="P25" s="508"/>
      <c r="Q25" s="468">
        <v>7250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1507690</v>
      </c>
      <c r="BO25" s="381"/>
      <c r="BP25" s="381"/>
      <c r="BQ25" s="381"/>
      <c r="BR25" s="381"/>
      <c r="BS25" s="381"/>
      <c r="BT25" s="381"/>
      <c r="BU25" s="382"/>
      <c r="BV25" s="380">
        <v>1757203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6510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164</v>
      </c>
      <c r="F27" s="447"/>
      <c r="G27" s="447"/>
      <c r="H27" s="447"/>
      <c r="I27" s="447"/>
      <c r="J27" s="447"/>
      <c r="K27" s="448"/>
      <c r="L27" s="468">
        <v>1</v>
      </c>
      <c r="M27" s="469"/>
      <c r="N27" s="469"/>
      <c r="O27" s="469"/>
      <c r="P27" s="508"/>
      <c r="Q27" s="468">
        <v>4340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1621316</v>
      </c>
      <c r="BO27" s="587"/>
      <c r="BP27" s="587"/>
      <c r="BQ27" s="587"/>
      <c r="BR27" s="587"/>
      <c r="BS27" s="587"/>
      <c r="BT27" s="587"/>
      <c r="BU27" s="588"/>
      <c r="BV27" s="586">
        <v>1734882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167</v>
      </c>
      <c r="F28" s="447"/>
      <c r="G28" s="447"/>
      <c r="H28" s="447"/>
      <c r="I28" s="447"/>
      <c r="J28" s="447"/>
      <c r="K28" s="448"/>
      <c r="L28" s="468">
        <v>1</v>
      </c>
      <c r="M28" s="469"/>
      <c r="N28" s="469"/>
      <c r="O28" s="469"/>
      <c r="P28" s="508"/>
      <c r="Q28" s="468">
        <v>3815</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3877160</v>
      </c>
      <c r="BO28" s="381"/>
      <c r="BP28" s="381"/>
      <c r="BQ28" s="381"/>
      <c r="BR28" s="381"/>
      <c r="BS28" s="381"/>
      <c r="BT28" s="381"/>
      <c r="BU28" s="382"/>
      <c r="BV28" s="380">
        <v>3303053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171</v>
      </c>
      <c r="F29" s="447"/>
      <c r="G29" s="447"/>
      <c r="H29" s="447"/>
      <c r="I29" s="447"/>
      <c r="J29" s="447"/>
      <c r="K29" s="448"/>
      <c r="L29" s="468">
        <v>16</v>
      </c>
      <c r="M29" s="469"/>
      <c r="N29" s="469"/>
      <c r="O29" s="469"/>
      <c r="P29" s="508"/>
      <c r="Q29" s="468">
        <v>3620</v>
      </c>
      <c r="R29" s="469"/>
      <c r="S29" s="469"/>
      <c r="T29" s="469"/>
      <c r="U29" s="469"/>
      <c r="V29" s="508"/>
      <c r="W29" s="564"/>
      <c r="X29" s="565"/>
      <c r="Y29" s="566"/>
      <c r="Z29" s="467" t="s">
        <v>172</v>
      </c>
      <c r="AA29" s="447"/>
      <c r="AB29" s="447"/>
      <c r="AC29" s="447"/>
      <c r="AD29" s="447"/>
      <c r="AE29" s="447"/>
      <c r="AF29" s="447"/>
      <c r="AG29" s="448"/>
      <c r="AH29" s="468">
        <v>318</v>
      </c>
      <c r="AI29" s="469"/>
      <c r="AJ29" s="469"/>
      <c r="AK29" s="469"/>
      <c r="AL29" s="508"/>
      <c r="AM29" s="468">
        <v>932058</v>
      </c>
      <c r="AN29" s="469"/>
      <c r="AO29" s="469"/>
      <c r="AP29" s="469"/>
      <c r="AQ29" s="469"/>
      <c r="AR29" s="508"/>
      <c r="AS29" s="468">
        <v>2931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386732</v>
      </c>
      <c r="BO29" s="418"/>
      <c r="BP29" s="418"/>
      <c r="BQ29" s="418"/>
      <c r="BR29" s="418"/>
      <c r="BS29" s="418"/>
      <c r="BT29" s="418"/>
      <c r="BU29" s="419"/>
      <c r="BV29" s="417">
        <v>582969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1291373</v>
      </c>
      <c r="BO30" s="587"/>
      <c r="BP30" s="587"/>
      <c r="BQ30" s="587"/>
      <c r="BR30" s="587"/>
      <c r="BS30" s="587"/>
      <c r="BT30" s="587"/>
      <c r="BU30" s="588"/>
      <c r="BV30" s="586">
        <v>870278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可茂衛生施設利用組合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長良川鉄道株式会社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介護保険会計（保険事業勘定）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介護保険会計（サービス事業勘定）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岐阜県市町村職員退職手当組合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美濃加茂市富加町中学校組合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介護認定・障がい者自立支援認定審査会会計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可茂消防事務組合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可茂広域行政事務組合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中濃地域農業共済事務組合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岐阜県後期高齢者医療広域連合(一般会計）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岐阜県後期高齢者医療広域連合(特別会計）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可茂公設地方卸売市場組合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210</v>
      </c>
      <c r="C5" s="612"/>
      <c r="D5" s="612"/>
      <c r="E5" s="612"/>
      <c r="F5" s="612"/>
      <c r="G5" s="612"/>
      <c r="H5" s="612"/>
      <c r="I5" s="612"/>
      <c r="J5" s="612"/>
      <c r="K5" s="612"/>
      <c r="L5" s="612"/>
      <c r="M5" s="612"/>
      <c r="N5" s="612"/>
      <c r="O5" s="612"/>
      <c r="P5" s="612"/>
      <c r="Q5" s="613"/>
      <c r="R5" s="614">
        <v>8498988</v>
      </c>
      <c r="S5" s="615"/>
      <c r="T5" s="615"/>
      <c r="U5" s="615"/>
      <c r="V5" s="615"/>
      <c r="W5" s="615"/>
      <c r="X5" s="615"/>
      <c r="Y5" s="616"/>
      <c r="Z5" s="617">
        <v>39.1</v>
      </c>
      <c r="AA5" s="617"/>
      <c r="AB5" s="617"/>
      <c r="AC5" s="617"/>
      <c r="AD5" s="618">
        <v>7910895</v>
      </c>
      <c r="AE5" s="618"/>
      <c r="AF5" s="618"/>
      <c r="AG5" s="618"/>
      <c r="AH5" s="618"/>
      <c r="AI5" s="618"/>
      <c r="AJ5" s="618"/>
      <c r="AK5" s="618"/>
      <c r="AL5" s="619">
        <v>72.8</v>
      </c>
      <c r="AM5" s="620"/>
      <c r="AN5" s="620"/>
      <c r="AO5" s="621"/>
      <c r="AP5" s="611" t="s">
        <v>211</v>
      </c>
      <c r="AQ5" s="612"/>
      <c r="AR5" s="612"/>
      <c r="AS5" s="612"/>
      <c r="AT5" s="612"/>
      <c r="AU5" s="612"/>
      <c r="AV5" s="612"/>
      <c r="AW5" s="612"/>
      <c r="AX5" s="612"/>
      <c r="AY5" s="612"/>
      <c r="AZ5" s="612"/>
      <c r="BA5" s="612"/>
      <c r="BB5" s="612"/>
      <c r="BC5" s="612"/>
      <c r="BD5" s="612"/>
      <c r="BE5" s="612"/>
      <c r="BF5" s="613"/>
      <c r="BG5" s="625">
        <v>7910895</v>
      </c>
      <c r="BH5" s="626"/>
      <c r="BI5" s="626"/>
      <c r="BJ5" s="626"/>
      <c r="BK5" s="626"/>
      <c r="BL5" s="626"/>
      <c r="BM5" s="626"/>
      <c r="BN5" s="627"/>
      <c r="BO5" s="628">
        <v>93.1</v>
      </c>
      <c r="BP5" s="628"/>
      <c r="BQ5" s="628"/>
      <c r="BR5" s="628"/>
      <c r="BS5" s="629">
        <v>160965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2">
      <c r="B6" s="622" t="s">
        <v>215</v>
      </c>
      <c r="C6" s="623"/>
      <c r="D6" s="623"/>
      <c r="E6" s="623"/>
      <c r="F6" s="623"/>
      <c r="G6" s="623"/>
      <c r="H6" s="623"/>
      <c r="I6" s="623"/>
      <c r="J6" s="623"/>
      <c r="K6" s="623"/>
      <c r="L6" s="623"/>
      <c r="M6" s="623"/>
      <c r="N6" s="623"/>
      <c r="O6" s="623"/>
      <c r="P6" s="623"/>
      <c r="Q6" s="624"/>
      <c r="R6" s="625">
        <v>225560</v>
      </c>
      <c r="S6" s="626"/>
      <c r="T6" s="626"/>
      <c r="U6" s="626"/>
      <c r="V6" s="626"/>
      <c r="W6" s="626"/>
      <c r="X6" s="626"/>
      <c r="Y6" s="627"/>
      <c r="Z6" s="628">
        <v>1</v>
      </c>
      <c r="AA6" s="628"/>
      <c r="AB6" s="628"/>
      <c r="AC6" s="628"/>
      <c r="AD6" s="629">
        <v>225560</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7910895</v>
      </c>
      <c r="BH6" s="626"/>
      <c r="BI6" s="626"/>
      <c r="BJ6" s="626"/>
      <c r="BK6" s="626"/>
      <c r="BL6" s="626"/>
      <c r="BM6" s="626"/>
      <c r="BN6" s="627"/>
      <c r="BO6" s="628">
        <v>93.1</v>
      </c>
      <c r="BP6" s="628"/>
      <c r="BQ6" s="628"/>
      <c r="BR6" s="628"/>
      <c r="BS6" s="629">
        <v>160965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160980</v>
      </c>
      <c r="CS6" s="626"/>
      <c r="CT6" s="626"/>
      <c r="CU6" s="626"/>
      <c r="CV6" s="626"/>
      <c r="CW6" s="626"/>
      <c r="CX6" s="626"/>
      <c r="CY6" s="627"/>
      <c r="CZ6" s="628">
        <v>0.8</v>
      </c>
      <c r="DA6" s="628"/>
      <c r="DB6" s="628"/>
      <c r="DC6" s="628"/>
      <c r="DD6" s="634">
        <v>810</v>
      </c>
      <c r="DE6" s="626"/>
      <c r="DF6" s="626"/>
      <c r="DG6" s="626"/>
      <c r="DH6" s="626"/>
      <c r="DI6" s="626"/>
      <c r="DJ6" s="626"/>
      <c r="DK6" s="626"/>
      <c r="DL6" s="626"/>
      <c r="DM6" s="626"/>
      <c r="DN6" s="626"/>
      <c r="DO6" s="626"/>
      <c r="DP6" s="627"/>
      <c r="DQ6" s="634">
        <v>160980</v>
      </c>
      <c r="DR6" s="626"/>
      <c r="DS6" s="626"/>
      <c r="DT6" s="626"/>
      <c r="DU6" s="626"/>
      <c r="DV6" s="626"/>
      <c r="DW6" s="626"/>
      <c r="DX6" s="626"/>
      <c r="DY6" s="626"/>
      <c r="DZ6" s="626"/>
      <c r="EA6" s="626"/>
      <c r="EB6" s="626"/>
      <c r="EC6" s="635"/>
    </row>
    <row r="7" spans="2:143" ht="11.25" customHeight="1" x14ac:dyDescent="0.2">
      <c r="B7" s="622" t="s">
        <v>218</v>
      </c>
      <c r="C7" s="623"/>
      <c r="D7" s="623"/>
      <c r="E7" s="623"/>
      <c r="F7" s="623"/>
      <c r="G7" s="623"/>
      <c r="H7" s="623"/>
      <c r="I7" s="623"/>
      <c r="J7" s="623"/>
      <c r="K7" s="623"/>
      <c r="L7" s="623"/>
      <c r="M7" s="623"/>
      <c r="N7" s="623"/>
      <c r="O7" s="623"/>
      <c r="P7" s="623"/>
      <c r="Q7" s="624"/>
      <c r="R7" s="625">
        <v>10074</v>
      </c>
      <c r="S7" s="626"/>
      <c r="T7" s="626"/>
      <c r="U7" s="626"/>
      <c r="V7" s="626"/>
      <c r="W7" s="626"/>
      <c r="X7" s="626"/>
      <c r="Y7" s="627"/>
      <c r="Z7" s="628">
        <v>0</v>
      </c>
      <c r="AA7" s="628"/>
      <c r="AB7" s="628"/>
      <c r="AC7" s="628"/>
      <c r="AD7" s="629">
        <v>10074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3796983</v>
      </c>
      <c r="BH7" s="626"/>
      <c r="BI7" s="626"/>
      <c r="BJ7" s="626"/>
      <c r="BK7" s="626"/>
      <c r="BL7" s="626"/>
      <c r="BM7" s="626"/>
      <c r="BN7" s="627"/>
      <c r="BO7" s="628">
        <v>44.7</v>
      </c>
      <c r="BP7" s="628"/>
      <c r="BQ7" s="628"/>
      <c r="BR7" s="628"/>
      <c r="BS7" s="629">
        <v>160965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4117238</v>
      </c>
      <c r="CS7" s="626"/>
      <c r="CT7" s="626"/>
      <c r="CU7" s="626"/>
      <c r="CV7" s="626"/>
      <c r="CW7" s="626"/>
      <c r="CX7" s="626"/>
      <c r="CY7" s="627"/>
      <c r="CZ7" s="628">
        <v>20.3</v>
      </c>
      <c r="DA7" s="628"/>
      <c r="DB7" s="628"/>
      <c r="DC7" s="628"/>
      <c r="DD7" s="634">
        <v>108601</v>
      </c>
      <c r="DE7" s="626"/>
      <c r="DF7" s="626"/>
      <c r="DG7" s="626"/>
      <c r="DH7" s="626"/>
      <c r="DI7" s="626"/>
      <c r="DJ7" s="626"/>
      <c r="DK7" s="626"/>
      <c r="DL7" s="626"/>
      <c r="DM7" s="626"/>
      <c r="DN7" s="626"/>
      <c r="DO7" s="626"/>
      <c r="DP7" s="627"/>
      <c r="DQ7" s="634">
        <v>2644894</v>
      </c>
      <c r="DR7" s="626"/>
      <c r="DS7" s="626"/>
      <c r="DT7" s="626"/>
      <c r="DU7" s="626"/>
      <c r="DV7" s="626"/>
      <c r="DW7" s="626"/>
      <c r="DX7" s="626"/>
      <c r="DY7" s="626"/>
      <c r="DZ7" s="626"/>
      <c r="EA7" s="626"/>
      <c r="EB7" s="626"/>
      <c r="EC7" s="635"/>
    </row>
    <row r="8" spans="2:143" ht="11.25" customHeight="1" x14ac:dyDescent="0.2">
      <c r="B8" s="622" t="s">
        <v>221</v>
      </c>
      <c r="C8" s="623"/>
      <c r="D8" s="623"/>
      <c r="E8" s="623"/>
      <c r="F8" s="623"/>
      <c r="G8" s="623"/>
      <c r="H8" s="623"/>
      <c r="I8" s="623"/>
      <c r="J8" s="623"/>
      <c r="K8" s="623"/>
      <c r="L8" s="623"/>
      <c r="M8" s="623"/>
      <c r="N8" s="623"/>
      <c r="O8" s="623"/>
      <c r="P8" s="623"/>
      <c r="Q8" s="624"/>
      <c r="R8" s="625">
        <v>25707</v>
      </c>
      <c r="S8" s="626"/>
      <c r="T8" s="626"/>
      <c r="U8" s="626"/>
      <c r="V8" s="626"/>
      <c r="W8" s="626"/>
      <c r="X8" s="626"/>
      <c r="Y8" s="627"/>
      <c r="Z8" s="628">
        <v>0.1</v>
      </c>
      <c r="AA8" s="628"/>
      <c r="AB8" s="628"/>
      <c r="AC8" s="628"/>
      <c r="AD8" s="629">
        <v>25707</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98894</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6692942</v>
      </c>
      <c r="CS8" s="626"/>
      <c r="CT8" s="626"/>
      <c r="CU8" s="626"/>
      <c r="CV8" s="626"/>
      <c r="CW8" s="626"/>
      <c r="CX8" s="626"/>
      <c r="CY8" s="627"/>
      <c r="CZ8" s="628">
        <v>32.9</v>
      </c>
      <c r="DA8" s="628"/>
      <c r="DB8" s="628"/>
      <c r="DC8" s="628"/>
      <c r="DD8" s="634">
        <v>50173</v>
      </c>
      <c r="DE8" s="626"/>
      <c r="DF8" s="626"/>
      <c r="DG8" s="626"/>
      <c r="DH8" s="626"/>
      <c r="DI8" s="626"/>
      <c r="DJ8" s="626"/>
      <c r="DK8" s="626"/>
      <c r="DL8" s="626"/>
      <c r="DM8" s="626"/>
      <c r="DN8" s="626"/>
      <c r="DO8" s="626"/>
      <c r="DP8" s="627"/>
      <c r="DQ8" s="634">
        <v>3310783</v>
      </c>
      <c r="DR8" s="626"/>
      <c r="DS8" s="626"/>
      <c r="DT8" s="626"/>
      <c r="DU8" s="626"/>
      <c r="DV8" s="626"/>
      <c r="DW8" s="626"/>
      <c r="DX8" s="626"/>
      <c r="DY8" s="626"/>
      <c r="DZ8" s="626"/>
      <c r="EA8" s="626"/>
      <c r="EB8" s="626"/>
      <c r="EC8" s="635"/>
    </row>
    <row r="9" spans="2:143" ht="11.25" customHeight="1" x14ac:dyDescent="0.2">
      <c r="B9" s="622" t="s">
        <v>225</v>
      </c>
      <c r="C9" s="623"/>
      <c r="D9" s="623"/>
      <c r="E9" s="623"/>
      <c r="F9" s="623"/>
      <c r="G9" s="623"/>
      <c r="H9" s="623"/>
      <c r="I9" s="623"/>
      <c r="J9" s="623"/>
      <c r="K9" s="623"/>
      <c r="L9" s="623"/>
      <c r="M9" s="623"/>
      <c r="N9" s="623"/>
      <c r="O9" s="623"/>
      <c r="P9" s="623"/>
      <c r="Q9" s="624"/>
      <c r="R9" s="625">
        <v>13072</v>
      </c>
      <c r="S9" s="626"/>
      <c r="T9" s="626"/>
      <c r="U9" s="626"/>
      <c r="V9" s="626"/>
      <c r="W9" s="626"/>
      <c r="X9" s="626"/>
      <c r="Y9" s="627"/>
      <c r="Z9" s="628">
        <v>0.1</v>
      </c>
      <c r="AA9" s="628"/>
      <c r="AB9" s="628"/>
      <c r="AC9" s="628"/>
      <c r="AD9" s="629">
        <v>13072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2720812</v>
      </c>
      <c r="BH9" s="626"/>
      <c r="BI9" s="626"/>
      <c r="BJ9" s="626"/>
      <c r="BK9" s="626"/>
      <c r="BL9" s="626"/>
      <c r="BM9" s="626"/>
      <c r="BN9" s="627"/>
      <c r="BO9" s="628">
        <v>32</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1314186</v>
      </c>
      <c r="CS9" s="626"/>
      <c r="CT9" s="626"/>
      <c r="CU9" s="626"/>
      <c r="CV9" s="626"/>
      <c r="CW9" s="626"/>
      <c r="CX9" s="626"/>
      <c r="CY9" s="627"/>
      <c r="CZ9" s="628">
        <v>6.5</v>
      </c>
      <c r="DA9" s="628"/>
      <c r="DB9" s="628"/>
      <c r="DC9" s="628"/>
      <c r="DD9" s="634">
        <v>14362</v>
      </c>
      <c r="DE9" s="626"/>
      <c r="DF9" s="626"/>
      <c r="DG9" s="626"/>
      <c r="DH9" s="626"/>
      <c r="DI9" s="626"/>
      <c r="DJ9" s="626"/>
      <c r="DK9" s="626"/>
      <c r="DL9" s="626"/>
      <c r="DM9" s="626"/>
      <c r="DN9" s="626"/>
      <c r="DO9" s="626"/>
      <c r="DP9" s="627"/>
      <c r="DQ9" s="634">
        <v>1214196</v>
      </c>
      <c r="DR9" s="626"/>
      <c r="DS9" s="626"/>
      <c r="DT9" s="626"/>
      <c r="DU9" s="626"/>
      <c r="DV9" s="626"/>
      <c r="DW9" s="626"/>
      <c r="DX9" s="626"/>
      <c r="DY9" s="626"/>
      <c r="DZ9" s="626"/>
      <c r="EA9" s="626"/>
      <c r="EB9" s="626"/>
      <c r="EC9" s="635"/>
    </row>
    <row r="10" spans="2:143" ht="11.25" customHeight="1" x14ac:dyDescent="0.2">
      <c r="B10" s="622" t="s">
        <v>228</v>
      </c>
      <c r="C10" s="623"/>
      <c r="D10" s="623"/>
      <c r="E10" s="623"/>
      <c r="F10" s="623"/>
      <c r="G10" s="623"/>
      <c r="H10" s="623"/>
      <c r="I10" s="623"/>
      <c r="J10" s="623"/>
      <c r="K10" s="623"/>
      <c r="L10" s="623"/>
      <c r="M10" s="623"/>
      <c r="N10" s="623"/>
      <c r="O10" s="623"/>
      <c r="P10" s="623"/>
      <c r="Q10" s="624"/>
      <c r="R10" s="625">
        <v>924446</v>
      </c>
      <c r="S10" s="626"/>
      <c r="T10" s="626"/>
      <c r="U10" s="626"/>
      <c r="V10" s="626"/>
      <c r="W10" s="626"/>
      <c r="X10" s="626"/>
      <c r="Y10" s="627"/>
      <c r="Z10" s="628">
        <v>4.3</v>
      </c>
      <c r="AA10" s="628"/>
      <c r="AB10" s="628"/>
      <c r="AC10" s="628"/>
      <c r="AD10" s="629">
        <v>924446</v>
      </c>
      <c r="AE10" s="629"/>
      <c r="AF10" s="629"/>
      <c r="AG10" s="629"/>
      <c r="AH10" s="629"/>
      <c r="AI10" s="629"/>
      <c r="AJ10" s="629"/>
      <c r="AK10" s="629"/>
      <c r="AL10" s="630">
        <v>8.5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165449</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72462</v>
      </c>
      <c r="CS10" s="626"/>
      <c r="CT10" s="626"/>
      <c r="CU10" s="626"/>
      <c r="CV10" s="626"/>
      <c r="CW10" s="626"/>
      <c r="CX10" s="626"/>
      <c r="CY10" s="627"/>
      <c r="CZ10" s="628">
        <v>0.4</v>
      </c>
      <c r="DA10" s="628"/>
      <c r="DB10" s="628"/>
      <c r="DC10" s="628"/>
      <c r="DD10" s="634">
        <v>2931</v>
      </c>
      <c r="DE10" s="626"/>
      <c r="DF10" s="626"/>
      <c r="DG10" s="626"/>
      <c r="DH10" s="626"/>
      <c r="DI10" s="626"/>
      <c r="DJ10" s="626"/>
      <c r="DK10" s="626"/>
      <c r="DL10" s="626"/>
      <c r="DM10" s="626"/>
      <c r="DN10" s="626"/>
      <c r="DO10" s="626"/>
      <c r="DP10" s="627"/>
      <c r="DQ10" s="634">
        <v>59249</v>
      </c>
      <c r="DR10" s="626"/>
      <c r="DS10" s="626"/>
      <c r="DT10" s="626"/>
      <c r="DU10" s="626"/>
      <c r="DV10" s="626"/>
      <c r="DW10" s="626"/>
      <c r="DX10" s="626"/>
      <c r="DY10" s="626"/>
      <c r="DZ10" s="626"/>
      <c r="EA10" s="626"/>
      <c r="EB10" s="626"/>
      <c r="EC10" s="635"/>
    </row>
    <row r="11" spans="2:143" ht="11.25" customHeight="1" x14ac:dyDescent="0.2">
      <c r="B11" s="622" t="s">
        <v>231</v>
      </c>
      <c r="C11" s="623"/>
      <c r="D11" s="623"/>
      <c r="E11" s="623"/>
      <c r="F11" s="623"/>
      <c r="G11" s="623"/>
      <c r="H11" s="623"/>
      <c r="I11" s="623"/>
      <c r="J11" s="623"/>
      <c r="K11" s="623"/>
      <c r="L11" s="623"/>
      <c r="M11" s="623"/>
      <c r="N11" s="623"/>
      <c r="O11" s="623"/>
      <c r="P11" s="623"/>
      <c r="Q11" s="624"/>
      <c r="R11" s="625">
        <v>41164</v>
      </c>
      <c r="S11" s="626"/>
      <c r="T11" s="626"/>
      <c r="U11" s="626"/>
      <c r="V11" s="626"/>
      <c r="W11" s="626"/>
      <c r="X11" s="626"/>
      <c r="Y11" s="627"/>
      <c r="Z11" s="628">
        <v>0.2</v>
      </c>
      <c r="AA11" s="628"/>
      <c r="AB11" s="628"/>
      <c r="AC11" s="628"/>
      <c r="AD11" s="629">
        <v>41164</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811828</v>
      </c>
      <c r="BH11" s="626"/>
      <c r="BI11" s="626"/>
      <c r="BJ11" s="626"/>
      <c r="BK11" s="626"/>
      <c r="BL11" s="626"/>
      <c r="BM11" s="626"/>
      <c r="BN11" s="627"/>
      <c r="BO11" s="628">
        <v>9.6</v>
      </c>
      <c r="BP11" s="628"/>
      <c r="BQ11" s="628"/>
      <c r="BR11" s="628"/>
      <c r="BS11" s="634">
        <v>160965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452971</v>
      </c>
      <c r="CS11" s="626"/>
      <c r="CT11" s="626"/>
      <c r="CU11" s="626"/>
      <c r="CV11" s="626"/>
      <c r="CW11" s="626"/>
      <c r="CX11" s="626"/>
      <c r="CY11" s="627"/>
      <c r="CZ11" s="628">
        <v>2.2000000000000002</v>
      </c>
      <c r="DA11" s="628"/>
      <c r="DB11" s="628"/>
      <c r="DC11" s="628"/>
      <c r="DD11" s="634">
        <v>183135</v>
      </c>
      <c r="DE11" s="626"/>
      <c r="DF11" s="626"/>
      <c r="DG11" s="626"/>
      <c r="DH11" s="626"/>
      <c r="DI11" s="626"/>
      <c r="DJ11" s="626"/>
      <c r="DK11" s="626"/>
      <c r="DL11" s="626"/>
      <c r="DM11" s="626"/>
      <c r="DN11" s="626"/>
      <c r="DO11" s="626"/>
      <c r="DP11" s="627"/>
      <c r="DQ11" s="634">
        <v>357795</v>
      </c>
      <c r="DR11" s="626"/>
      <c r="DS11" s="626"/>
      <c r="DT11" s="626"/>
      <c r="DU11" s="626"/>
      <c r="DV11" s="626"/>
      <c r="DW11" s="626"/>
      <c r="DX11" s="626"/>
      <c r="DY11" s="626"/>
      <c r="DZ11" s="626"/>
      <c r="EA11" s="626"/>
      <c r="EB11" s="626"/>
      <c r="EC11" s="635"/>
    </row>
    <row r="12" spans="2:143" ht="11.25" customHeight="1" x14ac:dyDescent="0.2">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3582448</v>
      </c>
      <c r="BH12" s="626"/>
      <c r="BI12" s="626"/>
      <c r="BJ12" s="626"/>
      <c r="BK12" s="626"/>
      <c r="BL12" s="626"/>
      <c r="BM12" s="626"/>
      <c r="BN12" s="627"/>
      <c r="BO12" s="628">
        <v>42.2</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677319</v>
      </c>
      <c r="CS12" s="626"/>
      <c r="CT12" s="626"/>
      <c r="CU12" s="626"/>
      <c r="CV12" s="626"/>
      <c r="CW12" s="626"/>
      <c r="CX12" s="626"/>
      <c r="CY12" s="627"/>
      <c r="CZ12" s="628">
        <v>3.3</v>
      </c>
      <c r="DA12" s="628"/>
      <c r="DB12" s="628"/>
      <c r="DC12" s="628"/>
      <c r="DD12" s="634">
        <v>4717</v>
      </c>
      <c r="DE12" s="626"/>
      <c r="DF12" s="626"/>
      <c r="DG12" s="626"/>
      <c r="DH12" s="626"/>
      <c r="DI12" s="626"/>
      <c r="DJ12" s="626"/>
      <c r="DK12" s="626"/>
      <c r="DL12" s="626"/>
      <c r="DM12" s="626"/>
      <c r="DN12" s="626"/>
      <c r="DO12" s="626"/>
      <c r="DP12" s="627"/>
      <c r="DQ12" s="634">
        <v>392273</v>
      </c>
      <c r="DR12" s="626"/>
      <c r="DS12" s="626"/>
      <c r="DT12" s="626"/>
      <c r="DU12" s="626"/>
      <c r="DV12" s="626"/>
      <c r="DW12" s="626"/>
      <c r="DX12" s="626"/>
      <c r="DY12" s="626"/>
      <c r="DZ12" s="626"/>
      <c r="EA12" s="626"/>
      <c r="EB12" s="626"/>
      <c r="EC12" s="635"/>
    </row>
    <row r="13" spans="2:143" ht="11.25" customHeight="1" x14ac:dyDescent="0.2">
      <c r="B13" s="622" t="s">
        <v>237</v>
      </c>
      <c r="C13" s="623"/>
      <c r="D13" s="623"/>
      <c r="E13" s="623"/>
      <c r="F13" s="623"/>
      <c r="G13" s="623"/>
      <c r="H13" s="623"/>
      <c r="I13" s="623"/>
      <c r="J13" s="623"/>
      <c r="K13" s="623"/>
      <c r="L13" s="623"/>
      <c r="M13" s="623"/>
      <c r="N13" s="623"/>
      <c r="O13" s="623"/>
      <c r="P13" s="623"/>
      <c r="Q13" s="624"/>
      <c r="R13" s="625">
        <v>51667</v>
      </c>
      <c r="S13" s="626"/>
      <c r="T13" s="626"/>
      <c r="U13" s="626"/>
      <c r="V13" s="626"/>
      <c r="W13" s="626"/>
      <c r="X13" s="626"/>
      <c r="Y13" s="627"/>
      <c r="Z13" s="628">
        <v>0.2</v>
      </c>
      <c r="AA13" s="628"/>
      <c r="AB13" s="628"/>
      <c r="AC13" s="628"/>
      <c r="AD13" s="629">
        <v>51667</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3576294</v>
      </c>
      <c r="BH13" s="626"/>
      <c r="BI13" s="626"/>
      <c r="BJ13" s="626"/>
      <c r="BK13" s="626"/>
      <c r="BL13" s="626"/>
      <c r="BM13" s="626"/>
      <c r="BN13" s="627"/>
      <c r="BO13" s="628">
        <v>42.1</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2095881</v>
      </c>
      <c r="CS13" s="626"/>
      <c r="CT13" s="626"/>
      <c r="CU13" s="626"/>
      <c r="CV13" s="626"/>
      <c r="CW13" s="626"/>
      <c r="CX13" s="626"/>
      <c r="CY13" s="627"/>
      <c r="CZ13" s="628">
        <v>10.3</v>
      </c>
      <c r="DA13" s="628"/>
      <c r="DB13" s="628"/>
      <c r="DC13" s="628"/>
      <c r="DD13" s="634">
        <v>555289</v>
      </c>
      <c r="DE13" s="626"/>
      <c r="DF13" s="626"/>
      <c r="DG13" s="626"/>
      <c r="DH13" s="626"/>
      <c r="DI13" s="626"/>
      <c r="DJ13" s="626"/>
      <c r="DK13" s="626"/>
      <c r="DL13" s="626"/>
      <c r="DM13" s="626"/>
      <c r="DN13" s="626"/>
      <c r="DO13" s="626"/>
      <c r="DP13" s="627"/>
      <c r="DQ13" s="634">
        <v>1683067</v>
      </c>
      <c r="DR13" s="626"/>
      <c r="DS13" s="626"/>
      <c r="DT13" s="626"/>
      <c r="DU13" s="626"/>
      <c r="DV13" s="626"/>
      <c r="DW13" s="626"/>
      <c r="DX13" s="626"/>
      <c r="DY13" s="626"/>
      <c r="DZ13" s="626"/>
      <c r="EA13" s="626"/>
      <c r="EB13" s="626"/>
      <c r="EC13" s="635"/>
    </row>
    <row r="14" spans="2:143" ht="11.25" customHeight="1" x14ac:dyDescent="0.2">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144769</v>
      </c>
      <c r="BH14" s="626"/>
      <c r="BI14" s="626"/>
      <c r="BJ14" s="626"/>
      <c r="BK14" s="626"/>
      <c r="BL14" s="626"/>
      <c r="BM14" s="626"/>
      <c r="BN14" s="627"/>
      <c r="BO14" s="628">
        <v>1.7</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653515</v>
      </c>
      <c r="CS14" s="626"/>
      <c r="CT14" s="626"/>
      <c r="CU14" s="626"/>
      <c r="CV14" s="626"/>
      <c r="CW14" s="626"/>
      <c r="CX14" s="626"/>
      <c r="CY14" s="627"/>
      <c r="CZ14" s="628">
        <v>3.2</v>
      </c>
      <c r="DA14" s="628"/>
      <c r="DB14" s="628"/>
      <c r="DC14" s="628"/>
      <c r="DD14" s="634">
        <v>40959</v>
      </c>
      <c r="DE14" s="626"/>
      <c r="DF14" s="626"/>
      <c r="DG14" s="626"/>
      <c r="DH14" s="626"/>
      <c r="DI14" s="626"/>
      <c r="DJ14" s="626"/>
      <c r="DK14" s="626"/>
      <c r="DL14" s="626"/>
      <c r="DM14" s="626"/>
      <c r="DN14" s="626"/>
      <c r="DO14" s="626"/>
      <c r="DP14" s="627"/>
      <c r="DQ14" s="634">
        <v>619707</v>
      </c>
      <c r="DR14" s="626"/>
      <c r="DS14" s="626"/>
      <c r="DT14" s="626"/>
      <c r="DU14" s="626"/>
      <c r="DV14" s="626"/>
      <c r="DW14" s="626"/>
      <c r="DX14" s="626"/>
      <c r="DY14" s="626"/>
      <c r="DZ14" s="626"/>
      <c r="EA14" s="626"/>
      <c r="EB14" s="626"/>
      <c r="EC14" s="635"/>
    </row>
    <row r="15" spans="2:143" ht="11.25" customHeight="1" x14ac:dyDescent="0.2">
      <c r="B15" s="622" t="s">
        <v>243</v>
      </c>
      <c r="C15" s="623"/>
      <c r="D15" s="623"/>
      <c r="E15" s="623"/>
      <c r="F15" s="623"/>
      <c r="G15" s="623"/>
      <c r="H15" s="623"/>
      <c r="I15" s="623"/>
      <c r="J15" s="623"/>
      <c r="K15" s="623"/>
      <c r="L15" s="623"/>
      <c r="M15" s="623"/>
      <c r="N15" s="623"/>
      <c r="O15" s="623"/>
      <c r="P15" s="623"/>
      <c r="Q15" s="624"/>
      <c r="R15" s="625">
        <v>53144</v>
      </c>
      <c r="S15" s="626"/>
      <c r="T15" s="626"/>
      <c r="U15" s="626"/>
      <c r="V15" s="626"/>
      <c r="W15" s="626"/>
      <c r="X15" s="626"/>
      <c r="Y15" s="627"/>
      <c r="Z15" s="628">
        <v>0.2</v>
      </c>
      <c r="AA15" s="628"/>
      <c r="AB15" s="628"/>
      <c r="AC15" s="628"/>
      <c r="AD15" s="629">
        <v>53144</v>
      </c>
      <c r="AE15" s="629"/>
      <c r="AF15" s="629"/>
      <c r="AG15" s="629"/>
      <c r="AH15" s="629"/>
      <c r="AI15" s="629"/>
      <c r="AJ15" s="629"/>
      <c r="AK15" s="629"/>
      <c r="AL15" s="630">
        <v>0.5</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386695</v>
      </c>
      <c r="BH15" s="626"/>
      <c r="BI15" s="626"/>
      <c r="BJ15" s="626"/>
      <c r="BK15" s="626"/>
      <c r="BL15" s="626"/>
      <c r="BM15" s="626"/>
      <c r="BN15" s="627"/>
      <c r="BO15" s="628">
        <v>4.5</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2411060</v>
      </c>
      <c r="CS15" s="626"/>
      <c r="CT15" s="626"/>
      <c r="CU15" s="626"/>
      <c r="CV15" s="626"/>
      <c r="CW15" s="626"/>
      <c r="CX15" s="626"/>
      <c r="CY15" s="627"/>
      <c r="CZ15" s="628">
        <v>11.9</v>
      </c>
      <c r="DA15" s="628"/>
      <c r="DB15" s="628"/>
      <c r="DC15" s="628"/>
      <c r="DD15" s="634">
        <v>645695</v>
      </c>
      <c r="DE15" s="626"/>
      <c r="DF15" s="626"/>
      <c r="DG15" s="626"/>
      <c r="DH15" s="626"/>
      <c r="DI15" s="626"/>
      <c r="DJ15" s="626"/>
      <c r="DK15" s="626"/>
      <c r="DL15" s="626"/>
      <c r="DM15" s="626"/>
      <c r="DN15" s="626"/>
      <c r="DO15" s="626"/>
      <c r="DP15" s="627"/>
      <c r="DQ15" s="634">
        <v>1563625</v>
      </c>
      <c r="DR15" s="626"/>
      <c r="DS15" s="626"/>
      <c r="DT15" s="626"/>
      <c r="DU15" s="626"/>
      <c r="DV15" s="626"/>
      <c r="DW15" s="626"/>
      <c r="DX15" s="626"/>
      <c r="DY15" s="626"/>
      <c r="DZ15" s="626"/>
      <c r="EA15" s="626"/>
      <c r="EB15" s="626"/>
      <c r="EC15" s="635"/>
    </row>
    <row r="16" spans="2:143" ht="11.25" customHeight="1" x14ac:dyDescent="0.2">
      <c r="B16" s="622" t="s">
        <v>246</v>
      </c>
      <c r="C16" s="623"/>
      <c r="D16" s="623"/>
      <c r="E16" s="623"/>
      <c r="F16" s="623"/>
      <c r="G16" s="623"/>
      <c r="H16" s="623"/>
      <c r="I16" s="623"/>
      <c r="J16" s="623"/>
      <c r="K16" s="623"/>
      <c r="L16" s="623"/>
      <c r="M16" s="623"/>
      <c r="N16" s="623"/>
      <c r="O16" s="623"/>
      <c r="P16" s="623"/>
      <c r="Q16" s="624"/>
      <c r="R16" s="625">
        <v>2104830</v>
      </c>
      <c r="S16" s="626"/>
      <c r="T16" s="626"/>
      <c r="U16" s="626"/>
      <c r="V16" s="626"/>
      <c r="W16" s="626"/>
      <c r="X16" s="626"/>
      <c r="Y16" s="627"/>
      <c r="Z16" s="628">
        <v>9.6999999999999993</v>
      </c>
      <c r="AA16" s="628"/>
      <c r="AB16" s="628"/>
      <c r="AC16" s="628"/>
      <c r="AD16" s="629">
        <v>1597083</v>
      </c>
      <c r="AE16" s="629"/>
      <c r="AF16" s="629"/>
      <c r="AG16" s="629"/>
      <c r="AH16" s="629"/>
      <c r="AI16" s="629"/>
      <c r="AJ16" s="629"/>
      <c r="AK16" s="629"/>
      <c r="AL16" s="630">
        <v>14.7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8402</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8402</v>
      </c>
      <c r="DR16" s="626"/>
      <c r="DS16" s="626"/>
      <c r="DT16" s="626"/>
      <c r="DU16" s="626"/>
      <c r="DV16" s="626"/>
      <c r="DW16" s="626"/>
      <c r="DX16" s="626"/>
      <c r="DY16" s="626"/>
      <c r="DZ16" s="626"/>
      <c r="EA16" s="626"/>
      <c r="EB16" s="626"/>
      <c r="EC16" s="635"/>
    </row>
    <row r="17" spans="2:133" ht="11.25" customHeight="1" x14ac:dyDescent="0.2">
      <c r="B17" s="622" t="s">
        <v>249</v>
      </c>
      <c r="C17" s="623"/>
      <c r="D17" s="623"/>
      <c r="E17" s="623"/>
      <c r="F17" s="623"/>
      <c r="G17" s="623"/>
      <c r="H17" s="623"/>
      <c r="I17" s="623"/>
      <c r="J17" s="623"/>
      <c r="K17" s="623"/>
      <c r="L17" s="623"/>
      <c r="M17" s="623"/>
      <c r="N17" s="623"/>
      <c r="O17" s="623"/>
      <c r="P17" s="623"/>
      <c r="Q17" s="624"/>
      <c r="R17" s="625">
        <v>1597083</v>
      </c>
      <c r="S17" s="626"/>
      <c r="T17" s="626"/>
      <c r="U17" s="626"/>
      <c r="V17" s="626"/>
      <c r="W17" s="626"/>
      <c r="X17" s="626"/>
      <c r="Y17" s="627"/>
      <c r="Z17" s="628">
        <v>7.3</v>
      </c>
      <c r="AA17" s="628"/>
      <c r="AB17" s="628"/>
      <c r="AC17" s="628"/>
      <c r="AD17" s="629">
        <v>1597083</v>
      </c>
      <c r="AE17" s="629"/>
      <c r="AF17" s="629"/>
      <c r="AG17" s="629"/>
      <c r="AH17" s="629"/>
      <c r="AI17" s="629"/>
      <c r="AJ17" s="629"/>
      <c r="AK17" s="629"/>
      <c r="AL17" s="630">
        <v>14.7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1668713</v>
      </c>
      <c r="CS17" s="626"/>
      <c r="CT17" s="626"/>
      <c r="CU17" s="626"/>
      <c r="CV17" s="626"/>
      <c r="CW17" s="626"/>
      <c r="CX17" s="626"/>
      <c r="CY17" s="627"/>
      <c r="CZ17" s="628">
        <v>8.1999999999999993</v>
      </c>
      <c r="DA17" s="628"/>
      <c r="DB17" s="628"/>
      <c r="DC17" s="628"/>
      <c r="DD17" s="634" t="s">
        <v>223</v>
      </c>
      <c r="DE17" s="626"/>
      <c r="DF17" s="626"/>
      <c r="DG17" s="626"/>
      <c r="DH17" s="626"/>
      <c r="DI17" s="626"/>
      <c r="DJ17" s="626"/>
      <c r="DK17" s="626"/>
      <c r="DL17" s="626"/>
      <c r="DM17" s="626"/>
      <c r="DN17" s="626"/>
      <c r="DO17" s="626"/>
      <c r="DP17" s="627"/>
      <c r="DQ17" s="634">
        <v>1650456</v>
      </c>
      <c r="DR17" s="626"/>
      <c r="DS17" s="626"/>
      <c r="DT17" s="626"/>
      <c r="DU17" s="626"/>
      <c r="DV17" s="626"/>
      <c r="DW17" s="626"/>
      <c r="DX17" s="626"/>
      <c r="DY17" s="626"/>
      <c r="DZ17" s="626"/>
      <c r="EA17" s="626"/>
      <c r="EB17" s="626"/>
      <c r="EC17" s="635"/>
    </row>
    <row r="18" spans="2:133" ht="11.25" customHeight="1" x14ac:dyDescent="0.2">
      <c r="B18" s="622" t="s">
        <v>252</v>
      </c>
      <c r="C18" s="623"/>
      <c r="D18" s="623"/>
      <c r="E18" s="623"/>
      <c r="F18" s="623"/>
      <c r="G18" s="623"/>
      <c r="H18" s="623"/>
      <c r="I18" s="623"/>
      <c r="J18" s="623"/>
      <c r="K18" s="623"/>
      <c r="L18" s="623"/>
      <c r="M18" s="623"/>
      <c r="N18" s="623"/>
      <c r="O18" s="623"/>
      <c r="P18" s="623"/>
      <c r="Q18" s="624"/>
      <c r="R18" s="625">
        <v>507747</v>
      </c>
      <c r="S18" s="626"/>
      <c r="T18" s="626"/>
      <c r="U18" s="626"/>
      <c r="V18" s="626"/>
      <c r="W18" s="626"/>
      <c r="X18" s="626"/>
      <c r="Y18" s="627"/>
      <c r="Z18" s="628">
        <v>2.2999999999999998</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2">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588093</v>
      </c>
      <c r="BH19" s="626"/>
      <c r="BI19" s="626"/>
      <c r="BJ19" s="626"/>
      <c r="BK19" s="626"/>
      <c r="BL19" s="626"/>
      <c r="BM19" s="626"/>
      <c r="BN19" s="627"/>
      <c r="BO19" s="628">
        <v>6.9</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2">
      <c r="B20" s="622" t="s">
        <v>258</v>
      </c>
      <c r="C20" s="623"/>
      <c r="D20" s="623"/>
      <c r="E20" s="623"/>
      <c r="F20" s="623"/>
      <c r="G20" s="623"/>
      <c r="H20" s="623"/>
      <c r="I20" s="623"/>
      <c r="J20" s="623"/>
      <c r="K20" s="623"/>
      <c r="L20" s="623"/>
      <c r="M20" s="623"/>
      <c r="N20" s="623"/>
      <c r="O20" s="623"/>
      <c r="P20" s="623"/>
      <c r="Q20" s="624"/>
      <c r="R20" s="625">
        <v>11948652</v>
      </c>
      <c r="S20" s="626"/>
      <c r="T20" s="626"/>
      <c r="U20" s="626"/>
      <c r="V20" s="626"/>
      <c r="W20" s="626"/>
      <c r="X20" s="626"/>
      <c r="Y20" s="627"/>
      <c r="Z20" s="628">
        <v>55</v>
      </c>
      <c r="AA20" s="628"/>
      <c r="AB20" s="628"/>
      <c r="AC20" s="628"/>
      <c r="AD20" s="629">
        <v>10852812</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588093</v>
      </c>
      <c r="BH20" s="626"/>
      <c r="BI20" s="626"/>
      <c r="BJ20" s="626"/>
      <c r="BK20" s="626"/>
      <c r="BL20" s="626"/>
      <c r="BM20" s="626"/>
      <c r="BN20" s="627"/>
      <c r="BO20" s="628">
        <v>6.9</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20325669</v>
      </c>
      <c r="CS20" s="626"/>
      <c r="CT20" s="626"/>
      <c r="CU20" s="626"/>
      <c r="CV20" s="626"/>
      <c r="CW20" s="626"/>
      <c r="CX20" s="626"/>
      <c r="CY20" s="627"/>
      <c r="CZ20" s="628">
        <v>100</v>
      </c>
      <c r="DA20" s="628"/>
      <c r="DB20" s="628"/>
      <c r="DC20" s="628"/>
      <c r="DD20" s="634">
        <v>1606672</v>
      </c>
      <c r="DE20" s="626"/>
      <c r="DF20" s="626"/>
      <c r="DG20" s="626"/>
      <c r="DH20" s="626"/>
      <c r="DI20" s="626"/>
      <c r="DJ20" s="626"/>
      <c r="DK20" s="626"/>
      <c r="DL20" s="626"/>
      <c r="DM20" s="626"/>
      <c r="DN20" s="626"/>
      <c r="DO20" s="626"/>
      <c r="DP20" s="627"/>
      <c r="DQ20" s="634">
        <v>13665427</v>
      </c>
      <c r="DR20" s="626"/>
      <c r="DS20" s="626"/>
      <c r="DT20" s="626"/>
      <c r="DU20" s="626"/>
      <c r="DV20" s="626"/>
      <c r="DW20" s="626"/>
      <c r="DX20" s="626"/>
      <c r="DY20" s="626"/>
      <c r="DZ20" s="626"/>
      <c r="EA20" s="626"/>
      <c r="EB20" s="626"/>
      <c r="EC20" s="635"/>
    </row>
    <row r="21" spans="2:133" ht="11.25" customHeight="1" x14ac:dyDescent="0.2">
      <c r="B21" s="622" t="s">
        <v>261</v>
      </c>
      <c r="C21" s="623"/>
      <c r="D21" s="623"/>
      <c r="E21" s="623"/>
      <c r="F21" s="623"/>
      <c r="G21" s="623"/>
      <c r="H21" s="623"/>
      <c r="I21" s="623"/>
      <c r="J21" s="623"/>
      <c r="K21" s="623"/>
      <c r="L21" s="623"/>
      <c r="M21" s="623"/>
      <c r="N21" s="623"/>
      <c r="O21" s="623"/>
      <c r="P21" s="623"/>
      <c r="Q21" s="624"/>
      <c r="R21" s="625">
        <v>6667</v>
      </c>
      <c r="S21" s="626"/>
      <c r="T21" s="626"/>
      <c r="U21" s="626"/>
      <c r="V21" s="626"/>
      <c r="W21" s="626"/>
      <c r="X21" s="626"/>
      <c r="Y21" s="627"/>
      <c r="Z21" s="628">
        <v>0</v>
      </c>
      <c r="AA21" s="628"/>
      <c r="AB21" s="628"/>
      <c r="AC21" s="628"/>
      <c r="AD21" s="629">
        <v>6667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263</v>
      </c>
      <c r="C22" s="623"/>
      <c r="D22" s="623"/>
      <c r="E22" s="623"/>
      <c r="F22" s="623"/>
      <c r="G22" s="623"/>
      <c r="H22" s="623"/>
      <c r="I22" s="623"/>
      <c r="J22" s="623"/>
      <c r="K22" s="623"/>
      <c r="L22" s="623"/>
      <c r="M22" s="623"/>
      <c r="N22" s="623"/>
      <c r="O22" s="623"/>
      <c r="P22" s="623"/>
      <c r="Q22" s="624"/>
      <c r="R22" s="625">
        <v>235494</v>
      </c>
      <c r="S22" s="626"/>
      <c r="T22" s="626"/>
      <c r="U22" s="626"/>
      <c r="V22" s="626"/>
      <c r="W22" s="626"/>
      <c r="X22" s="626"/>
      <c r="Y22" s="627"/>
      <c r="Z22" s="628">
        <v>1.1000000000000001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266</v>
      </c>
      <c r="C23" s="623"/>
      <c r="D23" s="623"/>
      <c r="E23" s="623"/>
      <c r="F23" s="623"/>
      <c r="G23" s="623"/>
      <c r="H23" s="623"/>
      <c r="I23" s="623"/>
      <c r="J23" s="623"/>
      <c r="K23" s="623"/>
      <c r="L23" s="623"/>
      <c r="M23" s="623"/>
      <c r="N23" s="623"/>
      <c r="O23" s="623"/>
      <c r="P23" s="623"/>
      <c r="Q23" s="624"/>
      <c r="R23" s="625">
        <v>328814</v>
      </c>
      <c r="S23" s="626"/>
      <c r="T23" s="626"/>
      <c r="U23" s="626"/>
      <c r="V23" s="626"/>
      <c r="W23" s="626"/>
      <c r="X23" s="626"/>
      <c r="Y23" s="627"/>
      <c r="Z23" s="628">
        <v>1.5</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588093</v>
      </c>
      <c r="BH23" s="626"/>
      <c r="BI23" s="626"/>
      <c r="BJ23" s="626"/>
      <c r="BK23" s="626"/>
      <c r="BL23" s="626"/>
      <c r="BM23" s="626"/>
      <c r="BN23" s="627"/>
      <c r="BO23" s="628">
        <v>6.9</v>
      </c>
      <c r="BP23" s="628"/>
      <c r="BQ23" s="628"/>
      <c r="BR23" s="628"/>
      <c r="BS23" s="634" t="s">
        <v>223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2">
      <c r="B24" s="622" t="s">
        <v>273</v>
      </c>
      <c r="C24" s="623"/>
      <c r="D24" s="623"/>
      <c r="E24" s="623"/>
      <c r="F24" s="623"/>
      <c r="G24" s="623"/>
      <c r="H24" s="623"/>
      <c r="I24" s="623"/>
      <c r="J24" s="623"/>
      <c r="K24" s="623"/>
      <c r="L24" s="623"/>
      <c r="M24" s="623"/>
      <c r="N24" s="623"/>
      <c r="O24" s="623"/>
      <c r="P24" s="623"/>
      <c r="Q24" s="624"/>
      <c r="R24" s="625">
        <v>99939</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7742388</v>
      </c>
      <c r="CS24" s="615"/>
      <c r="CT24" s="615"/>
      <c r="CU24" s="615"/>
      <c r="CV24" s="615"/>
      <c r="CW24" s="615"/>
      <c r="CX24" s="615"/>
      <c r="CY24" s="616"/>
      <c r="CZ24" s="652">
        <v>38.1</v>
      </c>
      <c r="DA24" s="653"/>
      <c r="DB24" s="653"/>
      <c r="DC24" s="654"/>
      <c r="DD24" s="651">
        <v>4905749</v>
      </c>
      <c r="DE24" s="615"/>
      <c r="DF24" s="615"/>
      <c r="DG24" s="615"/>
      <c r="DH24" s="615"/>
      <c r="DI24" s="615"/>
      <c r="DJ24" s="615"/>
      <c r="DK24" s="616"/>
      <c r="DL24" s="651">
        <v>4894191</v>
      </c>
      <c r="DM24" s="615"/>
      <c r="DN24" s="615"/>
      <c r="DO24" s="615"/>
      <c r="DP24" s="615"/>
      <c r="DQ24" s="615"/>
      <c r="DR24" s="615"/>
      <c r="DS24" s="615"/>
      <c r="DT24" s="615"/>
      <c r="DU24" s="615"/>
      <c r="DV24" s="616"/>
      <c r="DW24" s="619">
        <v>42.6</v>
      </c>
      <c r="DX24" s="620"/>
      <c r="DY24" s="620"/>
      <c r="DZ24" s="620"/>
      <c r="EA24" s="620"/>
      <c r="EB24" s="620"/>
      <c r="EC24" s="621"/>
    </row>
    <row r="25" spans="2:133" ht="11.25" customHeight="1" x14ac:dyDescent="0.2">
      <c r="B25" s="622" t="s">
        <v>276</v>
      </c>
      <c r="C25" s="623"/>
      <c r="D25" s="623"/>
      <c r="E25" s="623"/>
      <c r="F25" s="623"/>
      <c r="G25" s="623"/>
      <c r="H25" s="623"/>
      <c r="I25" s="623"/>
      <c r="J25" s="623"/>
      <c r="K25" s="623"/>
      <c r="L25" s="623"/>
      <c r="M25" s="623"/>
      <c r="N25" s="623"/>
      <c r="O25" s="623"/>
      <c r="P25" s="623"/>
      <c r="Q25" s="624"/>
      <c r="R25" s="625">
        <v>2272777</v>
      </c>
      <c r="S25" s="626"/>
      <c r="T25" s="626"/>
      <c r="U25" s="626"/>
      <c r="V25" s="626"/>
      <c r="W25" s="626"/>
      <c r="X25" s="626"/>
      <c r="Y25" s="627"/>
      <c r="Z25" s="628">
        <v>10.5</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2414534</v>
      </c>
      <c r="CS25" s="657"/>
      <c r="CT25" s="657"/>
      <c r="CU25" s="657"/>
      <c r="CV25" s="657"/>
      <c r="CW25" s="657"/>
      <c r="CX25" s="657"/>
      <c r="CY25" s="658"/>
      <c r="CZ25" s="659">
        <v>11.9</v>
      </c>
      <c r="DA25" s="660"/>
      <c r="DB25" s="660"/>
      <c r="DC25" s="661"/>
      <c r="DD25" s="634">
        <v>2097705</v>
      </c>
      <c r="DE25" s="657"/>
      <c r="DF25" s="657"/>
      <c r="DG25" s="657"/>
      <c r="DH25" s="657"/>
      <c r="DI25" s="657"/>
      <c r="DJ25" s="657"/>
      <c r="DK25" s="658"/>
      <c r="DL25" s="634">
        <v>2086149</v>
      </c>
      <c r="DM25" s="657"/>
      <c r="DN25" s="657"/>
      <c r="DO25" s="657"/>
      <c r="DP25" s="657"/>
      <c r="DQ25" s="657"/>
      <c r="DR25" s="657"/>
      <c r="DS25" s="657"/>
      <c r="DT25" s="657"/>
      <c r="DU25" s="657"/>
      <c r="DV25" s="658"/>
      <c r="DW25" s="630">
        <v>18.2</v>
      </c>
      <c r="DX25" s="655"/>
      <c r="DY25" s="655"/>
      <c r="DZ25" s="655"/>
      <c r="EA25" s="655"/>
      <c r="EB25" s="655"/>
      <c r="EC25" s="656"/>
    </row>
    <row r="26" spans="2:133" ht="11.25" customHeight="1" x14ac:dyDescent="0.2">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1633253</v>
      </c>
      <c r="CS26" s="626"/>
      <c r="CT26" s="626"/>
      <c r="CU26" s="626"/>
      <c r="CV26" s="626"/>
      <c r="CW26" s="626"/>
      <c r="CX26" s="626"/>
      <c r="CY26" s="627"/>
      <c r="CZ26" s="659">
        <v>8</v>
      </c>
      <c r="DA26" s="660"/>
      <c r="DB26" s="660"/>
      <c r="DC26" s="661"/>
      <c r="DD26" s="634">
        <v>1348490</v>
      </c>
      <c r="DE26" s="626"/>
      <c r="DF26" s="626"/>
      <c r="DG26" s="626"/>
      <c r="DH26" s="626"/>
      <c r="DI26" s="626"/>
      <c r="DJ26" s="626"/>
      <c r="DK26" s="627"/>
      <c r="DL26" s="634" t="s">
        <v>282</v>
      </c>
      <c r="DM26" s="626"/>
      <c r="DN26" s="626"/>
      <c r="DO26" s="626"/>
      <c r="DP26" s="626"/>
      <c r="DQ26" s="626"/>
      <c r="DR26" s="626"/>
      <c r="DS26" s="626"/>
      <c r="DT26" s="626"/>
      <c r="DU26" s="626"/>
      <c r="DV26" s="627"/>
      <c r="DW26" s="630" t="s">
        <v>282</v>
      </c>
      <c r="DX26" s="655"/>
      <c r="DY26" s="655"/>
      <c r="DZ26" s="655"/>
      <c r="EA26" s="655"/>
      <c r="EB26" s="655"/>
      <c r="EC26" s="656"/>
    </row>
    <row r="27" spans="2:133" ht="11.25" customHeight="1" x14ac:dyDescent="0.2">
      <c r="B27" s="622" t="s">
        <v>283</v>
      </c>
      <c r="C27" s="623"/>
      <c r="D27" s="623"/>
      <c r="E27" s="623"/>
      <c r="F27" s="623"/>
      <c r="G27" s="623"/>
      <c r="H27" s="623"/>
      <c r="I27" s="623"/>
      <c r="J27" s="623"/>
      <c r="K27" s="623"/>
      <c r="L27" s="623"/>
      <c r="M27" s="623"/>
      <c r="N27" s="623"/>
      <c r="O27" s="623"/>
      <c r="P27" s="623"/>
      <c r="Q27" s="624"/>
      <c r="R27" s="625">
        <v>1225556</v>
      </c>
      <c r="S27" s="626"/>
      <c r="T27" s="626"/>
      <c r="U27" s="626"/>
      <c r="V27" s="626"/>
      <c r="W27" s="626"/>
      <c r="X27" s="626"/>
      <c r="Y27" s="627"/>
      <c r="Z27" s="628">
        <v>5.6</v>
      </c>
      <c r="AA27" s="628"/>
      <c r="AB27" s="628"/>
      <c r="AC27" s="628"/>
      <c r="AD27" s="629" t="s">
        <v>223</v>
      </c>
      <c r="AE27" s="629"/>
      <c r="AF27" s="629"/>
      <c r="AG27" s="629"/>
      <c r="AH27" s="629"/>
      <c r="AI27" s="629"/>
      <c r="AJ27" s="629"/>
      <c r="AK27" s="629"/>
      <c r="AL27" s="630" t="s">
        <v>223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8498988</v>
      </c>
      <c r="BH27" s="626"/>
      <c r="BI27" s="626"/>
      <c r="BJ27" s="626"/>
      <c r="BK27" s="626"/>
      <c r="BL27" s="626"/>
      <c r="BM27" s="626"/>
      <c r="BN27" s="627"/>
      <c r="BO27" s="628">
        <v>100</v>
      </c>
      <c r="BP27" s="628"/>
      <c r="BQ27" s="628"/>
      <c r="BR27" s="628"/>
      <c r="BS27" s="634">
        <v>160965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3659141</v>
      </c>
      <c r="CS27" s="657"/>
      <c r="CT27" s="657"/>
      <c r="CU27" s="657"/>
      <c r="CV27" s="657"/>
      <c r="CW27" s="657"/>
      <c r="CX27" s="657"/>
      <c r="CY27" s="658"/>
      <c r="CZ27" s="659">
        <v>18</v>
      </c>
      <c r="DA27" s="660"/>
      <c r="DB27" s="660"/>
      <c r="DC27" s="661"/>
      <c r="DD27" s="634">
        <v>1157588</v>
      </c>
      <c r="DE27" s="657"/>
      <c r="DF27" s="657"/>
      <c r="DG27" s="657"/>
      <c r="DH27" s="657"/>
      <c r="DI27" s="657"/>
      <c r="DJ27" s="657"/>
      <c r="DK27" s="658"/>
      <c r="DL27" s="634">
        <v>1157586</v>
      </c>
      <c r="DM27" s="657"/>
      <c r="DN27" s="657"/>
      <c r="DO27" s="657"/>
      <c r="DP27" s="657"/>
      <c r="DQ27" s="657"/>
      <c r="DR27" s="657"/>
      <c r="DS27" s="657"/>
      <c r="DT27" s="657"/>
      <c r="DU27" s="657"/>
      <c r="DV27" s="658"/>
      <c r="DW27" s="630">
        <v>10.1</v>
      </c>
      <c r="DX27" s="655"/>
      <c r="DY27" s="655"/>
      <c r="DZ27" s="655"/>
      <c r="EA27" s="655"/>
      <c r="EB27" s="655"/>
      <c r="EC27" s="656"/>
    </row>
    <row r="28" spans="2:133" ht="11.25" customHeight="1" x14ac:dyDescent="0.2">
      <c r="B28" s="622" t="s">
        <v>286</v>
      </c>
      <c r="C28" s="623"/>
      <c r="D28" s="623"/>
      <c r="E28" s="623"/>
      <c r="F28" s="623"/>
      <c r="G28" s="623"/>
      <c r="H28" s="623"/>
      <c r="I28" s="623"/>
      <c r="J28" s="623"/>
      <c r="K28" s="623"/>
      <c r="L28" s="623"/>
      <c r="M28" s="623"/>
      <c r="N28" s="623"/>
      <c r="O28" s="623"/>
      <c r="P28" s="623"/>
      <c r="Q28" s="624"/>
      <c r="R28" s="625">
        <v>84201</v>
      </c>
      <c r="S28" s="626"/>
      <c r="T28" s="626"/>
      <c r="U28" s="626"/>
      <c r="V28" s="626"/>
      <c r="W28" s="626"/>
      <c r="X28" s="626"/>
      <c r="Y28" s="627"/>
      <c r="Z28" s="628">
        <v>0.4</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1668713</v>
      </c>
      <c r="CS28" s="626"/>
      <c r="CT28" s="626"/>
      <c r="CU28" s="626"/>
      <c r="CV28" s="626"/>
      <c r="CW28" s="626"/>
      <c r="CX28" s="626"/>
      <c r="CY28" s="627"/>
      <c r="CZ28" s="659">
        <v>8.1999999999999993</v>
      </c>
      <c r="DA28" s="660"/>
      <c r="DB28" s="660"/>
      <c r="DC28" s="661"/>
      <c r="DD28" s="634">
        <v>1650456</v>
      </c>
      <c r="DE28" s="626"/>
      <c r="DF28" s="626"/>
      <c r="DG28" s="626"/>
      <c r="DH28" s="626"/>
      <c r="DI28" s="626"/>
      <c r="DJ28" s="626"/>
      <c r="DK28" s="627"/>
      <c r="DL28" s="634">
        <v>1650456</v>
      </c>
      <c r="DM28" s="626"/>
      <c r="DN28" s="626"/>
      <c r="DO28" s="626"/>
      <c r="DP28" s="626"/>
      <c r="DQ28" s="626"/>
      <c r="DR28" s="626"/>
      <c r="DS28" s="626"/>
      <c r="DT28" s="626"/>
      <c r="DU28" s="626"/>
      <c r="DV28" s="627"/>
      <c r="DW28" s="630">
        <v>14.4</v>
      </c>
      <c r="DX28" s="655"/>
      <c r="DY28" s="655"/>
      <c r="DZ28" s="655"/>
      <c r="EA28" s="655"/>
      <c r="EB28" s="655"/>
      <c r="EC28" s="656"/>
    </row>
    <row r="29" spans="2:133" ht="11.25" customHeight="1" x14ac:dyDescent="0.2">
      <c r="B29" s="622" t="s">
        <v>288</v>
      </c>
      <c r="C29" s="623"/>
      <c r="D29" s="623"/>
      <c r="E29" s="623"/>
      <c r="F29" s="623"/>
      <c r="G29" s="623"/>
      <c r="H29" s="623"/>
      <c r="I29" s="623"/>
      <c r="J29" s="623"/>
      <c r="K29" s="623"/>
      <c r="L29" s="623"/>
      <c r="M29" s="623"/>
      <c r="N29" s="623"/>
      <c r="O29" s="623"/>
      <c r="P29" s="623"/>
      <c r="Q29" s="624"/>
      <c r="R29" s="625">
        <v>979631</v>
      </c>
      <c r="S29" s="626"/>
      <c r="T29" s="626"/>
      <c r="U29" s="626"/>
      <c r="V29" s="626"/>
      <c r="W29" s="626"/>
      <c r="X29" s="626"/>
      <c r="Y29" s="627"/>
      <c r="Z29" s="628">
        <v>4.5</v>
      </c>
      <c r="AA29" s="628"/>
      <c r="AB29" s="628"/>
      <c r="AC29" s="628"/>
      <c r="AD29" s="629" t="s">
        <v>223</v>
      </c>
      <c r="AE29" s="629"/>
      <c r="AF29" s="629"/>
      <c r="AG29" s="629"/>
      <c r="AH29" s="629"/>
      <c r="AI29" s="629"/>
      <c r="AJ29" s="629"/>
      <c r="AK29" s="629"/>
      <c r="AL29" s="630" t="s">
        <v>223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292</v>
      </c>
      <c r="CG29" s="640"/>
      <c r="CH29" s="640"/>
      <c r="CI29" s="640"/>
      <c r="CJ29" s="640"/>
      <c r="CK29" s="640"/>
      <c r="CL29" s="640"/>
      <c r="CM29" s="640"/>
      <c r="CN29" s="640"/>
      <c r="CO29" s="640"/>
      <c r="CP29" s="640"/>
      <c r="CQ29" s="641"/>
      <c r="CR29" s="625">
        <v>1668713</v>
      </c>
      <c r="CS29" s="657"/>
      <c r="CT29" s="657"/>
      <c r="CU29" s="657"/>
      <c r="CV29" s="657"/>
      <c r="CW29" s="657"/>
      <c r="CX29" s="657"/>
      <c r="CY29" s="658"/>
      <c r="CZ29" s="659">
        <v>8.1999999999999993</v>
      </c>
      <c r="DA29" s="660"/>
      <c r="DB29" s="660"/>
      <c r="DC29" s="661"/>
      <c r="DD29" s="634">
        <v>1650456</v>
      </c>
      <c r="DE29" s="657"/>
      <c r="DF29" s="657"/>
      <c r="DG29" s="657"/>
      <c r="DH29" s="657"/>
      <c r="DI29" s="657"/>
      <c r="DJ29" s="657"/>
      <c r="DK29" s="658"/>
      <c r="DL29" s="634">
        <v>1650456</v>
      </c>
      <c r="DM29" s="657"/>
      <c r="DN29" s="657"/>
      <c r="DO29" s="657"/>
      <c r="DP29" s="657"/>
      <c r="DQ29" s="657"/>
      <c r="DR29" s="657"/>
      <c r="DS29" s="657"/>
      <c r="DT29" s="657"/>
      <c r="DU29" s="657"/>
      <c r="DV29" s="658"/>
      <c r="DW29" s="630">
        <v>14.4</v>
      </c>
      <c r="DX29" s="655"/>
      <c r="DY29" s="655"/>
      <c r="DZ29" s="655"/>
      <c r="EA29" s="655"/>
      <c r="EB29" s="655"/>
      <c r="EC29" s="656"/>
    </row>
    <row r="30" spans="2:133" ht="11.25" customHeight="1" x14ac:dyDescent="0.2">
      <c r="B30" s="622" t="s">
        <v>293</v>
      </c>
      <c r="C30" s="623"/>
      <c r="D30" s="623"/>
      <c r="E30" s="623"/>
      <c r="F30" s="623"/>
      <c r="G30" s="623"/>
      <c r="H30" s="623"/>
      <c r="I30" s="623"/>
      <c r="J30" s="623"/>
      <c r="K30" s="623"/>
      <c r="L30" s="623"/>
      <c r="M30" s="623"/>
      <c r="N30" s="623"/>
      <c r="O30" s="623"/>
      <c r="P30" s="623"/>
      <c r="Q30" s="624"/>
      <c r="R30" s="625">
        <v>837879</v>
      </c>
      <c r="S30" s="626"/>
      <c r="T30" s="626"/>
      <c r="U30" s="626"/>
      <c r="V30" s="626"/>
      <c r="W30" s="626"/>
      <c r="X30" s="626"/>
      <c r="Y30" s="627"/>
      <c r="Z30" s="628">
        <v>3.9</v>
      </c>
      <c r="AA30" s="628"/>
      <c r="AB30" s="628"/>
      <c r="AC30" s="628"/>
      <c r="AD30" s="629" t="s">
        <v>223</v>
      </c>
      <c r="AE30" s="629"/>
      <c r="AF30" s="629"/>
      <c r="AG30" s="629"/>
      <c r="AH30" s="629"/>
      <c r="AI30" s="629"/>
      <c r="AJ30" s="629"/>
      <c r="AK30" s="629"/>
      <c r="AL30" s="630" t="s">
        <v>223</v>
      </c>
      <c r="AM30" s="631"/>
      <c r="AN30" s="631"/>
      <c r="AO30" s="632"/>
      <c r="AP30" s="671" t="s">
        <v>294</v>
      </c>
      <c r="AQ30" s="672"/>
      <c r="AR30" s="672"/>
      <c r="AS30" s="672"/>
      <c r="AT30" s="677" t="s">
        <v>295</v>
      </c>
      <c r="AU30" s="184"/>
      <c r="AV30" s="184"/>
      <c r="AW30" s="184"/>
      <c r="AX30" s="611" t="s">
        <v>172</v>
      </c>
      <c r="AY30" s="612"/>
      <c r="AZ30" s="612"/>
      <c r="BA30" s="612"/>
      <c r="BB30" s="612"/>
      <c r="BC30" s="612"/>
      <c r="BD30" s="612"/>
      <c r="BE30" s="612"/>
      <c r="BF30" s="613"/>
      <c r="BG30" s="683">
        <v>98.9</v>
      </c>
      <c r="BH30" s="684"/>
      <c r="BI30" s="684"/>
      <c r="BJ30" s="684"/>
      <c r="BK30" s="684"/>
      <c r="BL30" s="684"/>
      <c r="BM30" s="620">
        <v>95.5</v>
      </c>
      <c r="BN30" s="684"/>
      <c r="BO30" s="684"/>
      <c r="BP30" s="684"/>
      <c r="BQ30" s="685"/>
      <c r="BR30" s="683">
        <v>98.6</v>
      </c>
      <c r="BS30" s="684"/>
      <c r="BT30" s="684"/>
      <c r="BU30" s="684"/>
      <c r="BV30" s="684"/>
      <c r="BW30" s="684"/>
      <c r="BX30" s="620">
        <v>94.7</v>
      </c>
      <c r="BY30" s="684"/>
      <c r="BZ30" s="684"/>
      <c r="CA30" s="684"/>
      <c r="CB30" s="685"/>
      <c r="CD30" s="688"/>
      <c r="CE30" s="689"/>
      <c r="CF30" s="639" t="s">
        <v>296</v>
      </c>
      <c r="CG30" s="640"/>
      <c r="CH30" s="640"/>
      <c r="CI30" s="640"/>
      <c r="CJ30" s="640"/>
      <c r="CK30" s="640"/>
      <c r="CL30" s="640"/>
      <c r="CM30" s="640"/>
      <c r="CN30" s="640"/>
      <c r="CO30" s="640"/>
      <c r="CP30" s="640"/>
      <c r="CQ30" s="641"/>
      <c r="CR30" s="625">
        <v>1525396</v>
      </c>
      <c r="CS30" s="626"/>
      <c r="CT30" s="626"/>
      <c r="CU30" s="626"/>
      <c r="CV30" s="626"/>
      <c r="CW30" s="626"/>
      <c r="CX30" s="626"/>
      <c r="CY30" s="627"/>
      <c r="CZ30" s="659">
        <v>7.5</v>
      </c>
      <c r="DA30" s="660"/>
      <c r="DB30" s="660"/>
      <c r="DC30" s="661"/>
      <c r="DD30" s="634">
        <v>1508452</v>
      </c>
      <c r="DE30" s="626"/>
      <c r="DF30" s="626"/>
      <c r="DG30" s="626"/>
      <c r="DH30" s="626"/>
      <c r="DI30" s="626"/>
      <c r="DJ30" s="626"/>
      <c r="DK30" s="627"/>
      <c r="DL30" s="634">
        <v>1508452</v>
      </c>
      <c r="DM30" s="626"/>
      <c r="DN30" s="626"/>
      <c r="DO30" s="626"/>
      <c r="DP30" s="626"/>
      <c r="DQ30" s="626"/>
      <c r="DR30" s="626"/>
      <c r="DS30" s="626"/>
      <c r="DT30" s="626"/>
      <c r="DU30" s="626"/>
      <c r="DV30" s="627"/>
      <c r="DW30" s="630">
        <v>13.1</v>
      </c>
      <c r="DX30" s="655"/>
      <c r="DY30" s="655"/>
      <c r="DZ30" s="655"/>
      <c r="EA30" s="655"/>
      <c r="EB30" s="655"/>
      <c r="EC30" s="656"/>
    </row>
    <row r="31" spans="2:133" ht="11.25" customHeight="1" x14ac:dyDescent="0.2">
      <c r="B31" s="622" t="s">
        <v>297</v>
      </c>
      <c r="C31" s="623"/>
      <c r="D31" s="623"/>
      <c r="E31" s="623"/>
      <c r="F31" s="623"/>
      <c r="G31" s="623"/>
      <c r="H31" s="623"/>
      <c r="I31" s="623"/>
      <c r="J31" s="623"/>
      <c r="K31" s="623"/>
      <c r="L31" s="623"/>
      <c r="M31" s="623"/>
      <c r="N31" s="623"/>
      <c r="O31" s="623"/>
      <c r="P31" s="623"/>
      <c r="Q31" s="624"/>
      <c r="R31" s="625">
        <v>1954633</v>
      </c>
      <c r="S31" s="626"/>
      <c r="T31" s="626"/>
      <c r="U31" s="626"/>
      <c r="V31" s="626"/>
      <c r="W31" s="626"/>
      <c r="X31" s="626"/>
      <c r="Y31" s="627"/>
      <c r="Z31" s="628">
        <v>9</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98.8</v>
      </c>
      <c r="BH31" s="657"/>
      <c r="BI31" s="657"/>
      <c r="BJ31" s="657"/>
      <c r="BK31" s="657"/>
      <c r="BL31" s="657"/>
      <c r="BM31" s="631">
        <v>96.7</v>
      </c>
      <c r="BN31" s="681"/>
      <c r="BO31" s="681"/>
      <c r="BP31" s="681"/>
      <c r="BQ31" s="682"/>
      <c r="BR31" s="680">
        <v>98.5</v>
      </c>
      <c r="BS31" s="657"/>
      <c r="BT31" s="657"/>
      <c r="BU31" s="657"/>
      <c r="BV31" s="657"/>
      <c r="BW31" s="657"/>
      <c r="BX31" s="631">
        <v>95.6</v>
      </c>
      <c r="BY31" s="681"/>
      <c r="BZ31" s="681"/>
      <c r="CA31" s="681"/>
      <c r="CB31" s="682"/>
      <c r="CD31" s="688"/>
      <c r="CE31" s="689"/>
      <c r="CF31" s="639" t="s">
        <v>300</v>
      </c>
      <c r="CG31" s="640"/>
      <c r="CH31" s="640"/>
      <c r="CI31" s="640"/>
      <c r="CJ31" s="640"/>
      <c r="CK31" s="640"/>
      <c r="CL31" s="640"/>
      <c r="CM31" s="640"/>
      <c r="CN31" s="640"/>
      <c r="CO31" s="640"/>
      <c r="CP31" s="640"/>
      <c r="CQ31" s="641"/>
      <c r="CR31" s="625">
        <v>143317</v>
      </c>
      <c r="CS31" s="657"/>
      <c r="CT31" s="657"/>
      <c r="CU31" s="657"/>
      <c r="CV31" s="657"/>
      <c r="CW31" s="657"/>
      <c r="CX31" s="657"/>
      <c r="CY31" s="658"/>
      <c r="CZ31" s="659">
        <v>0.7</v>
      </c>
      <c r="DA31" s="660"/>
      <c r="DB31" s="660"/>
      <c r="DC31" s="661"/>
      <c r="DD31" s="634">
        <v>142004</v>
      </c>
      <c r="DE31" s="657"/>
      <c r="DF31" s="657"/>
      <c r="DG31" s="657"/>
      <c r="DH31" s="657"/>
      <c r="DI31" s="657"/>
      <c r="DJ31" s="657"/>
      <c r="DK31" s="658"/>
      <c r="DL31" s="634">
        <v>142004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2">
      <c r="B32" s="622" t="s">
        <v>301</v>
      </c>
      <c r="C32" s="623"/>
      <c r="D32" s="623"/>
      <c r="E32" s="623"/>
      <c r="F32" s="623"/>
      <c r="G32" s="623"/>
      <c r="H32" s="623"/>
      <c r="I32" s="623"/>
      <c r="J32" s="623"/>
      <c r="K32" s="623"/>
      <c r="L32" s="623"/>
      <c r="M32" s="623"/>
      <c r="N32" s="623"/>
      <c r="O32" s="623"/>
      <c r="P32" s="623"/>
      <c r="Q32" s="624"/>
      <c r="R32" s="625">
        <v>781507</v>
      </c>
      <c r="S32" s="626"/>
      <c r="T32" s="626"/>
      <c r="U32" s="626"/>
      <c r="V32" s="626"/>
      <c r="W32" s="626"/>
      <c r="X32" s="626"/>
      <c r="Y32" s="627"/>
      <c r="Z32" s="628">
        <v>3.6</v>
      </c>
      <c r="AA32" s="628"/>
      <c r="AB32" s="628"/>
      <c r="AC32" s="628"/>
      <c r="AD32" s="629">
        <v>812</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98.8</v>
      </c>
      <c r="BH32" s="693"/>
      <c r="BI32" s="693"/>
      <c r="BJ32" s="693"/>
      <c r="BK32" s="693"/>
      <c r="BL32" s="693"/>
      <c r="BM32" s="694">
        <v>94.1</v>
      </c>
      <c r="BN32" s="693"/>
      <c r="BO32" s="693"/>
      <c r="BP32" s="693"/>
      <c r="BQ32" s="695"/>
      <c r="BR32" s="692">
        <v>98.7</v>
      </c>
      <c r="BS32" s="693"/>
      <c r="BT32" s="693"/>
      <c r="BU32" s="693"/>
      <c r="BV32" s="693"/>
      <c r="BW32" s="693"/>
      <c r="BX32" s="694">
        <v>93.5</v>
      </c>
      <c r="BY32" s="693"/>
      <c r="BZ32" s="693"/>
      <c r="CA32" s="693"/>
      <c r="CB32" s="695"/>
      <c r="CD32" s="690"/>
      <c r="CE32" s="691"/>
      <c r="CF32" s="639" t="s">
        <v>303</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2">
      <c r="B33" s="622" t="s">
        <v>304</v>
      </c>
      <c r="C33" s="623"/>
      <c r="D33" s="623"/>
      <c r="E33" s="623"/>
      <c r="F33" s="623"/>
      <c r="G33" s="623"/>
      <c r="H33" s="623"/>
      <c r="I33" s="623"/>
      <c r="J33" s="623"/>
      <c r="K33" s="623"/>
      <c r="L33" s="623"/>
      <c r="M33" s="623"/>
      <c r="N33" s="623"/>
      <c r="O33" s="623"/>
      <c r="P33" s="623"/>
      <c r="Q33" s="624"/>
      <c r="R33" s="625">
        <v>985333</v>
      </c>
      <c r="S33" s="626"/>
      <c r="T33" s="626"/>
      <c r="U33" s="626"/>
      <c r="V33" s="626"/>
      <c r="W33" s="626"/>
      <c r="X33" s="626"/>
      <c r="Y33" s="627"/>
      <c r="Z33" s="628">
        <v>4.5</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10968207</v>
      </c>
      <c r="CS33" s="657"/>
      <c r="CT33" s="657"/>
      <c r="CU33" s="657"/>
      <c r="CV33" s="657"/>
      <c r="CW33" s="657"/>
      <c r="CX33" s="657"/>
      <c r="CY33" s="658"/>
      <c r="CZ33" s="659">
        <v>54</v>
      </c>
      <c r="DA33" s="660"/>
      <c r="DB33" s="660"/>
      <c r="DC33" s="661"/>
      <c r="DD33" s="634">
        <v>7900724</v>
      </c>
      <c r="DE33" s="657"/>
      <c r="DF33" s="657"/>
      <c r="DG33" s="657"/>
      <c r="DH33" s="657"/>
      <c r="DI33" s="657"/>
      <c r="DJ33" s="657"/>
      <c r="DK33" s="658"/>
      <c r="DL33" s="634">
        <v>5383369</v>
      </c>
      <c r="DM33" s="657"/>
      <c r="DN33" s="657"/>
      <c r="DO33" s="657"/>
      <c r="DP33" s="657"/>
      <c r="DQ33" s="657"/>
      <c r="DR33" s="657"/>
      <c r="DS33" s="657"/>
      <c r="DT33" s="657"/>
      <c r="DU33" s="657"/>
      <c r="DV33" s="658"/>
      <c r="DW33" s="630">
        <v>46.9</v>
      </c>
      <c r="DX33" s="655"/>
      <c r="DY33" s="655"/>
      <c r="DZ33" s="655"/>
      <c r="EA33" s="655"/>
      <c r="EB33" s="655"/>
      <c r="EC33" s="656"/>
    </row>
    <row r="34" spans="2:133" ht="11.25" customHeight="1" x14ac:dyDescent="0.2">
      <c r="B34" s="622" t="s">
        <v>306</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4089251</v>
      </c>
      <c r="CS34" s="626"/>
      <c r="CT34" s="626"/>
      <c r="CU34" s="626"/>
      <c r="CV34" s="626"/>
      <c r="CW34" s="626"/>
      <c r="CX34" s="626"/>
      <c r="CY34" s="627"/>
      <c r="CZ34" s="659">
        <v>20.100000000000001</v>
      </c>
      <c r="DA34" s="660"/>
      <c r="DB34" s="660"/>
      <c r="DC34" s="661"/>
      <c r="DD34" s="634">
        <v>2403720</v>
      </c>
      <c r="DE34" s="626"/>
      <c r="DF34" s="626"/>
      <c r="DG34" s="626"/>
      <c r="DH34" s="626"/>
      <c r="DI34" s="626"/>
      <c r="DJ34" s="626"/>
      <c r="DK34" s="627"/>
      <c r="DL34" s="634">
        <v>1690448</v>
      </c>
      <c r="DM34" s="626"/>
      <c r="DN34" s="626"/>
      <c r="DO34" s="626"/>
      <c r="DP34" s="626"/>
      <c r="DQ34" s="626"/>
      <c r="DR34" s="626"/>
      <c r="DS34" s="626"/>
      <c r="DT34" s="626"/>
      <c r="DU34" s="626"/>
      <c r="DV34" s="627"/>
      <c r="DW34" s="630">
        <v>14.7</v>
      </c>
      <c r="DX34" s="655"/>
      <c r="DY34" s="655"/>
      <c r="DZ34" s="655"/>
      <c r="EA34" s="655"/>
      <c r="EB34" s="655"/>
      <c r="EC34" s="656"/>
    </row>
    <row r="35" spans="2:133" ht="11.25" customHeight="1" x14ac:dyDescent="0.2">
      <c r="B35" s="622" t="s">
        <v>310</v>
      </c>
      <c r="C35" s="623"/>
      <c r="D35" s="623"/>
      <c r="E35" s="623"/>
      <c r="F35" s="623"/>
      <c r="G35" s="623"/>
      <c r="H35" s="623"/>
      <c r="I35" s="623"/>
      <c r="J35" s="623"/>
      <c r="K35" s="623"/>
      <c r="L35" s="623"/>
      <c r="M35" s="623"/>
      <c r="N35" s="623"/>
      <c r="O35" s="623"/>
      <c r="P35" s="623"/>
      <c r="Q35" s="624"/>
      <c r="R35" s="625">
        <v>616733</v>
      </c>
      <c r="S35" s="626"/>
      <c r="T35" s="626"/>
      <c r="U35" s="626"/>
      <c r="V35" s="626"/>
      <c r="W35" s="626"/>
      <c r="X35" s="626"/>
      <c r="Y35" s="627"/>
      <c r="Z35" s="628">
        <v>2.8</v>
      </c>
      <c r="AA35" s="628"/>
      <c r="AB35" s="628"/>
      <c r="AC35" s="628"/>
      <c r="AD35" s="629" t="s">
        <v>223</v>
      </c>
      <c r="AE35" s="629"/>
      <c r="AF35" s="629"/>
      <c r="AG35" s="629"/>
      <c r="AH35" s="629"/>
      <c r="AI35" s="629"/>
      <c r="AJ35" s="629"/>
      <c r="AK35" s="629"/>
      <c r="AL35" s="630" t="s">
        <v>223</v>
      </c>
      <c r="AM35" s="631"/>
      <c r="AN35" s="631"/>
      <c r="AO35" s="632"/>
      <c r="AP35" s="188"/>
      <c r="AQ35" s="636" t="s">
        <v>311</v>
      </c>
      <c r="AR35" s="637"/>
      <c r="AS35" s="637"/>
      <c r="AT35" s="637"/>
      <c r="AU35" s="637"/>
      <c r="AV35" s="637"/>
      <c r="AW35" s="637"/>
      <c r="AX35" s="637"/>
      <c r="AY35" s="638"/>
      <c r="AZ35" s="614">
        <v>2763327</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147722</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99372</v>
      </c>
      <c r="CS35" s="657"/>
      <c r="CT35" s="657"/>
      <c r="CU35" s="657"/>
      <c r="CV35" s="657"/>
      <c r="CW35" s="657"/>
      <c r="CX35" s="657"/>
      <c r="CY35" s="658"/>
      <c r="CZ35" s="659">
        <v>0.5</v>
      </c>
      <c r="DA35" s="660"/>
      <c r="DB35" s="660"/>
      <c r="DC35" s="661"/>
      <c r="DD35" s="634">
        <v>78343</v>
      </c>
      <c r="DE35" s="657"/>
      <c r="DF35" s="657"/>
      <c r="DG35" s="657"/>
      <c r="DH35" s="657"/>
      <c r="DI35" s="657"/>
      <c r="DJ35" s="657"/>
      <c r="DK35" s="658"/>
      <c r="DL35" s="634">
        <v>42564</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2">
      <c r="B36" s="668" t="s">
        <v>314</v>
      </c>
      <c r="C36" s="669"/>
      <c r="D36" s="669"/>
      <c r="E36" s="669"/>
      <c r="F36" s="669"/>
      <c r="G36" s="669"/>
      <c r="H36" s="669"/>
      <c r="I36" s="669"/>
      <c r="J36" s="669"/>
      <c r="K36" s="669"/>
      <c r="L36" s="669"/>
      <c r="M36" s="669"/>
      <c r="N36" s="669"/>
      <c r="O36" s="669"/>
      <c r="P36" s="669"/>
      <c r="Q36" s="670"/>
      <c r="R36" s="697">
        <v>21741083</v>
      </c>
      <c r="S36" s="698"/>
      <c r="T36" s="698"/>
      <c r="U36" s="698"/>
      <c r="V36" s="698"/>
      <c r="W36" s="698"/>
      <c r="X36" s="698"/>
      <c r="Y36" s="699"/>
      <c r="Z36" s="700">
        <v>100</v>
      </c>
      <c r="AA36" s="700"/>
      <c r="AB36" s="700"/>
      <c r="AC36" s="700"/>
      <c r="AD36" s="701">
        <v>10860291</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1169352</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86937</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3477954</v>
      </c>
      <c r="CS36" s="626"/>
      <c r="CT36" s="626"/>
      <c r="CU36" s="626"/>
      <c r="CV36" s="626"/>
      <c r="CW36" s="626"/>
      <c r="CX36" s="626"/>
      <c r="CY36" s="627"/>
      <c r="CZ36" s="659">
        <v>17.100000000000001</v>
      </c>
      <c r="DA36" s="660"/>
      <c r="DB36" s="660"/>
      <c r="DC36" s="661"/>
      <c r="DD36" s="634">
        <v>3269607</v>
      </c>
      <c r="DE36" s="626"/>
      <c r="DF36" s="626"/>
      <c r="DG36" s="626"/>
      <c r="DH36" s="626"/>
      <c r="DI36" s="626"/>
      <c r="DJ36" s="626"/>
      <c r="DK36" s="627"/>
      <c r="DL36" s="634">
        <v>2476269</v>
      </c>
      <c r="DM36" s="626"/>
      <c r="DN36" s="626"/>
      <c r="DO36" s="626"/>
      <c r="DP36" s="626"/>
      <c r="DQ36" s="626"/>
      <c r="DR36" s="626"/>
      <c r="DS36" s="626"/>
      <c r="DT36" s="626"/>
      <c r="DU36" s="626"/>
      <c r="DV36" s="627"/>
      <c r="DW36" s="630">
        <v>21.6</v>
      </c>
      <c r="DX36" s="655"/>
      <c r="DY36" s="655"/>
      <c r="DZ36" s="655"/>
      <c r="EA36" s="655"/>
      <c r="EB36" s="655"/>
      <c r="EC36" s="656"/>
    </row>
    <row r="37" spans="2:133" ht="11.25" customHeight="1" x14ac:dyDescent="0.2">
      <c r="AQ37" s="704" t="s">
        <v>318</v>
      </c>
      <c r="AR37" s="705"/>
      <c r="AS37" s="705"/>
      <c r="AT37" s="705"/>
      <c r="AU37" s="705"/>
      <c r="AV37" s="705"/>
      <c r="AW37" s="705"/>
      <c r="AX37" s="705"/>
      <c r="AY37" s="706"/>
      <c r="AZ37" s="625">
        <v>4150</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6947</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1155648</v>
      </c>
      <c r="CS37" s="657"/>
      <c r="CT37" s="657"/>
      <c r="CU37" s="657"/>
      <c r="CV37" s="657"/>
      <c r="CW37" s="657"/>
      <c r="CX37" s="657"/>
      <c r="CY37" s="658"/>
      <c r="CZ37" s="659">
        <v>5.7</v>
      </c>
      <c r="DA37" s="660"/>
      <c r="DB37" s="660"/>
      <c r="DC37" s="661"/>
      <c r="DD37" s="634">
        <v>1155093</v>
      </c>
      <c r="DE37" s="657"/>
      <c r="DF37" s="657"/>
      <c r="DG37" s="657"/>
      <c r="DH37" s="657"/>
      <c r="DI37" s="657"/>
      <c r="DJ37" s="657"/>
      <c r="DK37" s="658"/>
      <c r="DL37" s="634">
        <v>1084950</v>
      </c>
      <c r="DM37" s="657"/>
      <c r="DN37" s="657"/>
      <c r="DO37" s="657"/>
      <c r="DP37" s="657"/>
      <c r="DQ37" s="657"/>
      <c r="DR37" s="657"/>
      <c r="DS37" s="657"/>
      <c r="DT37" s="657"/>
      <c r="DU37" s="657"/>
      <c r="DV37" s="658"/>
      <c r="DW37" s="630">
        <v>9.5</v>
      </c>
      <c r="DX37" s="655"/>
      <c r="DY37" s="655"/>
      <c r="DZ37" s="655"/>
      <c r="EA37" s="655"/>
      <c r="EB37" s="655"/>
      <c r="EC37" s="656"/>
    </row>
    <row r="38" spans="2:133" ht="11.25" customHeight="1" x14ac:dyDescent="0.2">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12095</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1565074</v>
      </c>
      <c r="CS38" s="626"/>
      <c r="CT38" s="626"/>
      <c r="CU38" s="626"/>
      <c r="CV38" s="626"/>
      <c r="CW38" s="626"/>
      <c r="CX38" s="626"/>
      <c r="CY38" s="627"/>
      <c r="CZ38" s="659">
        <v>7.7</v>
      </c>
      <c r="DA38" s="660"/>
      <c r="DB38" s="660"/>
      <c r="DC38" s="661"/>
      <c r="DD38" s="634">
        <v>1200855</v>
      </c>
      <c r="DE38" s="626"/>
      <c r="DF38" s="626"/>
      <c r="DG38" s="626"/>
      <c r="DH38" s="626"/>
      <c r="DI38" s="626"/>
      <c r="DJ38" s="626"/>
      <c r="DK38" s="627"/>
      <c r="DL38" s="634">
        <v>1174088</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x14ac:dyDescent="0.2">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114</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1501319</v>
      </c>
      <c r="CS39" s="657"/>
      <c r="CT39" s="657"/>
      <c r="CU39" s="657"/>
      <c r="CV39" s="657"/>
      <c r="CW39" s="657"/>
      <c r="CX39" s="657"/>
      <c r="CY39" s="658"/>
      <c r="CZ39" s="659">
        <v>7.4</v>
      </c>
      <c r="DA39" s="660"/>
      <c r="DB39" s="660"/>
      <c r="DC39" s="661"/>
      <c r="DD39" s="634">
        <v>948162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406204</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96</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235237</v>
      </c>
      <c r="CS40" s="626"/>
      <c r="CT40" s="626"/>
      <c r="CU40" s="626"/>
      <c r="CV40" s="626"/>
      <c r="CW40" s="626"/>
      <c r="CX40" s="626"/>
      <c r="CY40" s="627"/>
      <c r="CZ40" s="659">
        <v>1.2</v>
      </c>
      <c r="DA40" s="660"/>
      <c r="DB40" s="660"/>
      <c r="DC40" s="661"/>
      <c r="DD40" s="634">
        <v>37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1183621</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282</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1615074</v>
      </c>
      <c r="CS42" s="626"/>
      <c r="CT42" s="626"/>
      <c r="CU42" s="626"/>
      <c r="CV42" s="626"/>
      <c r="CW42" s="626"/>
      <c r="CX42" s="626"/>
      <c r="CY42" s="627"/>
      <c r="CZ42" s="659">
        <v>7.9</v>
      </c>
      <c r="DA42" s="708"/>
      <c r="DB42" s="708"/>
      <c r="DC42" s="709"/>
      <c r="DD42" s="634">
        <v>858954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39333</v>
      </c>
      <c r="CS43" s="657"/>
      <c r="CT43" s="657"/>
      <c r="CU43" s="657"/>
      <c r="CV43" s="657"/>
      <c r="CW43" s="657"/>
      <c r="CX43" s="657"/>
      <c r="CY43" s="658"/>
      <c r="CZ43" s="659">
        <v>0.2</v>
      </c>
      <c r="DA43" s="660"/>
      <c r="DB43" s="660"/>
      <c r="DC43" s="661"/>
      <c r="DD43" s="634">
        <v>39333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340</v>
      </c>
      <c r="CD44" s="731" t="s">
        <v>291</v>
      </c>
      <c r="CE44" s="732"/>
      <c r="CF44" s="622" t="s">
        <v>341</v>
      </c>
      <c r="CG44" s="623"/>
      <c r="CH44" s="623"/>
      <c r="CI44" s="623"/>
      <c r="CJ44" s="623"/>
      <c r="CK44" s="623"/>
      <c r="CL44" s="623"/>
      <c r="CM44" s="623"/>
      <c r="CN44" s="623"/>
      <c r="CO44" s="623"/>
      <c r="CP44" s="623"/>
      <c r="CQ44" s="624"/>
      <c r="CR44" s="625">
        <v>1606672</v>
      </c>
      <c r="CS44" s="626"/>
      <c r="CT44" s="626"/>
      <c r="CU44" s="626"/>
      <c r="CV44" s="626"/>
      <c r="CW44" s="626"/>
      <c r="CX44" s="626"/>
      <c r="CY44" s="627"/>
      <c r="CZ44" s="659">
        <v>7.9</v>
      </c>
      <c r="DA44" s="708"/>
      <c r="DB44" s="708"/>
      <c r="DC44" s="709"/>
      <c r="DD44" s="634">
        <v>850552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342</v>
      </c>
      <c r="CG45" s="623"/>
      <c r="CH45" s="623"/>
      <c r="CI45" s="623"/>
      <c r="CJ45" s="623"/>
      <c r="CK45" s="623"/>
      <c r="CL45" s="623"/>
      <c r="CM45" s="623"/>
      <c r="CN45" s="623"/>
      <c r="CO45" s="623"/>
      <c r="CP45" s="623"/>
      <c r="CQ45" s="624"/>
      <c r="CR45" s="625">
        <v>808129</v>
      </c>
      <c r="CS45" s="657"/>
      <c r="CT45" s="657"/>
      <c r="CU45" s="657"/>
      <c r="CV45" s="657"/>
      <c r="CW45" s="657"/>
      <c r="CX45" s="657"/>
      <c r="CY45" s="658"/>
      <c r="CZ45" s="659">
        <v>4</v>
      </c>
      <c r="DA45" s="660"/>
      <c r="DB45" s="660"/>
      <c r="DC45" s="661"/>
      <c r="DD45" s="634">
        <v>152791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343</v>
      </c>
      <c r="CG46" s="623"/>
      <c r="CH46" s="623"/>
      <c r="CI46" s="623"/>
      <c r="CJ46" s="623"/>
      <c r="CK46" s="623"/>
      <c r="CL46" s="623"/>
      <c r="CM46" s="623"/>
      <c r="CN46" s="623"/>
      <c r="CO46" s="623"/>
      <c r="CP46" s="623"/>
      <c r="CQ46" s="624"/>
      <c r="CR46" s="625">
        <v>784860</v>
      </c>
      <c r="CS46" s="626"/>
      <c r="CT46" s="626"/>
      <c r="CU46" s="626"/>
      <c r="CV46" s="626"/>
      <c r="CW46" s="626"/>
      <c r="CX46" s="626"/>
      <c r="CY46" s="627"/>
      <c r="CZ46" s="659">
        <v>3.9</v>
      </c>
      <c r="DA46" s="708"/>
      <c r="DB46" s="708"/>
      <c r="DC46" s="709"/>
      <c r="DD46" s="634">
        <v>695778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344</v>
      </c>
      <c r="CG47" s="623"/>
      <c r="CH47" s="623"/>
      <c r="CI47" s="623"/>
      <c r="CJ47" s="623"/>
      <c r="CK47" s="623"/>
      <c r="CL47" s="623"/>
      <c r="CM47" s="623"/>
      <c r="CN47" s="623"/>
      <c r="CO47" s="623"/>
      <c r="CP47" s="623"/>
      <c r="CQ47" s="624"/>
      <c r="CR47" s="625">
        <v>8402</v>
      </c>
      <c r="CS47" s="657"/>
      <c r="CT47" s="657"/>
      <c r="CU47" s="657"/>
      <c r="CV47" s="657"/>
      <c r="CW47" s="657"/>
      <c r="CX47" s="657"/>
      <c r="CY47" s="658"/>
      <c r="CZ47" s="659">
        <v>0</v>
      </c>
      <c r="DA47" s="660"/>
      <c r="DB47" s="660"/>
      <c r="DC47" s="661"/>
      <c r="DD47" s="634">
        <v>8402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345</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346</v>
      </c>
      <c r="CE49" s="669"/>
      <c r="CF49" s="669"/>
      <c r="CG49" s="669"/>
      <c r="CH49" s="669"/>
      <c r="CI49" s="669"/>
      <c r="CJ49" s="669"/>
      <c r="CK49" s="669"/>
      <c r="CL49" s="669"/>
      <c r="CM49" s="669"/>
      <c r="CN49" s="669"/>
      <c r="CO49" s="669"/>
      <c r="CP49" s="669"/>
      <c r="CQ49" s="670"/>
      <c r="CR49" s="697">
        <v>20325669</v>
      </c>
      <c r="CS49" s="693"/>
      <c r="CT49" s="693"/>
      <c r="CU49" s="693"/>
      <c r="CV49" s="693"/>
      <c r="CW49" s="693"/>
      <c r="CX49" s="693"/>
      <c r="CY49" s="720"/>
      <c r="CZ49" s="721">
        <v>100</v>
      </c>
      <c r="DA49" s="722"/>
      <c r="DB49" s="722"/>
      <c r="DC49" s="723"/>
      <c r="DD49" s="724">
        <v>13665427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369</v>
      </c>
      <c r="C7" s="752"/>
      <c r="D7" s="752"/>
      <c r="E7" s="752"/>
      <c r="F7" s="752"/>
      <c r="G7" s="752"/>
      <c r="H7" s="752"/>
      <c r="I7" s="752"/>
      <c r="J7" s="752"/>
      <c r="K7" s="752"/>
      <c r="L7" s="752"/>
      <c r="M7" s="752"/>
      <c r="N7" s="752"/>
      <c r="O7" s="752"/>
      <c r="P7" s="753"/>
      <c r="Q7" s="754">
        <v>21739</v>
      </c>
      <c r="R7" s="755"/>
      <c r="S7" s="755"/>
      <c r="T7" s="755"/>
      <c r="U7" s="755"/>
      <c r="V7" s="755">
        <v>20320</v>
      </c>
      <c r="W7" s="755"/>
      <c r="X7" s="755"/>
      <c r="Y7" s="755"/>
      <c r="Z7" s="755"/>
      <c r="AA7" s="755">
        <v>1418</v>
      </c>
      <c r="AB7" s="755"/>
      <c r="AC7" s="755"/>
      <c r="AD7" s="755"/>
      <c r="AE7" s="756"/>
      <c r="AF7" s="757">
        <v>1151</v>
      </c>
      <c r="AG7" s="758"/>
      <c r="AH7" s="758"/>
      <c r="AI7" s="758"/>
      <c r="AJ7" s="759"/>
      <c r="AK7" s="794">
        <v>838</v>
      </c>
      <c r="AL7" s="795"/>
      <c r="AM7" s="795"/>
      <c r="AN7" s="795"/>
      <c r="AO7" s="795"/>
      <c r="AP7" s="795">
        <v>14008</v>
      </c>
      <c r="AQ7" s="795"/>
      <c r="AR7" s="795"/>
      <c r="AS7" s="795"/>
      <c r="AT7" s="795"/>
      <c r="AU7" s="796" t="s">
        <v>546</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-154</v>
      </c>
      <c r="CI7" s="792"/>
      <c r="CJ7" s="792"/>
      <c r="CK7" s="792"/>
      <c r="CL7" s="793"/>
      <c r="CM7" s="791">
        <v>285</v>
      </c>
      <c r="CN7" s="792"/>
      <c r="CO7" s="792"/>
      <c r="CP7" s="792"/>
      <c r="CQ7" s="793"/>
      <c r="CR7" s="791">
        <v>15</v>
      </c>
      <c r="CS7" s="792"/>
      <c r="CT7" s="792"/>
      <c r="CU7" s="792"/>
      <c r="CV7" s="793"/>
      <c r="CW7" s="791">
        <v>29</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371</v>
      </c>
      <c r="B23" s="810" t="s">
        <v>372</v>
      </c>
      <c r="C23" s="811"/>
      <c r="D23" s="811"/>
      <c r="E23" s="811"/>
      <c r="F23" s="811"/>
      <c r="G23" s="811"/>
      <c r="H23" s="811"/>
      <c r="I23" s="811"/>
      <c r="J23" s="811"/>
      <c r="K23" s="811"/>
      <c r="L23" s="811"/>
      <c r="M23" s="811"/>
      <c r="N23" s="811"/>
      <c r="O23" s="811"/>
      <c r="P23" s="812"/>
      <c r="Q23" s="813">
        <v>21739</v>
      </c>
      <c r="R23" s="814"/>
      <c r="S23" s="814"/>
      <c r="T23" s="814"/>
      <c r="U23" s="814"/>
      <c r="V23" s="814">
        <v>20320</v>
      </c>
      <c r="W23" s="814"/>
      <c r="X23" s="814"/>
      <c r="Y23" s="814"/>
      <c r="Z23" s="814"/>
      <c r="AA23" s="814">
        <v>1418</v>
      </c>
      <c r="AB23" s="814"/>
      <c r="AC23" s="814"/>
      <c r="AD23" s="814"/>
      <c r="AE23" s="815"/>
      <c r="AF23" s="816">
        <v>1151</v>
      </c>
      <c r="AG23" s="814"/>
      <c r="AH23" s="814"/>
      <c r="AI23" s="814"/>
      <c r="AJ23" s="817"/>
      <c r="AK23" s="818"/>
      <c r="AL23" s="819"/>
      <c r="AM23" s="819"/>
      <c r="AN23" s="819"/>
      <c r="AO23" s="819"/>
      <c r="AP23" s="814">
        <v>14008</v>
      </c>
      <c r="AQ23" s="814"/>
      <c r="AR23" s="814"/>
      <c r="AS23" s="814"/>
      <c r="AT23" s="814"/>
      <c r="AU23" s="820"/>
      <c r="AV23" s="820"/>
      <c r="AW23" s="820"/>
      <c r="AX23" s="820"/>
      <c r="AY23" s="821"/>
      <c r="AZ23" s="829" t="s">
        <v>373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384</v>
      </c>
      <c r="C28" s="752"/>
      <c r="D28" s="752"/>
      <c r="E28" s="752"/>
      <c r="F28" s="752"/>
      <c r="G28" s="752"/>
      <c r="H28" s="752"/>
      <c r="I28" s="752"/>
      <c r="J28" s="752"/>
      <c r="K28" s="752"/>
      <c r="L28" s="752"/>
      <c r="M28" s="752"/>
      <c r="N28" s="752"/>
      <c r="O28" s="752"/>
      <c r="P28" s="753"/>
      <c r="Q28" s="842">
        <v>6143</v>
      </c>
      <c r="R28" s="843"/>
      <c r="S28" s="843"/>
      <c r="T28" s="843"/>
      <c r="U28" s="843"/>
      <c r="V28" s="843">
        <v>5995</v>
      </c>
      <c r="W28" s="843"/>
      <c r="X28" s="843"/>
      <c r="Y28" s="843"/>
      <c r="Z28" s="843"/>
      <c r="AA28" s="843">
        <v>148</v>
      </c>
      <c r="AB28" s="843"/>
      <c r="AC28" s="843"/>
      <c r="AD28" s="843"/>
      <c r="AE28" s="844"/>
      <c r="AF28" s="845">
        <v>148</v>
      </c>
      <c r="AG28" s="843"/>
      <c r="AH28" s="843"/>
      <c r="AI28" s="843"/>
      <c r="AJ28" s="846"/>
      <c r="AK28" s="847">
        <v>406</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385</v>
      </c>
      <c r="C29" s="776"/>
      <c r="D29" s="776"/>
      <c r="E29" s="776"/>
      <c r="F29" s="776"/>
      <c r="G29" s="776"/>
      <c r="H29" s="776"/>
      <c r="I29" s="776"/>
      <c r="J29" s="776"/>
      <c r="K29" s="776"/>
      <c r="L29" s="776"/>
      <c r="M29" s="776"/>
      <c r="N29" s="776"/>
      <c r="O29" s="776"/>
      <c r="P29" s="777"/>
      <c r="Q29" s="778">
        <v>3749</v>
      </c>
      <c r="R29" s="779"/>
      <c r="S29" s="779"/>
      <c r="T29" s="779"/>
      <c r="U29" s="779"/>
      <c r="V29" s="779">
        <v>3576</v>
      </c>
      <c r="W29" s="779"/>
      <c r="X29" s="779"/>
      <c r="Y29" s="779"/>
      <c r="Z29" s="779"/>
      <c r="AA29" s="779">
        <v>172</v>
      </c>
      <c r="AB29" s="779"/>
      <c r="AC29" s="779"/>
      <c r="AD29" s="779"/>
      <c r="AE29" s="780"/>
      <c r="AF29" s="781">
        <v>172</v>
      </c>
      <c r="AG29" s="782"/>
      <c r="AH29" s="782"/>
      <c r="AI29" s="782"/>
      <c r="AJ29" s="783"/>
      <c r="AK29" s="850">
        <v>654</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t="s">
        <v>548</v>
      </c>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386</v>
      </c>
      <c r="C30" s="776"/>
      <c r="D30" s="776"/>
      <c r="E30" s="776"/>
      <c r="F30" s="776"/>
      <c r="G30" s="776"/>
      <c r="H30" s="776"/>
      <c r="I30" s="776"/>
      <c r="J30" s="776"/>
      <c r="K30" s="776"/>
      <c r="L30" s="776"/>
      <c r="M30" s="776"/>
      <c r="N30" s="776"/>
      <c r="O30" s="776"/>
      <c r="P30" s="777"/>
      <c r="Q30" s="778">
        <v>5</v>
      </c>
      <c r="R30" s="779"/>
      <c r="S30" s="779"/>
      <c r="T30" s="779"/>
      <c r="U30" s="779"/>
      <c r="V30" s="779">
        <v>5</v>
      </c>
      <c r="W30" s="779"/>
      <c r="X30" s="779"/>
      <c r="Y30" s="779"/>
      <c r="Z30" s="779"/>
      <c r="AA30" s="779" t="s">
        <v>567</v>
      </c>
      <c r="AB30" s="779"/>
      <c r="AC30" s="779"/>
      <c r="AD30" s="779"/>
      <c r="AE30" s="780"/>
      <c r="AF30" s="781" t="s">
        <v>567</v>
      </c>
      <c r="AG30" s="782"/>
      <c r="AH30" s="782"/>
      <c r="AI30" s="782"/>
      <c r="AJ30" s="783"/>
      <c r="AK30" s="850" t="s">
        <v>547</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387</v>
      </c>
      <c r="C31" s="776"/>
      <c r="D31" s="776"/>
      <c r="E31" s="776"/>
      <c r="F31" s="776"/>
      <c r="G31" s="776"/>
      <c r="H31" s="776"/>
      <c r="I31" s="776"/>
      <c r="J31" s="776"/>
      <c r="K31" s="776"/>
      <c r="L31" s="776"/>
      <c r="M31" s="776"/>
      <c r="N31" s="776"/>
      <c r="O31" s="776"/>
      <c r="P31" s="777"/>
      <c r="Q31" s="778">
        <v>554</v>
      </c>
      <c r="R31" s="779"/>
      <c r="S31" s="779"/>
      <c r="T31" s="779"/>
      <c r="U31" s="779"/>
      <c r="V31" s="779">
        <v>521</v>
      </c>
      <c r="W31" s="779"/>
      <c r="X31" s="779"/>
      <c r="Y31" s="779"/>
      <c r="Z31" s="779"/>
      <c r="AA31" s="779">
        <v>33</v>
      </c>
      <c r="AB31" s="779"/>
      <c r="AC31" s="779"/>
      <c r="AD31" s="779"/>
      <c r="AE31" s="780"/>
      <c r="AF31" s="781">
        <v>33</v>
      </c>
      <c r="AG31" s="782"/>
      <c r="AH31" s="782"/>
      <c r="AI31" s="782"/>
      <c r="AJ31" s="783"/>
      <c r="AK31" s="850">
        <v>125</v>
      </c>
      <c r="AL31" s="851"/>
      <c r="AM31" s="851"/>
      <c r="AN31" s="851"/>
      <c r="AO31" s="851"/>
      <c r="AP31" s="851" t="s">
        <v>547</v>
      </c>
      <c r="AQ31" s="851"/>
      <c r="AR31" s="851"/>
      <c r="AS31" s="851"/>
      <c r="AT31" s="851"/>
      <c r="AU31" s="851" t="s">
        <v>547</v>
      </c>
      <c r="AV31" s="851"/>
      <c r="AW31" s="851"/>
      <c r="AX31" s="851"/>
      <c r="AY31" s="851"/>
      <c r="AZ31" s="852" t="s">
        <v>547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388</v>
      </c>
      <c r="C32" s="776"/>
      <c r="D32" s="776"/>
      <c r="E32" s="776"/>
      <c r="F32" s="776"/>
      <c r="G32" s="776"/>
      <c r="H32" s="776"/>
      <c r="I32" s="776"/>
      <c r="J32" s="776"/>
      <c r="K32" s="776"/>
      <c r="L32" s="776"/>
      <c r="M32" s="776"/>
      <c r="N32" s="776"/>
      <c r="O32" s="776"/>
      <c r="P32" s="777"/>
      <c r="Q32" s="778">
        <v>36</v>
      </c>
      <c r="R32" s="779"/>
      <c r="S32" s="779"/>
      <c r="T32" s="779"/>
      <c r="U32" s="779"/>
      <c r="V32" s="779">
        <v>33</v>
      </c>
      <c r="W32" s="779"/>
      <c r="X32" s="779"/>
      <c r="Y32" s="779"/>
      <c r="Z32" s="779"/>
      <c r="AA32" s="779">
        <v>3</v>
      </c>
      <c r="AB32" s="779"/>
      <c r="AC32" s="779"/>
      <c r="AD32" s="779"/>
      <c r="AE32" s="780"/>
      <c r="AF32" s="781">
        <v>3</v>
      </c>
      <c r="AG32" s="782"/>
      <c r="AH32" s="782"/>
      <c r="AI32" s="782"/>
      <c r="AJ32" s="783"/>
      <c r="AK32" s="850">
        <v>11</v>
      </c>
      <c r="AL32" s="851"/>
      <c r="AM32" s="851"/>
      <c r="AN32" s="851"/>
      <c r="AO32" s="851"/>
      <c r="AP32" s="851" t="s">
        <v>547</v>
      </c>
      <c r="AQ32" s="851"/>
      <c r="AR32" s="851"/>
      <c r="AS32" s="851"/>
      <c r="AT32" s="851"/>
      <c r="AU32" s="851" t="s">
        <v>547</v>
      </c>
      <c r="AV32" s="851"/>
      <c r="AW32" s="851"/>
      <c r="AX32" s="851"/>
      <c r="AY32" s="851"/>
      <c r="AZ32" s="852" t="s">
        <v>547</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389</v>
      </c>
      <c r="C33" s="776"/>
      <c r="D33" s="776"/>
      <c r="E33" s="776"/>
      <c r="F33" s="776"/>
      <c r="G33" s="776"/>
      <c r="H33" s="776"/>
      <c r="I33" s="776"/>
      <c r="J33" s="776"/>
      <c r="K33" s="776"/>
      <c r="L33" s="776"/>
      <c r="M33" s="776"/>
      <c r="N33" s="776"/>
      <c r="O33" s="776"/>
      <c r="P33" s="777"/>
      <c r="Q33" s="778">
        <v>1447</v>
      </c>
      <c r="R33" s="779"/>
      <c r="S33" s="779"/>
      <c r="T33" s="779"/>
      <c r="U33" s="779"/>
      <c r="V33" s="779">
        <v>1211</v>
      </c>
      <c r="W33" s="779"/>
      <c r="X33" s="779"/>
      <c r="Y33" s="779"/>
      <c r="Z33" s="779"/>
      <c r="AA33" s="779">
        <v>234</v>
      </c>
      <c r="AB33" s="779"/>
      <c r="AC33" s="779"/>
      <c r="AD33" s="779"/>
      <c r="AE33" s="780"/>
      <c r="AF33" s="781">
        <v>2179</v>
      </c>
      <c r="AG33" s="782"/>
      <c r="AH33" s="782"/>
      <c r="AI33" s="782"/>
      <c r="AJ33" s="783"/>
      <c r="AK33" s="850">
        <v>4</v>
      </c>
      <c r="AL33" s="851"/>
      <c r="AM33" s="851"/>
      <c r="AN33" s="851"/>
      <c r="AO33" s="851"/>
      <c r="AP33" s="851">
        <v>1186</v>
      </c>
      <c r="AQ33" s="851"/>
      <c r="AR33" s="851"/>
      <c r="AS33" s="851"/>
      <c r="AT33" s="851"/>
      <c r="AU33" s="851" t="s">
        <v>547</v>
      </c>
      <c r="AV33" s="851"/>
      <c r="AW33" s="851"/>
      <c r="AX33" s="851"/>
      <c r="AY33" s="851"/>
      <c r="AZ33" s="852" t="s">
        <v>547</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391</v>
      </c>
      <c r="C34" s="776"/>
      <c r="D34" s="776"/>
      <c r="E34" s="776"/>
      <c r="F34" s="776"/>
      <c r="G34" s="776"/>
      <c r="H34" s="776"/>
      <c r="I34" s="776"/>
      <c r="J34" s="776"/>
      <c r="K34" s="776"/>
      <c r="L34" s="776"/>
      <c r="M34" s="776"/>
      <c r="N34" s="776"/>
      <c r="O34" s="776"/>
      <c r="P34" s="777"/>
      <c r="Q34" s="778">
        <v>2334</v>
      </c>
      <c r="R34" s="779"/>
      <c r="S34" s="779"/>
      <c r="T34" s="779"/>
      <c r="U34" s="779"/>
      <c r="V34" s="779">
        <v>2192</v>
      </c>
      <c r="W34" s="779"/>
      <c r="X34" s="779"/>
      <c r="Y34" s="779"/>
      <c r="Z34" s="779"/>
      <c r="AA34" s="779">
        <v>143</v>
      </c>
      <c r="AB34" s="779"/>
      <c r="AC34" s="779"/>
      <c r="AD34" s="779"/>
      <c r="AE34" s="780"/>
      <c r="AF34" s="781">
        <v>599</v>
      </c>
      <c r="AG34" s="782"/>
      <c r="AH34" s="782"/>
      <c r="AI34" s="782"/>
      <c r="AJ34" s="783"/>
      <c r="AK34" s="850">
        <v>1170</v>
      </c>
      <c r="AL34" s="851"/>
      <c r="AM34" s="851"/>
      <c r="AN34" s="851"/>
      <c r="AO34" s="851"/>
      <c r="AP34" s="851">
        <v>19997</v>
      </c>
      <c r="AQ34" s="851"/>
      <c r="AR34" s="851"/>
      <c r="AS34" s="851"/>
      <c r="AT34" s="851"/>
      <c r="AU34" s="851">
        <v>16738</v>
      </c>
      <c r="AV34" s="851"/>
      <c r="AW34" s="851"/>
      <c r="AX34" s="851"/>
      <c r="AY34" s="851"/>
      <c r="AZ34" s="852" t="s">
        <v>547</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3134</v>
      </c>
      <c r="AG63" s="862"/>
      <c r="AH63" s="862"/>
      <c r="AI63" s="862"/>
      <c r="AJ63" s="863"/>
      <c r="AK63" s="864"/>
      <c r="AL63" s="859"/>
      <c r="AM63" s="859"/>
      <c r="AN63" s="859"/>
      <c r="AO63" s="859"/>
      <c r="AP63" s="862">
        <v>21183</v>
      </c>
      <c r="AQ63" s="862"/>
      <c r="AR63" s="862"/>
      <c r="AS63" s="862"/>
      <c r="AT63" s="862"/>
      <c r="AU63" s="862">
        <v>16738</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551</v>
      </c>
      <c r="C68" s="890"/>
      <c r="D68" s="890"/>
      <c r="E68" s="890"/>
      <c r="F68" s="890"/>
      <c r="G68" s="890"/>
      <c r="H68" s="890"/>
      <c r="I68" s="890"/>
      <c r="J68" s="890"/>
      <c r="K68" s="890"/>
      <c r="L68" s="890"/>
      <c r="M68" s="890"/>
      <c r="N68" s="890"/>
      <c r="O68" s="890"/>
      <c r="P68" s="891"/>
      <c r="Q68" s="892">
        <v>3162</v>
      </c>
      <c r="R68" s="886"/>
      <c r="S68" s="886"/>
      <c r="T68" s="886"/>
      <c r="U68" s="886"/>
      <c r="V68" s="886">
        <v>2982</v>
      </c>
      <c r="W68" s="886"/>
      <c r="X68" s="886"/>
      <c r="Y68" s="886"/>
      <c r="Z68" s="886"/>
      <c r="AA68" s="886">
        <v>179</v>
      </c>
      <c r="AB68" s="886"/>
      <c r="AC68" s="886"/>
      <c r="AD68" s="886"/>
      <c r="AE68" s="886"/>
      <c r="AF68" s="886">
        <v>179</v>
      </c>
      <c r="AG68" s="886"/>
      <c r="AH68" s="886"/>
      <c r="AI68" s="886"/>
      <c r="AJ68" s="886"/>
      <c r="AK68" s="886">
        <v>99</v>
      </c>
      <c r="AL68" s="886"/>
      <c r="AM68" s="886"/>
      <c r="AN68" s="886"/>
      <c r="AO68" s="886"/>
      <c r="AP68" s="886">
        <v>291</v>
      </c>
      <c r="AQ68" s="886"/>
      <c r="AR68" s="886"/>
      <c r="AS68" s="886"/>
      <c r="AT68" s="886"/>
      <c r="AU68" s="886">
        <v>67</v>
      </c>
      <c r="AV68" s="886"/>
      <c r="AW68" s="886"/>
      <c r="AX68" s="886"/>
      <c r="AY68" s="886"/>
      <c r="AZ68" s="887" t="s">
        <v>561</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552</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550</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553</v>
      </c>
      <c r="C70" s="894"/>
      <c r="D70" s="894"/>
      <c r="E70" s="894"/>
      <c r="F70" s="894"/>
      <c r="G70" s="894"/>
      <c r="H70" s="894"/>
      <c r="I70" s="894"/>
      <c r="J70" s="894"/>
      <c r="K70" s="894"/>
      <c r="L70" s="894"/>
      <c r="M70" s="894"/>
      <c r="N70" s="894"/>
      <c r="O70" s="894"/>
      <c r="P70" s="895"/>
      <c r="Q70" s="896">
        <v>9578</v>
      </c>
      <c r="R70" s="851"/>
      <c r="S70" s="851"/>
      <c r="T70" s="851"/>
      <c r="U70" s="851"/>
      <c r="V70" s="851">
        <v>9432</v>
      </c>
      <c r="W70" s="851"/>
      <c r="X70" s="851"/>
      <c r="Y70" s="851"/>
      <c r="Z70" s="851"/>
      <c r="AA70" s="851">
        <v>146</v>
      </c>
      <c r="AB70" s="851"/>
      <c r="AC70" s="851"/>
      <c r="AD70" s="851"/>
      <c r="AE70" s="851"/>
      <c r="AF70" s="851">
        <v>146</v>
      </c>
      <c r="AG70" s="851"/>
      <c r="AH70" s="851"/>
      <c r="AI70" s="851"/>
      <c r="AJ70" s="851"/>
      <c r="AK70" s="851">
        <v>1850</v>
      </c>
      <c r="AL70" s="851"/>
      <c r="AM70" s="851"/>
      <c r="AN70" s="851"/>
      <c r="AO70" s="851"/>
      <c r="AP70" s="851" t="s">
        <v>550</v>
      </c>
      <c r="AQ70" s="851"/>
      <c r="AR70" s="851"/>
      <c r="AS70" s="851"/>
      <c r="AT70" s="851"/>
      <c r="AU70" s="851" t="s">
        <v>550</v>
      </c>
      <c r="AV70" s="851"/>
      <c r="AW70" s="851"/>
      <c r="AX70" s="851"/>
      <c r="AY70" s="851"/>
      <c r="AZ70" s="897" t="s">
        <v>562</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554</v>
      </c>
      <c r="C71" s="894"/>
      <c r="D71" s="894"/>
      <c r="E71" s="894"/>
      <c r="F71" s="894"/>
      <c r="G71" s="894"/>
      <c r="H71" s="894"/>
      <c r="I71" s="894"/>
      <c r="J71" s="894"/>
      <c r="K71" s="894"/>
      <c r="L71" s="894"/>
      <c r="M71" s="894"/>
      <c r="N71" s="894"/>
      <c r="O71" s="894"/>
      <c r="P71" s="895"/>
      <c r="Q71" s="896">
        <v>86</v>
      </c>
      <c r="R71" s="851"/>
      <c r="S71" s="851"/>
      <c r="T71" s="851"/>
      <c r="U71" s="851"/>
      <c r="V71" s="851">
        <v>80</v>
      </c>
      <c r="W71" s="851"/>
      <c r="X71" s="851"/>
      <c r="Y71" s="851"/>
      <c r="Z71" s="851"/>
      <c r="AA71" s="851">
        <v>6</v>
      </c>
      <c r="AB71" s="851"/>
      <c r="AC71" s="851"/>
      <c r="AD71" s="851"/>
      <c r="AE71" s="851"/>
      <c r="AF71" s="851">
        <v>6</v>
      </c>
      <c r="AG71" s="851"/>
      <c r="AH71" s="851"/>
      <c r="AI71" s="851"/>
      <c r="AJ71" s="851"/>
      <c r="AK71" s="851">
        <v>9</v>
      </c>
      <c r="AL71" s="851"/>
      <c r="AM71" s="851"/>
      <c r="AN71" s="851"/>
      <c r="AO71" s="851"/>
      <c r="AP71" s="851">
        <v>69</v>
      </c>
      <c r="AQ71" s="851"/>
      <c r="AR71" s="851"/>
      <c r="AS71" s="851"/>
      <c r="AT71" s="851"/>
      <c r="AU71" s="851">
        <v>21</v>
      </c>
      <c r="AV71" s="851"/>
      <c r="AW71" s="851"/>
      <c r="AX71" s="851"/>
      <c r="AY71" s="851"/>
      <c r="AZ71" s="897" t="s">
        <v>563</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555</v>
      </c>
      <c r="C72" s="894"/>
      <c r="D72" s="894"/>
      <c r="E72" s="894"/>
      <c r="F72" s="894"/>
      <c r="G72" s="894"/>
      <c r="H72" s="894"/>
      <c r="I72" s="894"/>
      <c r="J72" s="894"/>
      <c r="K72" s="894"/>
      <c r="L72" s="894"/>
      <c r="M72" s="894"/>
      <c r="N72" s="894"/>
      <c r="O72" s="894"/>
      <c r="P72" s="895"/>
      <c r="Q72" s="896">
        <v>2737</v>
      </c>
      <c r="R72" s="851"/>
      <c r="S72" s="851"/>
      <c r="T72" s="851"/>
      <c r="U72" s="851"/>
      <c r="V72" s="851">
        <v>2630</v>
      </c>
      <c r="W72" s="851"/>
      <c r="X72" s="851"/>
      <c r="Y72" s="851"/>
      <c r="Z72" s="851"/>
      <c r="AA72" s="851">
        <v>107</v>
      </c>
      <c r="AB72" s="851"/>
      <c r="AC72" s="851"/>
      <c r="AD72" s="851"/>
      <c r="AE72" s="851"/>
      <c r="AF72" s="851">
        <v>107</v>
      </c>
      <c r="AG72" s="851"/>
      <c r="AH72" s="851"/>
      <c r="AI72" s="851"/>
      <c r="AJ72" s="851"/>
      <c r="AK72" s="851">
        <v>118</v>
      </c>
      <c r="AL72" s="851"/>
      <c r="AM72" s="851"/>
      <c r="AN72" s="851"/>
      <c r="AO72" s="851"/>
      <c r="AP72" s="851">
        <v>711</v>
      </c>
      <c r="AQ72" s="851"/>
      <c r="AR72" s="851"/>
      <c r="AS72" s="851"/>
      <c r="AT72" s="851"/>
      <c r="AU72" s="851">
        <v>144</v>
      </c>
      <c r="AV72" s="851"/>
      <c r="AW72" s="851"/>
      <c r="AX72" s="851"/>
      <c r="AY72" s="851"/>
      <c r="AZ72" s="897" t="s">
        <v>564</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556</v>
      </c>
      <c r="C73" s="894"/>
      <c r="D73" s="894"/>
      <c r="E73" s="894"/>
      <c r="F73" s="894"/>
      <c r="G73" s="894"/>
      <c r="H73" s="894"/>
      <c r="I73" s="894"/>
      <c r="J73" s="894"/>
      <c r="K73" s="894"/>
      <c r="L73" s="894"/>
      <c r="M73" s="894"/>
      <c r="N73" s="894"/>
      <c r="O73" s="894"/>
      <c r="P73" s="895"/>
      <c r="Q73" s="896">
        <v>54</v>
      </c>
      <c r="R73" s="851"/>
      <c r="S73" s="851"/>
      <c r="T73" s="851"/>
      <c r="U73" s="851"/>
      <c r="V73" s="851">
        <v>54</v>
      </c>
      <c r="W73" s="851"/>
      <c r="X73" s="851"/>
      <c r="Y73" s="851"/>
      <c r="Z73" s="851"/>
      <c r="AA73" s="851" t="s">
        <v>550</v>
      </c>
      <c r="AB73" s="851"/>
      <c r="AC73" s="851"/>
      <c r="AD73" s="851"/>
      <c r="AE73" s="851"/>
      <c r="AF73" s="851" t="s">
        <v>550</v>
      </c>
      <c r="AG73" s="851"/>
      <c r="AH73" s="851"/>
      <c r="AI73" s="851"/>
      <c r="AJ73" s="851"/>
      <c r="AK73" s="851">
        <v>52</v>
      </c>
      <c r="AL73" s="851"/>
      <c r="AM73" s="851"/>
      <c r="AN73" s="851"/>
      <c r="AO73" s="851"/>
      <c r="AP73" s="851" t="s">
        <v>550</v>
      </c>
      <c r="AQ73" s="851"/>
      <c r="AR73" s="851"/>
      <c r="AS73" s="851"/>
      <c r="AT73" s="851"/>
      <c r="AU73" s="851" t="s">
        <v>550</v>
      </c>
      <c r="AV73" s="851"/>
      <c r="AW73" s="851"/>
      <c r="AX73" s="851"/>
      <c r="AY73" s="851"/>
      <c r="AZ73" s="897" t="s">
        <v>565</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557</v>
      </c>
      <c r="C74" s="894"/>
      <c r="D74" s="894"/>
      <c r="E74" s="894"/>
      <c r="F74" s="894"/>
      <c r="G74" s="894"/>
      <c r="H74" s="894"/>
      <c r="I74" s="894"/>
      <c r="J74" s="894"/>
      <c r="K74" s="894"/>
      <c r="L74" s="894"/>
      <c r="M74" s="894"/>
      <c r="N74" s="894"/>
      <c r="O74" s="894"/>
      <c r="P74" s="895"/>
      <c r="Q74" s="896">
        <v>390</v>
      </c>
      <c r="R74" s="851"/>
      <c r="S74" s="851"/>
      <c r="T74" s="851"/>
      <c r="U74" s="851"/>
      <c r="V74" s="851">
        <v>387</v>
      </c>
      <c r="W74" s="851"/>
      <c r="X74" s="851"/>
      <c r="Y74" s="851"/>
      <c r="Z74" s="851"/>
      <c r="AA74" s="851">
        <v>4</v>
      </c>
      <c r="AB74" s="851"/>
      <c r="AC74" s="851"/>
      <c r="AD74" s="851"/>
      <c r="AE74" s="851"/>
      <c r="AF74" s="851">
        <v>579</v>
      </c>
      <c r="AG74" s="851"/>
      <c r="AH74" s="851"/>
      <c r="AI74" s="851"/>
      <c r="AJ74" s="851"/>
      <c r="AK74" s="851" t="s">
        <v>550</v>
      </c>
      <c r="AL74" s="851"/>
      <c r="AM74" s="851"/>
      <c r="AN74" s="851"/>
      <c r="AO74" s="851"/>
      <c r="AP74" s="851" t="s">
        <v>550</v>
      </c>
      <c r="AQ74" s="851"/>
      <c r="AR74" s="851"/>
      <c r="AS74" s="851"/>
      <c r="AT74" s="851"/>
      <c r="AU74" s="851" t="s">
        <v>550</v>
      </c>
      <c r="AV74" s="851"/>
      <c r="AW74" s="851"/>
      <c r="AX74" s="851"/>
      <c r="AY74" s="851"/>
      <c r="AZ74" s="897" t="s">
        <v>569</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558</v>
      </c>
      <c r="C75" s="894"/>
      <c r="D75" s="894"/>
      <c r="E75" s="894"/>
      <c r="F75" s="894"/>
      <c r="G75" s="894"/>
      <c r="H75" s="894"/>
      <c r="I75" s="894"/>
      <c r="J75" s="894"/>
      <c r="K75" s="894"/>
      <c r="L75" s="894"/>
      <c r="M75" s="894"/>
      <c r="N75" s="894"/>
      <c r="O75" s="894"/>
      <c r="P75" s="895"/>
      <c r="Q75" s="899">
        <v>256</v>
      </c>
      <c r="R75" s="900"/>
      <c r="S75" s="900"/>
      <c r="T75" s="900"/>
      <c r="U75" s="850"/>
      <c r="V75" s="901">
        <v>224</v>
      </c>
      <c r="W75" s="900"/>
      <c r="X75" s="900"/>
      <c r="Y75" s="900"/>
      <c r="Z75" s="850"/>
      <c r="AA75" s="901">
        <v>32</v>
      </c>
      <c r="AB75" s="900"/>
      <c r="AC75" s="900"/>
      <c r="AD75" s="900"/>
      <c r="AE75" s="850"/>
      <c r="AF75" s="901">
        <v>32</v>
      </c>
      <c r="AG75" s="900"/>
      <c r="AH75" s="900"/>
      <c r="AI75" s="900"/>
      <c r="AJ75" s="850"/>
      <c r="AK75" s="901" t="s">
        <v>550</v>
      </c>
      <c r="AL75" s="900"/>
      <c r="AM75" s="900"/>
      <c r="AN75" s="900"/>
      <c r="AO75" s="850"/>
      <c r="AP75" s="901" t="s">
        <v>550</v>
      </c>
      <c r="AQ75" s="900"/>
      <c r="AR75" s="900"/>
      <c r="AS75" s="900"/>
      <c r="AT75" s="850"/>
      <c r="AU75" s="901" t="s">
        <v>550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559</v>
      </c>
      <c r="C76" s="894"/>
      <c r="D76" s="894"/>
      <c r="E76" s="894"/>
      <c r="F76" s="894"/>
      <c r="G76" s="894"/>
      <c r="H76" s="894"/>
      <c r="I76" s="894"/>
      <c r="J76" s="894"/>
      <c r="K76" s="894"/>
      <c r="L76" s="894"/>
      <c r="M76" s="894"/>
      <c r="N76" s="894"/>
      <c r="O76" s="894"/>
      <c r="P76" s="895"/>
      <c r="Q76" s="899">
        <v>244114</v>
      </c>
      <c r="R76" s="900"/>
      <c r="S76" s="900"/>
      <c r="T76" s="900"/>
      <c r="U76" s="850"/>
      <c r="V76" s="901">
        <v>233963</v>
      </c>
      <c r="W76" s="900"/>
      <c r="X76" s="900"/>
      <c r="Y76" s="900"/>
      <c r="Z76" s="850"/>
      <c r="AA76" s="901">
        <v>10151</v>
      </c>
      <c r="AB76" s="900"/>
      <c r="AC76" s="900"/>
      <c r="AD76" s="900"/>
      <c r="AE76" s="850"/>
      <c r="AF76" s="901">
        <v>10151</v>
      </c>
      <c r="AG76" s="900"/>
      <c r="AH76" s="900"/>
      <c r="AI76" s="900"/>
      <c r="AJ76" s="850"/>
      <c r="AK76" s="901" t="s">
        <v>550</v>
      </c>
      <c r="AL76" s="900"/>
      <c r="AM76" s="900"/>
      <c r="AN76" s="900"/>
      <c r="AO76" s="850"/>
      <c r="AP76" s="901" t="s">
        <v>550</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t="s">
        <v>560</v>
      </c>
      <c r="C77" s="894"/>
      <c r="D77" s="894"/>
      <c r="E77" s="894"/>
      <c r="F77" s="894"/>
      <c r="G77" s="894"/>
      <c r="H77" s="894"/>
      <c r="I77" s="894"/>
      <c r="J77" s="894"/>
      <c r="K77" s="894"/>
      <c r="L77" s="894"/>
      <c r="M77" s="894"/>
      <c r="N77" s="894"/>
      <c r="O77" s="894"/>
      <c r="P77" s="895"/>
      <c r="Q77" s="899">
        <v>41</v>
      </c>
      <c r="R77" s="900"/>
      <c r="S77" s="900"/>
      <c r="T77" s="900"/>
      <c r="U77" s="850"/>
      <c r="V77" s="901">
        <v>29</v>
      </c>
      <c r="W77" s="900"/>
      <c r="X77" s="900"/>
      <c r="Y77" s="900"/>
      <c r="Z77" s="850"/>
      <c r="AA77" s="901">
        <v>11</v>
      </c>
      <c r="AB77" s="900"/>
      <c r="AC77" s="900"/>
      <c r="AD77" s="900"/>
      <c r="AE77" s="850"/>
      <c r="AF77" s="901">
        <v>11</v>
      </c>
      <c r="AG77" s="900"/>
      <c r="AH77" s="900"/>
      <c r="AI77" s="900"/>
      <c r="AJ77" s="850"/>
      <c r="AK77" s="901" t="s">
        <v>566</v>
      </c>
      <c r="AL77" s="900"/>
      <c r="AM77" s="900"/>
      <c r="AN77" s="900"/>
      <c r="AO77" s="850"/>
      <c r="AP77" s="901" t="s">
        <v>566</v>
      </c>
      <c r="AQ77" s="900"/>
      <c r="AR77" s="900"/>
      <c r="AS77" s="900"/>
      <c r="AT77" s="850"/>
      <c r="AU77" s="901" t="s">
        <v>566</v>
      </c>
      <c r="AV77" s="900"/>
      <c r="AW77" s="900"/>
      <c r="AX77" s="900"/>
      <c r="AY77" s="850"/>
      <c r="AZ77" s="897" t="s">
        <v>568</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371</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11215</v>
      </c>
      <c r="AG88" s="862"/>
      <c r="AH88" s="862"/>
      <c r="AI88" s="862"/>
      <c r="AJ88" s="862"/>
      <c r="AK88" s="859"/>
      <c r="AL88" s="859"/>
      <c r="AM88" s="859"/>
      <c r="AN88" s="859"/>
      <c r="AO88" s="859"/>
      <c r="AP88" s="862">
        <v>1071</v>
      </c>
      <c r="AQ88" s="862"/>
      <c r="AR88" s="862"/>
      <c r="AS88" s="862"/>
      <c r="AT88" s="862"/>
      <c r="AU88" s="862">
        <v>233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290</v>
      </c>
      <c r="AG109" s="915"/>
      <c r="AH109" s="915"/>
      <c r="AI109" s="915"/>
      <c r="AJ109" s="916"/>
      <c r="AK109" s="914" t="s">
        <v>289</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290</v>
      </c>
      <c r="BW109" s="915"/>
      <c r="BX109" s="915"/>
      <c r="BY109" s="915"/>
      <c r="BZ109" s="916"/>
      <c r="CA109" s="914" t="s">
        <v>289</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290</v>
      </c>
      <c r="DM109" s="915"/>
      <c r="DN109" s="915"/>
      <c r="DO109" s="915"/>
      <c r="DP109" s="916"/>
      <c r="DQ109" s="914" t="s">
        <v>289</v>
      </c>
      <c r="DR109" s="915"/>
      <c r="DS109" s="915"/>
      <c r="DT109" s="915"/>
      <c r="DU109" s="916"/>
      <c r="DV109" s="914" t="s">
        <v>413</v>
      </c>
      <c r="DW109" s="915"/>
      <c r="DX109" s="915"/>
      <c r="DY109" s="915"/>
      <c r="DZ109" s="917"/>
    </row>
    <row r="110" spans="1:131" s="199" customFormat="1" ht="26.25" customHeight="1" x14ac:dyDescent="0.2">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1894816</v>
      </c>
      <c r="AB110" s="922"/>
      <c r="AC110" s="922"/>
      <c r="AD110" s="922"/>
      <c r="AE110" s="923"/>
      <c r="AF110" s="924">
        <v>1699885</v>
      </c>
      <c r="AG110" s="922"/>
      <c r="AH110" s="922"/>
      <c r="AI110" s="922"/>
      <c r="AJ110" s="923"/>
      <c r="AK110" s="924">
        <v>1668713</v>
      </c>
      <c r="AL110" s="922"/>
      <c r="AM110" s="922"/>
      <c r="AN110" s="922"/>
      <c r="AO110" s="923"/>
      <c r="AP110" s="925">
        <v>17</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14605957</v>
      </c>
      <c r="BR110" s="957"/>
      <c r="BS110" s="957"/>
      <c r="BT110" s="957"/>
      <c r="BU110" s="957"/>
      <c r="BV110" s="957">
        <v>14547790</v>
      </c>
      <c r="BW110" s="957"/>
      <c r="BX110" s="957"/>
      <c r="BY110" s="957"/>
      <c r="BZ110" s="957"/>
      <c r="CA110" s="957">
        <v>14007727</v>
      </c>
      <c r="CB110" s="957"/>
      <c r="CC110" s="957"/>
      <c r="CD110" s="957"/>
      <c r="CE110" s="957"/>
      <c r="CF110" s="971">
        <v>142.9</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2">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138913</v>
      </c>
      <c r="BR111" s="950"/>
      <c r="BS111" s="950"/>
      <c r="BT111" s="950"/>
      <c r="BU111" s="950"/>
      <c r="BV111" s="950">
        <v>105270</v>
      </c>
      <c r="BW111" s="950"/>
      <c r="BX111" s="950"/>
      <c r="BY111" s="950"/>
      <c r="BZ111" s="950"/>
      <c r="CA111" s="950">
        <v>70975</v>
      </c>
      <c r="CB111" s="950"/>
      <c r="CC111" s="950"/>
      <c r="CD111" s="950"/>
      <c r="CE111" s="950"/>
      <c r="CF111" s="944">
        <v>0.7</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2">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18696049</v>
      </c>
      <c r="BR112" s="950"/>
      <c r="BS112" s="950"/>
      <c r="BT112" s="950"/>
      <c r="BU112" s="950"/>
      <c r="BV112" s="950">
        <v>18206739</v>
      </c>
      <c r="BW112" s="950"/>
      <c r="BX112" s="950"/>
      <c r="BY112" s="950"/>
      <c r="BZ112" s="950"/>
      <c r="CA112" s="950">
        <v>16737809</v>
      </c>
      <c r="CB112" s="950"/>
      <c r="CC112" s="950"/>
      <c r="CD112" s="950"/>
      <c r="CE112" s="950"/>
      <c r="CF112" s="944">
        <v>170.8</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2">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979754</v>
      </c>
      <c r="AB113" s="964"/>
      <c r="AC113" s="964"/>
      <c r="AD113" s="964"/>
      <c r="AE113" s="965"/>
      <c r="AF113" s="966">
        <v>967344</v>
      </c>
      <c r="AG113" s="964"/>
      <c r="AH113" s="964"/>
      <c r="AI113" s="964"/>
      <c r="AJ113" s="965"/>
      <c r="AK113" s="966">
        <v>961532</v>
      </c>
      <c r="AL113" s="964"/>
      <c r="AM113" s="964"/>
      <c r="AN113" s="964"/>
      <c r="AO113" s="965"/>
      <c r="AP113" s="967">
        <v>9.8000000000000007</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372363</v>
      </c>
      <c r="BR113" s="950"/>
      <c r="BS113" s="950"/>
      <c r="BT113" s="950"/>
      <c r="BU113" s="950"/>
      <c r="BV113" s="950">
        <v>304766</v>
      </c>
      <c r="BW113" s="950"/>
      <c r="BX113" s="950"/>
      <c r="BY113" s="950"/>
      <c r="BZ113" s="950"/>
      <c r="CA113" s="950">
        <v>232700</v>
      </c>
      <c r="CB113" s="950"/>
      <c r="CC113" s="950"/>
      <c r="CD113" s="950"/>
      <c r="CE113" s="950"/>
      <c r="CF113" s="944">
        <v>2.4</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65814</v>
      </c>
      <c r="DH113" s="989"/>
      <c r="DI113" s="989"/>
      <c r="DJ113" s="989"/>
      <c r="DK113" s="990"/>
      <c r="DL113" s="991">
        <v>49828</v>
      </c>
      <c r="DM113" s="989"/>
      <c r="DN113" s="989"/>
      <c r="DO113" s="989"/>
      <c r="DP113" s="990"/>
      <c r="DQ113" s="991">
        <v>33534</v>
      </c>
      <c r="DR113" s="989"/>
      <c r="DS113" s="989"/>
      <c r="DT113" s="989"/>
      <c r="DU113" s="990"/>
      <c r="DV113" s="992">
        <v>0.3</v>
      </c>
      <c r="DW113" s="993"/>
      <c r="DX113" s="993"/>
      <c r="DY113" s="993"/>
      <c r="DZ113" s="994"/>
    </row>
    <row r="114" spans="1:130" s="199" customFormat="1" ht="26.25" customHeight="1" x14ac:dyDescent="0.2">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60912</v>
      </c>
      <c r="AB114" s="989"/>
      <c r="AC114" s="989"/>
      <c r="AD114" s="989"/>
      <c r="AE114" s="990"/>
      <c r="AF114" s="991">
        <v>71481</v>
      </c>
      <c r="AG114" s="989"/>
      <c r="AH114" s="989"/>
      <c r="AI114" s="989"/>
      <c r="AJ114" s="990"/>
      <c r="AK114" s="991">
        <v>72206</v>
      </c>
      <c r="AL114" s="989"/>
      <c r="AM114" s="989"/>
      <c r="AN114" s="989"/>
      <c r="AO114" s="990"/>
      <c r="AP114" s="992">
        <v>0.7</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1692089</v>
      </c>
      <c r="BR114" s="950"/>
      <c r="BS114" s="950"/>
      <c r="BT114" s="950"/>
      <c r="BU114" s="950"/>
      <c r="BV114" s="950">
        <v>1617242</v>
      </c>
      <c r="BW114" s="950"/>
      <c r="BX114" s="950"/>
      <c r="BY114" s="950"/>
      <c r="BZ114" s="950"/>
      <c r="CA114" s="950">
        <v>2100279</v>
      </c>
      <c r="CB114" s="950"/>
      <c r="CC114" s="950"/>
      <c r="CD114" s="950"/>
      <c r="CE114" s="950"/>
      <c r="CF114" s="944">
        <v>21.4</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2">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36423</v>
      </c>
      <c r="AB115" s="964"/>
      <c r="AC115" s="964"/>
      <c r="AD115" s="964"/>
      <c r="AE115" s="965"/>
      <c r="AF115" s="966">
        <v>31804</v>
      </c>
      <c r="AG115" s="964"/>
      <c r="AH115" s="964"/>
      <c r="AI115" s="964"/>
      <c r="AJ115" s="965"/>
      <c r="AK115" s="966">
        <v>69944</v>
      </c>
      <c r="AL115" s="964"/>
      <c r="AM115" s="964"/>
      <c r="AN115" s="964"/>
      <c r="AO115" s="965"/>
      <c r="AP115" s="967">
        <v>0.7</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2">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2">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2971905</v>
      </c>
      <c r="AB117" s="1007"/>
      <c r="AC117" s="1007"/>
      <c r="AD117" s="1007"/>
      <c r="AE117" s="1008"/>
      <c r="AF117" s="1009">
        <v>2770514</v>
      </c>
      <c r="AG117" s="1007"/>
      <c r="AH117" s="1007"/>
      <c r="AI117" s="1007"/>
      <c r="AJ117" s="1008"/>
      <c r="AK117" s="1009">
        <v>2772395</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2">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290</v>
      </c>
      <c r="AG118" s="915"/>
      <c r="AH118" s="915"/>
      <c r="AI118" s="915"/>
      <c r="AJ118" s="916"/>
      <c r="AK118" s="914" t="s">
        <v>289</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2">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443</v>
      </c>
      <c r="BP119" s="1036"/>
      <c r="BQ119" s="1027">
        <v>35505371</v>
      </c>
      <c r="BR119" s="1028"/>
      <c r="BS119" s="1028"/>
      <c r="BT119" s="1028"/>
      <c r="BU119" s="1028"/>
      <c r="BV119" s="1028">
        <v>34781807</v>
      </c>
      <c r="BW119" s="1028"/>
      <c r="BX119" s="1028"/>
      <c r="BY119" s="1028"/>
      <c r="BZ119" s="1028"/>
      <c r="CA119" s="1028">
        <v>33149490</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73099</v>
      </c>
      <c r="DH119" s="1014"/>
      <c r="DI119" s="1014"/>
      <c r="DJ119" s="1014"/>
      <c r="DK119" s="1015"/>
      <c r="DL119" s="1013">
        <v>55442</v>
      </c>
      <c r="DM119" s="1014"/>
      <c r="DN119" s="1014"/>
      <c r="DO119" s="1014"/>
      <c r="DP119" s="1015"/>
      <c r="DQ119" s="1013">
        <v>37441</v>
      </c>
      <c r="DR119" s="1014"/>
      <c r="DS119" s="1014"/>
      <c r="DT119" s="1014"/>
      <c r="DU119" s="1015"/>
      <c r="DV119" s="1016">
        <v>0.4</v>
      </c>
      <c r="DW119" s="1017"/>
      <c r="DX119" s="1017"/>
      <c r="DY119" s="1017"/>
      <c r="DZ119" s="1018"/>
    </row>
    <row r="120" spans="1:130" s="199" customFormat="1" ht="26.25" customHeight="1" x14ac:dyDescent="0.2">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5651621</v>
      </c>
      <c r="BR120" s="957"/>
      <c r="BS120" s="957"/>
      <c r="BT120" s="957"/>
      <c r="BU120" s="957"/>
      <c r="BV120" s="957">
        <v>5571078</v>
      </c>
      <c r="BW120" s="957"/>
      <c r="BX120" s="957"/>
      <c r="BY120" s="957"/>
      <c r="BZ120" s="957"/>
      <c r="CA120" s="957">
        <v>6406526</v>
      </c>
      <c r="CB120" s="957"/>
      <c r="CC120" s="957"/>
      <c r="CD120" s="957"/>
      <c r="CE120" s="957"/>
      <c r="CF120" s="971">
        <v>65.400000000000006</v>
      </c>
      <c r="CG120" s="972"/>
      <c r="CH120" s="972"/>
      <c r="CI120" s="972"/>
      <c r="CJ120" s="972"/>
      <c r="CK120" s="1037" t="s">
        <v>447</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18696049</v>
      </c>
      <c r="DH120" s="957"/>
      <c r="DI120" s="957"/>
      <c r="DJ120" s="957"/>
      <c r="DK120" s="957"/>
      <c r="DL120" s="957">
        <v>18206739</v>
      </c>
      <c r="DM120" s="957"/>
      <c r="DN120" s="957"/>
      <c r="DO120" s="957"/>
      <c r="DP120" s="957"/>
      <c r="DQ120" s="957">
        <v>16737809</v>
      </c>
      <c r="DR120" s="957"/>
      <c r="DS120" s="957"/>
      <c r="DT120" s="957"/>
      <c r="DU120" s="957"/>
      <c r="DV120" s="958">
        <v>170.8</v>
      </c>
      <c r="DW120" s="958"/>
      <c r="DX120" s="958"/>
      <c r="DY120" s="958"/>
      <c r="DZ120" s="959"/>
    </row>
    <row r="121" spans="1:130" s="199" customFormat="1" ht="26.25" customHeight="1" x14ac:dyDescent="0.2">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36423</v>
      </c>
      <c r="AB121" s="989"/>
      <c r="AC121" s="989"/>
      <c r="AD121" s="989"/>
      <c r="AE121" s="990"/>
      <c r="AF121" s="991">
        <v>31804</v>
      </c>
      <c r="AG121" s="989"/>
      <c r="AH121" s="989"/>
      <c r="AI121" s="989"/>
      <c r="AJ121" s="990"/>
      <c r="AK121" s="991">
        <v>69944</v>
      </c>
      <c r="AL121" s="989"/>
      <c r="AM121" s="989"/>
      <c r="AN121" s="989"/>
      <c r="AO121" s="990"/>
      <c r="AP121" s="992">
        <v>0.7</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8934115</v>
      </c>
      <c r="BR121" s="950"/>
      <c r="BS121" s="950"/>
      <c r="BT121" s="950"/>
      <c r="BU121" s="950"/>
      <c r="BV121" s="950">
        <v>8691882</v>
      </c>
      <c r="BW121" s="950"/>
      <c r="BX121" s="950"/>
      <c r="BY121" s="950"/>
      <c r="BZ121" s="950"/>
      <c r="CA121" s="950">
        <v>8231189</v>
      </c>
      <c r="CB121" s="950"/>
      <c r="CC121" s="950"/>
      <c r="CD121" s="950"/>
      <c r="CE121" s="950"/>
      <c r="CF121" s="944">
        <v>84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t="s">
        <v>223</v>
      </c>
      <c r="DH121" s="950"/>
      <c r="DI121" s="950"/>
      <c r="DJ121" s="950"/>
      <c r="DK121" s="950"/>
      <c r="DL121" s="950" t="s">
        <v>223</v>
      </c>
      <c r="DM121" s="950"/>
      <c r="DN121" s="950"/>
      <c r="DO121" s="950"/>
      <c r="DP121" s="950"/>
      <c r="DQ121" s="950" t="s">
        <v>223</v>
      </c>
      <c r="DR121" s="950"/>
      <c r="DS121" s="950"/>
      <c r="DT121" s="950"/>
      <c r="DU121" s="950"/>
      <c r="DV121" s="951" t="s">
        <v>223</v>
      </c>
      <c r="DW121" s="951"/>
      <c r="DX121" s="951"/>
      <c r="DY121" s="951"/>
      <c r="DZ121" s="952"/>
    </row>
    <row r="122" spans="1:130" s="199" customFormat="1" ht="26.25" customHeight="1" x14ac:dyDescent="0.2">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23362882</v>
      </c>
      <c r="BR122" s="1028"/>
      <c r="BS122" s="1028"/>
      <c r="BT122" s="1028"/>
      <c r="BU122" s="1028"/>
      <c r="BV122" s="1028">
        <v>22522878</v>
      </c>
      <c r="BW122" s="1028"/>
      <c r="BX122" s="1028"/>
      <c r="BY122" s="1028"/>
      <c r="BZ122" s="1028"/>
      <c r="CA122" s="1028">
        <v>22109416</v>
      </c>
      <c r="CB122" s="1028"/>
      <c r="CC122" s="1028"/>
      <c r="CD122" s="1028"/>
      <c r="CE122" s="1028"/>
      <c r="CF122" s="1048">
        <v>225.6</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2">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37948618</v>
      </c>
      <c r="BR123" s="1096"/>
      <c r="BS123" s="1096"/>
      <c r="BT123" s="1096"/>
      <c r="BU123" s="1096"/>
      <c r="BV123" s="1096">
        <v>36785838</v>
      </c>
      <c r="BW123" s="1096"/>
      <c r="BX123" s="1096"/>
      <c r="BY123" s="1096"/>
      <c r="BZ123" s="1096"/>
      <c r="CA123" s="1096">
        <v>36747131</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x14ac:dyDescent="0.25">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2">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5">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2">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5">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543635</v>
      </c>
      <c r="AB128" s="1078"/>
      <c r="AC128" s="1078"/>
      <c r="AD128" s="1078"/>
      <c r="AE128" s="1079"/>
      <c r="AF128" s="1080">
        <v>501884</v>
      </c>
      <c r="AG128" s="1078"/>
      <c r="AH128" s="1078"/>
      <c r="AI128" s="1078"/>
      <c r="AJ128" s="1079"/>
      <c r="AK128" s="1080">
        <v>520114</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223</v>
      </c>
      <c r="BG128" s="1085"/>
      <c r="BH128" s="1085"/>
      <c r="BI128" s="1085"/>
      <c r="BJ128" s="1085"/>
      <c r="BK128" s="1085"/>
      <c r="BL128" s="1086"/>
      <c r="BM128" s="1084">
        <v>13.13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11043800</v>
      </c>
      <c r="AB129" s="989"/>
      <c r="AC129" s="989"/>
      <c r="AD129" s="989"/>
      <c r="AE129" s="990"/>
      <c r="AF129" s="991">
        <v>11338602</v>
      </c>
      <c r="AG129" s="989"/>
      <c r="AH129" s="989"/>
      <c r="AI129" s="989"/>
      <c r="AJ129" s="990"/>
      <c r="AK129" s="991">
        <v>11423494</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223</v>
      </c>
      <c r="BG129" s="1099"/>
      <c r="BH129" s="1099"/>
      <c r="BI129" s="1099"/>
      <c r="BJ129" s="1099"/>
      <c r="BK129" s="1099"/>
      <c r="BL129" s="1100"/>
      <c r="BM129" s="1098">
        <v>18.13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1806727</v>
      </c>
      <c r="AB130" s="989"/>
      <c r="AC130" s="989"/>
      <c r="AD130" s="989"/>
      <c r="AE130" s="990"/>
      <c r="AF130" s="991">
        <v>1654807</v>
      </c>
      <c r="AG130" s="989"/>
      <c r="AH130" s="989"/>
      <c r="AI130" s="989"/>
      <c r="AJ130" s="990"/>
      <c r="AK130" s="991">
        <v>1623574</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9237073</v>
      </c>
      <c r="AB131" s="1014"/>
      <c r="AC131" s="1014"/>
      <c r="AD131" s="1014"/>
      <c r="AE131" s="1015"/>
      <c r="AF131" s="1013">
        <v>9683795</v>
      </c>
      <c r="AG131" s="1014"/>
      <c r="AH131" s="1014"/>
      <c r="AI131" s="1014"/>
      <c r="AJ131" s="1015"/>
      <c r="AK131" s="1013">
        <v>9799920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6.7287873549999997</v>
      </c>
      <c r="AB132" s="1130"/>
      <c r="AC132" s="1130"/>
      <c r="AD132" s="1130"/>
      <c r="AE132" s="1131"/>
      <c r="AF132" s="1132">
        <v>6.3386637690000001</v>
      </c>
      <c r="AG132" s="1130"/>
      <c r="AH132" s="1130"/>
      <c r="AI132" s="1130"/>
      <c r="AJ132" s="1131"/>
      <c r="AK132" s="1132">
        <v>6.4154299220000004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9.8000000000000007</v>
      </c>
      <c r="AB133" s="1113"/>
      <c r="AC133" s="1113"/>
      <c r="AD133" s="1113"/>
      <c r="AE133" s="1114"/>
      <c r="AF133" s="1112">
        <v>7.5</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477</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478</v>
      </c>
      <c r="H6" s="251"/>
      <c r="I6" s="251"/>
      <c r="J6" s="251"/>
      <c r="K6" s="246"/>
      <c r="L6" s="246"/>
      <c r="M6" s="246"/>
      <c r="N6" s="246"/>
    </row>
    <row r="7" spans="1:16" ht="13.2" x14ac:dyDescent="0.2">
      <c r="A7" s="250"/>
      <c r="B7" s="246"/>
      <c r="C7" s="246"/>
      <c r="D7" s="246"/>
      <c r="E7" s="246"/>
      <c r="F7" s="246"/>
      <c r="G7" s="253"/>
      <c r="H7" s="254"/>
      <c r="I7" s="254"/>
      <c r="J7" s="255"/>
      <c r="K7" s="1150" t="s">
        <v>479</v>
      </c>
      <c r="L7" s="256"/>
      <c r="M7" s="257" t="s">
        <v>480</v>
      </c>
      <c r="N7" s="258"/>
    </row>
    <row r="8" spans="1:16" ht="13.2" x14ac:dyDescent="0.2">
      <c r="A8" s="250"/>
      <c r="B8" s="246"/>
      <c r="C8" s="246"/>
      <c r="D8" s="246"/>
      <c r="E8" s="246"/>
      <c r="F8" s="246"/>
      <c r="G8" s="259"/>
      <c r="H8" s="260"/>
      <c r="I8" s="260"/>
      <c r="J8" s="261"/>
      <c r="K8" s="1151"/>
      <c r="L8" s="262" t="s">
        <v>481</v>
      </c>
      <c r="M8" s="263" t="s">
        <v>482</v>
      </c>
      <c r="N8" s="264" t="s">
        <v>483</v>
      </c>
    </row>
    <row r="9" spans="1:16" ht="13.2" x14ac:dyDescent="0.2">
      <c r="A9" s="250"/>
      <c r="B9" s="246"/>
      <c r="C9" s="246"/>
      <c r="D9" s="246"/>
      <c r="E9" s="246"/>
      <c r="F9" s="246"/>
      <c r="G9" s="1152" t="s">
        <v>484</v>
      </c>
      <c r="H9" s="1153"/>
      <c r="I9" s="1153"/>
      <c r="J9" s="1154"/>
      <c r="K9" s="265">
        <v>2414534</v>
      </c>
      <c r="L9" s="266">
        <v>42898</v>
      </c>
      <c r="M9" s="267">
        <v>62051</v>
      </c>
      <c r="N9" s="268">
        <v>-30.9</v>
      </c>
    </row>
    <row r="10" spans="1:16" ht="13.2" x14ac:dyDescent="0.2">
      <c r="A10" s="250"/>
      <c r="B10" s="246"/>
      <c r="C10" s="246"/>
      <c r="D10" s="246"/>
      <c r="E10" s="246"/>
      <c r="F10" s="246"/>
      <c r="G10" s="1152" t="s">
        <v>485</v>
      </c>
      <c r="H10" s="1153"/>
      <c r="I10" s="1153"/>
      <c r="J10" s="1154"/>
      <c r="K10" s="269">
        <v>574140</v>
      </c>
      <c r="L10" s="270">
        <v>10200</v>
      </c>
      <c r="M10" s="271">
        <v>5713</v>
      </c>
      <c r="N10" s="272">
        <v>78.5</v>
      </c>
    </row>
    <row r="11" spans="1:16" ht="13.5" customHeight="1" x14ac:dyDescent="0.2">
      <c r="A11" s="250"/>
      <c r="B11" s="246"/>
      <c r="C11" s="246"/>
      <c r="D11" s="246"/>
      <c r="E11" s="246"/>
      <c r="F11" s="246"/>
      <c r="G11" s="1152" t="s">
        <v>486</v>
      </c>
      <c r="H11" s="1153"/>
      <c r="I11" s="1153"/>
      <c r="J11" s="1154"/>
      <c r="K11" s="269">
        <v>471582</v>
      </c>
      <c r="L11" s="270">
        <v>8378</v>
      </c>
      <c r="M11" s="271">
        <v>5796</v>
      </c>
      <c r="N11" s="272">
        <v>44.5</v>
      </c>
    </row>
    <row r="12" spans="1:16" ht="13.5" customHeight="1" x14ac:dyDescent="0.2">
      <c r="A12" s="250"/>
      <c r="B12" s="246"/>
      <c r="C12" s="246"/>
      <c r="D12" s="246"/>
      <c r="E12" s="246"/>
      <c r="F12" s="246"/>
      <c r="G12" s="1152" t="s">
        <v>487</v>
      </c>
      <c r="H12" s="1153"/>
      <c r="I12" s="1153"/>
      <c r="J12" s="1154"/>
      <c r="K12" s="269" t="s">
        <v>488</v>
      </c>
      <c r="L12" s="270" t="s">
        <v>488</v>
      </c>
      <c r="M12" s="271">
        <v>1167</v>
      </c>
      <c r="N12" s="272" t="s">
        <v>488</v>
      </c>
    </row>
    <row r="13" spans="1:16" ht="13.5" customHeight="1" x14ac:dyDescent="0.2">
      <c r="A13" s="250"/>
      <c r="B13" s="246"/>
      <c r="C13" s="246"/>
      <c r="D13" s="246"/>
      <c r="E13" s="246"/>
      <c r="F13" s="246"/>
      <c r="G13" s="1152" t="s">
        <v>489</v>
      </c>
      <c r="H13" s="1153"/>
      <c r="I13" s="1153"/>
      <c r="J13" s="1154"/>
      <c r="K13" s="269" t="s">
        <v>488</v>
      </c>
      <c r="L13" s="270" t="s">
        <v>488</v>
      </c>
      <c r="M13" s="271">
        <v>0</v>
      </c>
      <c r="N13" s="272" t="s">
        <v>488</v>
      </c>
    </row>
    <row r="14" spans="1:16" ht="13.5" customHeight="1" x14ac:dyDescent="0.2">
      <c r="A14" s="250"/>
      <c r="B14" s="246"/>
      <c r="C14" s="246"/>
      <c r="D14" s="246"/>
      <c r="E14" s="246"/>
      <c r="F14" s="246"/>
      <c r="G14" s="1152" t="s">
        <v>490</v>
      </c>
      <c r="H14" s="1153"/>
      <c r="I14" s="1153"/>
      <c r="J14" s="1154"/>
      <c r="K14" s="269" t="s">
        <v>488</v>
      </c>
      <c r="L14" s="270" t="s">
        <v>488</v>
      </c>
      <c r="M14" s="271">
        <v>2337</v>
      </c>
      <c r="N14" s="272" t="s">
        <v>488</v>
      </c>
    </row>
    <row r="15" spans="1:16" ht="13.5" customHeight="1" x14ac:dyDescent="0.2">
      <c r="A15" s="250"/>
      <c r="B15" s="246"/>
      <c r="C15" s="246"/>
      <c r="D15" s="246"/>
      <c r="E15" s="246"/>
      <c r="F15" s="246"/>
      <c r="G15" s="1152" t="s">
        <v>491</v>
      </c>
      <c r="H15" s="1153"/>
      <c r="I15" s="1153"/>
      <c r="J15" s="1154"/>
      <c r="K15" s="269">
        <v>39333</v>
      </c>
      <c r="L15" s="270">
        <v>699</v>
      </c>
      <c r="M15" s="271">
        <v>1594</v>
      </c>
      <c r="N15" s="272">
        <v>-56.1</v>
      </c>
    </row>
    <row r="16" spans="1:16" ht="13.2" x14ac:dyDescent="0.2">
      <c r="A16" s="250"/>
      <c r="B16" s="246"/>
      <c r="C16" s="246"/>
      <c r="D16" s="246"/>
      <c r="E16" s="246"/>
      <c r="F16" s="246"/>
      <c r="G16" s="1155" t="s">
        <v>492</v>
      </c>
      <c r="H16" s="1156"/>
      <c r="I16" s="1156"/>
      <c r="J16" s="1157"/>
      <c r="K16" s="270">
        <v>-179508</v>
      </c>
      <c r="L16" s="270">
        <v>-3189</v>
      </c>
      <c r="M16" s="271">
        <v>-5993</v>
      </c>
      <c r="N16" s="272">
        <v>-46.8</v>
      </c>
    </row>
    <row r="17" spans="1:16" ht="13.2" x14ac:dyDescent="0.2">
      <c r="A17" s="250"/>
      <c r="B17" s="246"/>
      <c r="C17" s="246"/>
      <c r="D17" s="246"/>
      <c r="E17" s="246"/>
      <c r="F17" s="246"/>
      <c r="G17" s="1155" t="s">
        <v>172</v>
      </c>
      <c r="H17" s="1156"/>
      <c r="I17" s="1156"/>
      <c r="J17" s="1157"/>
      <c r="K17" s="270">
        <v>3320081</v>
      </c>
      <c r="L17" s="270">
        <v>58986</v>
      </c>
      <c r="M17" s="271">
        <v>72665</v>
      </c>
      <c r="N17" s="272">
        <v>-18.8</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493</v>
      </c>
      <c r="H19" s="246"/>
      <c r="I19" s="246"/>
      <c r="J19" s="246"/>
      <c r="K19" s="246"/>
      <c r="L19" s="246"/>
      <c r="M19" s="246"/>
      <c r="N19" s="246"/>
    </row>
    <row r="20" spans="1:16" ht="13.2" x14ac:dyDescent="0.2">
      <c r="A20" s="250"/>
      <c r="B20" s="246"/>
      <c r="C20" s="246"/>
      <c r="D20" s="246"/>
      <c r="E20" s="246"/>
      <c r="F20" s="246"/>
      <c r="G20" s="274"/>
      <c r="H20" s="275"/>
      <c r="I20" s="275"/>
      <c r="J20" s="276"/>
      <c r="K20" s="277" t="s">
        <v>494</v>
      </c>
      <c r="L20" s="278" t="s">
        <v>495</v>
      </c>
      <c r="M20" s="279" t="s">
        <v>496</v>
      </c>
      <c r="N20" s="280"/>
    </row>
    <row r="21" spans="1:16" s="286" customFormat="1" ht="13.2" x14ac:dyDescent="0.2">
      <c r="A21" s="281"/>
      <c r="B21" s="251"/>
      <c r="C21" s="251"/>
      <c r="D21" s="251"/>
      <c r="E21" s="251"/>
      <c r="F21" s="251"/>
      <c r="G21" s="1147" t="s">
        <v>497</v>
      </c>
      <c r="H21" s="1148"/>
      <c r="I21" s="1148"/>
      <c r="J21" s="1149"/>
      <c r="K21" s="282">
        <v>5.65</v>
      </c>
      <c r="L21" s="283">
        <v>7.22</v>
      </c>
      <c r="M21" s="284">
        <v>-1.57</v>
      </c>
      <c r="N21" s="251"/>
      <c r="O21" s="285"/>
      <c r="P21" s="281"/>
    </row>
    <row r="22" spans="1:16" s="286" customFormat="1" ht="13.2" x14ac:dyDescent="0.2">
      <c r="A22" s="281"/>
      <c r="B22" s="251"/>
      <c r="C22" s="251"/>
      <c r="D22" s="251"/>
      <c r="E22" s="251"/>
      <c r="F22" s="251"/>
      <c r="G22" s="1147" t="s">
        <v>498</v>
      </c>
      <c r="H22" s="1148"/>
      <c r="I22" s="1148"/>
      <c r="J22" s="1149"/>
      <c r="K22" s="287">
        <v>95</v>
      </c>
      <c r="L22" s="288">
        <v>98.4</v>
      </c>
      <c r="M22" s="289">
        <v>-3.4</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499</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500</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501</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479</v>
      </c>
      <c r="L30" s="256"/>
      <c r="M30" s="257" t="s">
        <v>480</v>
      </c>
      <c r="N30" s="258"/>
    </row>
    <row r="31" spans="1:16" ht="13.2" x14ac:dyDescent="0.2">
      <c r="A31" s="250"/>
      <c r="B31" s="246"/>
      <c r="C31" s="246"/>
      <c r="D31" s="246"/>
      <c r="E31" s="246"/>
      <c r="F31" s="246"/>
      <c r="G31" s="259"/>
      <c r="H31" s="260"/>
      <c r="I31" s="260"/>
      <c r="J31" s="261"/>
      <c r="K31" s="1151"/>
      <c r="L31" s="262" t="s">
        <v>481</v>
      </c>
      <c r="M31" s="263" t="s">
        <v>482</v>
      </c>
      <c r="N31" s="264" t="s">
        <v>483</v>
      </c>
    </row>
    <row r="32" spans="1:16" ht="27" customHeight="1" x14ac:dyDescent="0.2">
      <c r="A32" s="250"/>
      <c r="B32" s="246"/>
      <c r="C32" s="246"/>
      <c r="D32" s="246"/>
      <c r="E32" s="246"/>
      <c r="F32" s="246"/>
      <c r="G32" s="1163" t="s">
        <v>502</v>
      </c>
      <c r="H32" s="1164"/>
      <c r="I32" s="1164"/>
      <c r="J32" s="1165"/>
      <c r="K32" s="296">
        <v>1668713</v>
      </c>
      <c r="L32" s="296">
        <v>29647</v>
      </c>
      <c r="M32" s="297">
        <v>39687</v>
      </c>
      <c r="N32" s="298">
        <v>-25.3</v>
      </c>
    </row>
    <row r="33" spans="1:16" ht="13.5" customHeight="1" x14ac:dyDescent="0.2">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2">
      <c r="A34" s="250"/>
      <c r="B34" s="246"/>
      <c r="C34" s="246"/>
      <c r="D34" s="246"/>
      <c r="E34" s="246"/>
      <c r="F34" s="246"/>
      <c r="G34" s="1163" t="s">
        <v>504</v>
      </c>
      <c r="H34" s="1164"/>
      <c r="I34" s="1164"/>
      <c r="J34" s="1165"/>
      <c r="K34" s="296" t="s">
        <v>488</v>
      </c>
      <c r="L34" s="296" t="s">
        <v>488</v>
      </c>
      <c r="M34" s="297">
        <v>56</v>
      </c>
      <c r="N34" s="298" t="s">
        <v>488</v>
      </c>
    </row>
    <row r="35" spans="1:16" ht="27" customHeight="1" x14ac:dyDescent="0.2">
      <c r="A35" s="250"/>
      <c r="B35" s="246"/>
      <c r="C35" s="246"/>
      <c r="D35" s="246"/>
      <c r="E35" s="246"/>
      <c r="F35" s="246"/>
      <c r="G35" s="1163" t="s">
        <v>505</v>
      </c>
      <c r="H35" s="1164"/>
      <c r="I35" s="1164"/>
      <c r="J35" s="1165"/>
      <c r="K35" s="296">
        <v>961532</v>
      </c>
      <c r="L35" s="296">
        <v>17083</v>
      </c>
      <c r="M35" s="297">
        <v>13696</v>
      </c>
      <c r="N35" s="298">
        <v>24.7</v>
      </c>
    </row>
    <row r="36" spans="1:16" ht="27" customHeight="1" x14ac:dyDescent="0.2">
      <c r="A36" s="250"/>
      <c r="B36" s="246"/>
      <c r="C36" s="246"/>
      <c r="D36" s="246"/>
      <c r="E36" s="246"/>
      <c r="F36" s="246"/>
      <c r="G36" s="1163" t="s">
        <v>506</v>
      </c>
      <c r="H36" s="1164"/>
      <c r="I36" s="1164"/>
      <c r="J36" s="1165"/>
      <c r="K36" s="296">
        <v>72206</v>
      </c>
      <c r="L36" s="296">
        <v>1283</v>
      </c>
      <c r="M36" s="297">
        <v>1733</v>
      </c>
      <c r="N36" s="298">
        <v>-26</v>
      </c>
    </row>
    <row r="37" spans="1:16" ht="13.5" customHeight="1" x14ac:dyDescent="0.2">
      <c r="A37" s="250"/>
      <c r="B37" s="246"/>
      <c r="C37" s="246"/>
      <c r="D37" s="246"/>
      <c r="E37" s="246"/>
      <c r="F37" s="246"/>
      <c r="G37" s="1163" t="s">
        <v>507</v>
      </c>
      <c r="H37" s="1164"/>
      <c r="I37" s="1164"/>
      <c r="J37" s="1165"/>
      <c r="K37" s="296">
        <v>69944</v>
      </c>
      <c r="L37" s="296">
        <v>1243</v>
      </c>
      <c r="M37" s="297">
        <v>790</v>
      </c>
      <c r="N37" s="298">
        <v>57.3</v>
      </c>
    </row>
    <row r="38" spans="1:16" ht="27" customHeight="1" x14ac:dyDescent="0.2">
      <c r="A38" s="250"/>
      <c r="B38" s="246"/>
      <c r="C38" s="246"/>
      <c r="D38" s="246"/>
      <c r="E38" s="246"/>
      <c r="F38" s="246"/>
      <c r="G38" s="1166" t="s">
        <v>508</v>
      </c>
      <c r="H38" s="1167"/>
      <c r="I38" s="1167"/>
      <c r="J38" s="1168"/>
      <c r="K38" s="299" t="s">
        <v>488</v>
      </c>
      <c r="L38" s="299" t="s">
        <v>488</v>
      </c>
      <c r="M38" s="300">
        <v>1</v>
      </c>
      <c r="N38" s="301" t="s">
        <v>488</v>
      </c>
      <c r="O38" s="295"/>
    </row>
    <row r="39" spans="1:16" ht="13.2" x14ac:dyDescent="0.2">
      <c r="A39" s="250"/>
      <c r="B39" s="246"/>
      <c r="C39" s="246"/>
      <c r="D39" s="246"/>
      <c r="E39" s="246"/>
      <c r="F39" s="246"/>
      <c r="G39" s="1166" t="s">
        <v>509</v>
      </c>
      <c r="H39" s="1167"/>
      <c r="I39" s="1167"/>
      <c r="J39" s="1168"/>
      <c r="K39" s="302">
        <v>-520114</v>
      </c>
      <c r="L39" s="302">
        <v>-9241</v>
      </c>
      <c r="M39" s="303">
        <v>-5521</v>
      </c>
      <c r="N39" s="304">
        <v>67.400000000000006</v>
      </c>
      <c r="O39" s="295"/>
    </row>
    <row r="40" spans="1:16" ht="27" customHeight="1" x14ac:dyDescent="0.2">
      <c r="A40" s="250"/>
      <c r="B40" s="246"/>
      <c r="C40" s="246"/>
      <c r="D40" s="246"/>
      <c r="E40" s="246"/>
      <c r="F40" s="246"/>
      <c r="G40" s="1163" t="s">
        <v>510</v>
      </c>
      <c r="H40" s="1164"/>
      <c r="I40" s="1164"/>
      <c r="J40" s="1165"/>
      <c r="K40" s="302">
        <v>-1623574</v>
      </c>
      <c r="L40" s="302">
        <v>-28845</v>
      </c>
      <c r="M40" s="303">
        <v>-35785</v>
      </c>
      <c r="N40" s="304">
        <v>-19.399999999999999</v>
      </c>
      <c r="O40" s="295"/>
    </row>
    <row r="41" spans="1:16" ht="13.2" x14ac:dyDescent="0.2">
      <c r="A41" s="250"/>
      <c r="B41" s="246"/>
      <c r="C41" s="246"/>
      <c r="D41" s="246"/>
      <c r="E41" s="246"/>
      <c r="F41" s="246"/>
      <c r="G41" s="1169" t="s">
        <v>284</v>
      </c>
      <c r="H41" s="1170"/>
      <c r="I41" s="1170"/>
      <c r="J41" s="1171"/>
      <c r="K41" s="296">
        <v>628707</v>
      </c>
      <c r="L41" s="302">
        <v>11170</v>
      </c>
      <c r="M41" s="303">
        <v>14658</v>
      </c>
      <c r="N41" s="304">
        <v>-23.8</v>
      </c>
      <c r="O41" s="295"/>
    </row>
    <row r="42" spans="1:16" ht="13.2" x14ac:dyDescent="0.2">
      <c r="A42" s="250"/>
      <c r="B42" s="246"/>
      <c r="C42" s="246"/>
      <c r="D42" s="246"/>
      <c r="E42" s="246"/>
      <c r="F42" s="246"/>
      <c r="G42" s="305" t="s">
        <v>511</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512</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513</v>
      </c>
      <c r="H48" s="310"/>
      <c r="I48" s="310"/>
      <c r="J48" s="310"/>
      <c r="K48" s="310"/>
      <c r="L48" s="310"/>
      <c r="M48" s="311"/>
      <c r="N48" s="310"/>
    </row>
    <row r="49" spans="1:14" ht="13.5" customHeight="1" x14ac:dyDescent="0.2">
      <c r="A49" s="250"/>
      <c r="B49" s="246"/>
      <c r="C49" s="246"/>
      <c r="D49" s="246"/>
      <c r="E49" s="246"/>
      <c r="F49" s="246"/>
      <c r="G49" s="312"/>
      <c r="H49" s="313"/>
      <c r="I49" s="1158" t="s">
        <v>479</v>
      </c>
      <c r="J49" s="1160" t="s">
        <v>514</v>
      </c>
      <c r="K49" s="1161"/>
      <c r="L49" s="1161"/>
      <c r="M49" s="1161"/>
      <c r="N49" s="1162"/>
    </row>
    <row r="50" spans="1:14" ht="13.2" x14ac:dyDescent="0.2">
      <c r="A50" s="250"/>
      <c r="B50" s="246"/>
      <c r="C50" s="246"/>
      <c r="D50" s="246"/>
      <c r="E50" s="246"/>
      <c r="F50" s="246"/>
      <c r="G50" s="314"/>
      <c r="H50" s="315"/>
      <c r="I50" s="1159"/>
      <c r="J50" s="316" t="s">
        <v>515</v>
      </c>
      <c r="K50" s="317" t="s">
        <v>516</v>
      </c>
      <c r="L50" s="318" t="s">
        <v>517</v>
      </c>
      <c r="M50" s="319" t="s">
        <v>518</v>
      </c>
      <c r="N50" s="320" t="s">
        <v>519</v>
      </c>
    </row>
    <row r="51" spans="1:14" ht="13.2" x14ac:dyDescent="0.2">
      <c r="A51" s="250"/>
      <c r="B51" s="246"/>
      <c r="C51" s="246"/>
      <c r="D51" s="246"/>
      <c r="E51" s="246"/>
      <c r="F51" s="246"/>
      <c r="G51" s="312" t="s">
        <v>520</v>
      </c>
      <c r="H51" s="313"/>
      <c r="I51" s="321">
        <v>1665358</v>
      </c>
      <c r="J51" s="322">
        <v>30222</v>
      </c>
      <c r="K51" s="323">
        <v>-27.1</v>
      </c>
      <c r="L51" s="324">
        <v>52678</v>
      </c>
      <c r="M51" s="325">
        <v>1.9</v>
      </c>
      <c r="N51" s="326">
        <v>-29</v>
      </c>
    </row>
    <row r="52" spans="1:14" ht="13.2" x14ac:dyDescent="0.2">
      <c r="A52" s="250"/>
      <c r="B52" s="246"/>
      <c r="C52" s="246"/>
      <c r="D52" s="246"/>
      <c r="E52" s="246"/>
      <c r="F52" s="246"/>
      <c r="G52" s="327"/>
      <c r="H52" s="328" t="s">
        <v>521</v>
      </c>
      <c r="I52" s="329">
        <v>1024830</v>
      </c>
      <c r="J52" s="330">
        <v>18598</v>
      </c>
      <c r="K52" s="331">
        <v>70</v>
      </c>
      <c r="L52" s="332">
        <v>30185</v>
      </c>
      <c r="M52" s="333">
        <v>12.2</v>
      </c>
      <c r="N52" s="334">
        <v>57.8</v>
      </c>
    </row>
    <row r="53" spans="1:14" ht="13.2" x14ac:dyDescent="0.2">
      <c r="A53" s="250"/>
      <c r="B53" s="246"/>
      <c r="C53" s="246"/>
      <c r="D53" s="246"/>
      <c r="E53" s="246"/>
      <c r="F53" s="246"/>
      <c r="G53" s="312" t="s">
        <v>522</v>
      </c>
      <c r="H53" s="313"/>
      <c r="I53" s="321">
        <v>1398130</v>
      </c>
      <c r="J53" s="322">
        <v>25310</v>
      </c>
      <c r="K53" s="323">
        <v>-16.3</v>
      </c>
      <c r="L53" s="324">
        <v>69560</v>
      </c>
      <c r="M53" s="325">
        <v>32</v>
      </c>
      <c r="N53" s="326">
        <v>-48.3</v>
      </c>
    </row>
    <row r="54" spans="1:14" ht="13.2" x14ac:dyDescent="0.2">
      <c r="A54" s="250"/>
      <c r="B54" s="246"/>
      <c r="C54" s="246"/>
      <c r="D54" s="246"/>
      <c r="E54" s="246"/>
      <c r="F54" s="246"/>
      <c r="G54" s="327"/>
      <c r="H54" s="328" t="s">
        <v>521</v>
      </c>
      <c r="I54" s="329">
        <v>612663</v>
      </c>
      <c r="J54" s="330">
        <v>11091</v>
      </c>
      <c r="K54" s="331">
        <v>-40.4</v>
      </c>
      <c r="L54" s="332">
        <v>35305</v>
      </c>
      <c r="M54" s="333">
        <v>17</v>
      </c>
      <c r="N54" s="334">
        <v>-57.4</v>
      </c>
    </row>
    <row r="55" spans="1:14" ht="13.2" x14ac:dyDescent="0.2">
      <c r="A55" s="250"/>
      <c r="B55" s="246"/>
      <c r="C55" s="246"/>
      <c r="D55" s="246"/>
      <c r="E55" s="246"/>
      <c r="F55" s="246"/>
      <c r="G55" s="312" t="s">
        <v>523</v>
      </c>
      <c r="H55" s="313"/>
      <c r="I55" s="321">
        <v>1677839</v>
      </c>
      <c r="J55" s="322">
        <v>30268</v>
      </c>
      <c r="K55" s="323">
        <v>19.600000000000001</v>
      </c>
      <c r="L55" s="324">
        <v>65988</v>
      </c>
      <c r="M55" s="325">
        <v>-5.0999999999999996</v>
      </c>
      <c r="N55" s="326">
        <v>24.7</v>
      </c>
    </row>
    <row r="56" spans="1:14" ht="13.2" x14ac:dyDescent="0.2">
      <c r="A56" s="250"/>
      <c r="B56" s="246"/>
      <c r="C56" s="246"/>
      <c r="D56" s="246"/>
      <c r="E56" s="246"/>
      <c r="F56" s="246"/>
      <c r="G56" s="327"/>
      <c r="H56" s="328" t="s">
        <v>521</v>
      </c>
      <c r="I56" s="329">
        <v>874677</v>
      </c>
      <c r="J56" s="330">
        <v>15779</v>
      </c>
      <c r="K56" s="331">
        <v>42.3</v>
      </c>
      <c r="L56" s="332">
        <v>36473</v>
      </c>
      <c r="M56" s="333">
        <v>3.3</v>
      </c>
      <c r="N56" s="334">
        <v>39</v>
      </c>
    </row>
    <row r="57" spans="1:14" ht="13.2" x14ac:dyDescent="0.2">
      <c r="A57" s="250"/>
      <c r="B57" s="246"/>
      <c r="C57" s="246"/>
      <c r="D57" s="246"/>
      <c r="E57" s="246"/>
      <c r="F57" s="246"/>
      <c r="G57" s="312" t="s">
        <v>524</v>
      </c>
      <c r="H57" s="313"/>
      <c r="I57" s="321">
        <v>2100954</v>
      </c>
      <c r="J57" s="322">
        <v>37646</v>
      </c>
      <c r="K57" s="323">
        <v>24.4</v>
      </c>
      <c r="L57" s="324">
        <v>54227</v>
      </c>
      <c r="M57" s="325">
        <v>-17.8</v>
      </c>
      <c r="N57" s="326">
        <v>42.2</v>
      </c>
    </row>
    <row r="58" spans="1:14" ht="13.2" x14ac:dyDescent="0.2">
      <c r="A58" s="250"/>
      <c r="B58" s="246"/>
      <c r="C58" s="246"/>
      <c r="D58" s="246"/>
      <c r="E58" s="246"/>
      <c r="F58" s="246"/>
      <c r="G58" s="327"/>
      <c r="H58" s="328" t="s">
        <v>521</v>
      </c>
      <c r="I58" s="329">
        <v>1461918</v>
      </c>
      <c r="J58" s="330">
        <v>26195</v>
      </c>
      <c r="K58" s="331">
        <v>66</v>
      </c>
      <c r="L58" s="332">
        <v>29694</v>
      </c>
      <c r="M58" s="333">
        <v>-18.600000000000001</v>
      </c>
      <c r="N58" s="334">
        <v>84.6</v>
      </c>
    </row>
    <row r="59" spans="1:14" ht="13.2" x14ac:dyDescent="0.2">
      <c r="A59" s="250"/>
      <c r="B59" s="246"/>
      <c r="C59" s="246"/>
      <c r="D59" s="246"/>
      <c r="E59" s="246"/>
      <c r="F59" s="246"/>
      <c r="G59" s="312" t="s">
        <v>525</v>
      </c>
      <c r="H59" s="313"/>
      <c r="I59" s="321">
        <v>1606672</v>
      </c>
      <c r="J59" s="322">
        <v>28545</v>
      </c>
      <c r="K59" s="323">
        <v>-24.2</v>
      </c>
      <c r="L59" s="324">
        <v>57295</v>
      </c>
      <c r="M59" s="325">
        <v>5.7</v>
      </c>
      <c r="N59" s="326">
        <v>-29.9</v>
      </c>
    </row>
    <row r="60" spans="1:14" ht="13.2" x14ac:dyDescent="0.2">
      <c r="A60" s="250"/>
      <c r="B60" s="246"/>
      <c r="C60" s="246"/>
      <c r="D60" s="246"/>
      <c r="E60" s="246"/>
      <c r="F60" s="246"/>
      <c r="G60" s="327"/>
      <c r="H60" s="328" t="s">
        <v>521</v>
      </c>
      <c r="I60" s="335">
        <v>784860</v>
      </c>
      <c r="J60" s="330">
        <v>13944</v>
      </c>
      <c r="K60" s="331">
        <v>-46.8</v>
      </c>
      <c r="L60" s="332">
        <v>32771</v>
      </c>
      <c r="M60" s="333">
        <v>10.4</v>
      </c>
      <c r="N60" s="334">
        <v>-57.2</v>
      </c>
    </row>
    <row r="61" spans="1:14" ht="13.2" x14ac:dyDescent="0.2">
      <c r="A61" s="250"/>
      <c r="B61" s="246"/>
      <c r="C61" s="246"/>
      <c r="D61" s="246"/>
      <c r="E61" s="246"/>
      <c r="F61" s="246"/>
      <c r="G61" s="312" t="s">
        <v>526</v>
      </c>
      <c r="H61" s="336"/>
      <c r="I61" s="337">
        <v>1689791</v>
      </c>
      <c r="J61" s="338">
        <v>30398</v>
      </c>
      <c r="K61" s="339">
        <v>-4.7</v>
      </c>
      <c r="L61" s="340">
        <v>59950</v>
      </c>
      <c r="M61" s="341">
        <v>3.3</v>
      </c>
      <c r="N61" s="326">
        <v>-8</v>
      </c>
    </row>
    <row r="62" spans="1:14" ht="13.2" x14ac:dyDescent="0.2">
      <c r="A62" s="250"/>
      <c r="B62" s="246"/>
      <c r="C62" s="246"/>
      <c r="D62" s="246"/>
      <c r="E62" s="246"/>
      <c r="F62" s="246"/>
      <c r="G62" s="327"/>
      <c r="H62" s="328" t="s">
        <v>521</v>
      </c>
      <c r="I62" s="329">
        <v>951790</v>
      </c>
      <c r="J62" s="330">
        <v>17121</v>
      </c>
      <c r="K62" s="331">
        <v>18.2</v>
      </c>
      <c r="L62" s="332">
        <v>32886</v>
      </c>
      <c r="M62" s="333">
        <v>4.9000000000000004</v>
      </c>
      <c r="N62" s="334">
        <v>13.3</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72" t="s">
        <v>3</v>
      </c>
      <c r="D47" s="1172"/>
      <c r="E47" s="1173"/>
      <c r="F47" s="11">
        <v>25.37</v>
      </c>
      <c r="G47" s="12">
        <v>27.92</v>
      </c>
      <c r="H47" s="12">
        <v>32.53</v>
      </c>
      <c r="I47" s="12">
        <v>29.13</v>
      </c>
      <c r="J47" s="13">
        <v>33.94</v>
      </c>
    </row>
    <row r="48" spans="2:10" ht="57.75" customHeight="1" x14ac:dyDescent="0.2">
      <c r="B48" s="14"/>
      <c r="C48" s="1174" t="s">
        <v>4</v>
      </c>
      <c r="D48" s="1174"/>
      <c r="E48" s="1175"/>
      <c r="F48" s="15">
        <v>9.5</v>
      </c>
      <c r="G48" s="16">
        <v>11.88</v>
      </c>
      <c r="H48" s="16">
        <v>5.58</v>
      </c>
      <c r="I48" s="16">
        <v>16.39</v>
      </c>
      <c r="J48" s="17">
        <v>10.050000000000001</v>
      </c>
    </row>
    <row r="49" spans="2:10" ht="57.75" customHeight="1" thickBot="1" x14ac:dyDescent="0.25">
      <c r="B49" s="18"/>
      <c r="C49" s="1176" t="s">
        <v>5</v>
      </c>
      <c r="D49" s="1176"/>
      <c r="E49" s="1177"/>
      <c r="F49" s="19" t="s">
        <v>533</v>
      </c>
      <c r="G49" s="20">
        <v>6.54</v>
      </c>
      <c r="H49" s="20" t="s">
        <v>534</v>
      </c>
      <c r="I49" s="20">
        <v>8.4</v>
      </c>
      <c r="J49" s="21" t="s">
        <v>535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4" t="s">
        <v>536</v>
      </c>
      <c r="D34" s="1184"/>
      <c r="E34" s="1185"/>
      <c r="F34" s="32">
        <v>16</v>
      </c>
      <c r="G34" s="33">
        <v>15.38</v>
      </c>
      <c r="H34" s="33">
        <v>15.36</v>
      </c>
      <c r="I34" s="33">
        <v>16.72</v>
      </c>
      <c r="J34" s="34">
        <v>19.07</v>
      </c>
      <c r="K34" s="22"/>
      <c r="L34" s="22"/>
      <c r="M34" s="22"/>
      <c r="N34" s="22"/>
      <c r="O34" s="22"/>
      <c r="P34" s="22"/>
    </row>
    <row r="35" spans="1:16" ht="39" customHeight="1" x14ac:dyDescent="0.2">
      <c r="A35" s="22"/>
      <c r="B35" s="35"/>
      <c r="C35" s="1178" t="s">
        <v>537</v>
      </c>
      <c r="D35" s="1179"/>
      <c r="E35" s="1180"/>
      <c r="F35" s="36">
        <v>9.49</v>
      </c>
      <c r="G35" s="37">
        <v>11.88</v>
      </c>
      <c r="H35" s="37">
        <v>5.58</v>
      </c>
      <c r="I35" s="37">
        <v>16.38</v>
      </c>
      <c r="J35" s="38">
        <v>10.07</v>
      </c>
      <c r="K35" s="22"/>
      <c r="L35" s="22"/>
      <c r="M35" s="22"/>
      <c r="N35" s="22"/>
      <c r="O35" s="22"/>
      <c r="P35" s="22"/>
    </row>
    <row r="36" spans="1:16" ht="39" customHeight="1" x14ac:dyDescent="0.2">
      <c r="A36" s="22"/>
      <c r="B36" s="35"/>
      <c r="C36" s="1178" t="s">
        <v>538</v>
      </c>
      <c r="D36" s="1179"/>
      <c r="E36" s="1180"/>
      <c r="F36" s="36">
        <v>4.03</v>
      </c>
      <c r="G36" s="37">
        <v>4.42</v>
      </c>
      <c r="H36" s="37">
        <v>4.38</v>
      </c>
      <c r="I36" s="37">
        <v>4.8899999999999997</v>
      </c>
      <c r="J36" s="38">
        <v>5.24</v>
      </c>
      <c r="K36" s="22"/>
      <c r="L36" s="22"/>
      <c r="M36" s="22"/>
      <c r="N36" s="22"/>
      <c r="O36" s="22"/>
      <c r="P36" s="22"/>
    </row>
    <row r="37" spans="1:16" ht="39" customHeight="1" x14ac:dyDescent="0.2">
      <c r="A37" s="22"/>
      <c r="B37" s="35"/>
      <c r="C37" s="1178" t="s">
        <v>539</v>
      </c>
      <c r="D37" s="1179"/>
      <c r="E37" s="1180"/>
      <c r="F37" s="36">
        <v>0.98</v>
      </c>
      <c r="G37" s="37">
        <v>0.85</v>
      </c>
      <c r="H37" s="37">
        <v>1.1499999999999999</v>
      </c>
      <c r="I37" s="37">
        <v>1.24</v>
      </c>
      <c r="J37" s="38">
        <v>1.5</v>
      </c>
      <c r="K37" s="22"/>
      <c r="L37" s="22"/>
      <c r="M37" s="22"/>
      <c r="N37" s="22"/>
      <c r="O37" s="22"/>
      <c r="P37" s="22"/>
    </row>
    <row r="38" spans="1:16" ht="39" customHeight="1" x14ac:dyDescent="0.2">
      <c r="A38" s="22"/>
      <c r="B38" s="35"/>
      <c r="C38" s="1178" t="s">
        <v>540</v>
      </c>
      <c r="D38" s="1179"/>
      <c r="E38" s="1180"/>
      <c r="F38" s="36">
        <v>1.24</v>
      </c>
      <c r="G38" s="37">
        <v>1.53</v>
      </c>
      <c r="H38" s="37">
        <v>1.03</v>
      </c>
      <c r="I38" s="37">
        <v>1.62</v>
      </c>
      <c r="J38" s="38">
        <v>1.29</v>
      </c>
      <c r="K38" s="22"/>
      <c r="L38" s="22"/>
      <c r="M38" s="22"/>
      <c r="N38" s="22"/>
      <c r="O38" s="22"/>
      <c r="P38" s="22"/>
    </row>
    <row r="39" spans="1:16" ht="39" customHeight="1" x14ac:dyDescent="0.2">
      <c r="A39" s="22"/>
      <c r="B39" s="35"/>
      <c r="C39" s="1178" t="s">
        <v>541</v>
      </c>
      <c r="D39" s="1179"/>
      <c r="E39" s="1180"/>
      <c r="F39" s="36">
        <v>0.26</v>
      </c>
      <c r="G39" s="37">
        <v>0.31</v>
      </c>
      <c r="H39" s="37">
        <v>0.26</v>
      </c>
      <c r="I39" s="37">
        <v>0.25</v>
      </c>
      <c r="J39" s="38">
        <v>0.28000000000000003</v>
      </c>
      <c r="K39" s="22"/>
      <c r="L39" s="22"/>
      <c r="M39" s="22"/>
      <c r="N39" s="22"/>
      <c r="O39" s="22"/>
      <c r="P39" s="22"/>
    </row>
    <row r="40" spans="1:16" ht="39" customHeight="1" x14ac:dyDescent="0.2">
      <c r="A40" s="22"/>
      <c r="B40" s="35"/>
      <c r="C40" s="1178" t="s">
        <v>542</v>
      </c>
      <c r="D40" s="1179"/>
      <c r="E40" s="1180"/>
      <c r="F40" s="36">
        <v>0</v>
      </c>
      <c r="G40" s="37">
        <v>0.02</v>
      </c>
      <c r="H40" s="37">
        <v>0</v>
      </c>
      <c r="I40" s="37">
        <v>0.03</v>
      </c>
      <c r="J40" s="38">
        <v>0.02</v>
      </c>
      <c r="K40" s="22"/>
      <c r="L40" s="22"/>
      <c r="M40" s="22"/>
      <c r="N40" s="22"/>
      <c r="O40" s="22"/>
      <c r="P40" s="22"/>
    </row>
    <row r="41" spans="1:16" ht="39" customHeight="1" x14ac:dyDescent="0.2">
      <c r="A41" s="22"/>
      <c r="B41" s="35"/>
      <c r="C41" s="1178" t="s">
        <v>543</v>
      </c>
      <c r="D41" s="1179"/>
      <c r="E41" s="1180"/>
      <c r="F41" s="36">
        <v>0</v>
      </c>
      <c r="G41" s="37">
        <v>0</v>
      </c>
      <c r="H41" s="37">
        <v>0</v>
      </c>
      <c r="I41" s="37">
        <v>0.01</v>
      </c>
      <c r="J41" s="38">
        <v>0</v>
      </c>
      <c r="K41" s="22"/>
      <c r="L41" s="22"/>
      <c r="M41" s="22"/>
      <c r="N41" s="22"/>
      <c r="O41" s="22"/>
      <c r="P41" s="22"/>
    </row>
    <row r="42" spans="1:16" ht="39" customHeight="1" x14ac:dyDescent="0.2">
      <c r="A42" s="22"/>
      <c r="B42" s="39"/>
      <c r="C42" s="1178" t="s">
        <v>544</v>
      </c>
      <c r="D42" s="1179"/>
      <c r="E42" s="1180"/>
      <c r="F42" s="36" t="s">
        <v>488</v>
      </c>
      <c r="G42" s="37" t="s">
        <v>488</v>
      </c>
      <c r="H42" s="37" t="s">
        <v>488</v>
      </c>
      <c r="I42" s="37" t="s">
        <v>488</v>
      </c>
      <c r="J42" s="38" t="s">
        <v>488</v>
      </c>
      <c r="K42" s="22"/>
      <c r="L42" s="22"/>
      <c r="M42" s="22"/>
      <c r="N42" s="22"/>
      <c r="O42" s="22"/>
      <c r="P42" s="22"/>
    </row>
    <row r="43" spans="1:16" ht="39" customHeight="1" thickBot="1" x14ac:dyDescent="0.25">
      <c r="A43" s="22"/>
      <c r="B43" s="40"/>
      <c r="C43" s="1181" t="s">
        <v>545</v>
      </c>
      <c r="D43" s="1182"/>
      <c r="E43" s="1183"/>
      <c r="F43" s="41" t="s">
        <v>488</v>
      </c>
      <c r="G43" s="42" t="s">
        <v>488</v>
      </c>
      <c r="H43" s="42" t="s">
        <v>488</v>
      </c>
      <c r="I43" s="42" t="s">
        <v>488</v>
      </c>
      <c r="J43" s="43" t="s">
        <v>488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2231</v>
      </c>
      <c r="L45" s="60">
        <v>2006</v>
      </c>
      <c r="M45" s="60">
        <v>1895</v>
      </c>
      <c r="N45" s="60">
        <v>1700</v>
      </c>
      <c r="O45" s="61">
        <v>1669</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2">
      <c r="A48" s="48"/>
      <c r="B48" s="1196"/>
      <c r="C48" s="1197"/>
      <c r="D48" s="62"/>
      <c r="E48" s="1188" t="s">
        <v>15</v>
      </c>
      <c r="F48" s="1188"/>
      <c r="G48" s="1188"/>
      <c r="H48" s="1188"/>
      <c r="I48" s="1188"/>
      <c r="J48" s="1189"/>
      <c r="K48" s="63">
        <v>1120</v>
      </c>
      <c r="L48" s="64">
        <v>1099</v>
      </c>
      <c r="M48" s="64">
        <v>980</v>
      </c>
      <c r="N48" s="64">
        <v>967</v>
      </c>
      <c r="O48" s="65">
        <v>962</v>
      </c>
      <c r="P48" s="48"/>
      <c r="Q48" s="48"/>
      <c r="R48" s="48"/>
      <c r="S48" s="48"/>
      <c r="T48" s="48"/>
      <c r="U48" s="48"/>
    </row>
    <row r="49" spans="1:21" ht="30.75" customHeight="1" x14ac:dyDescent="0.2">
      <c r="A49" s="48"/>
      <c r="B49" s="1196"/>
      <c r="C49" s="1197"/>
      <c r="D49" s="62"/>
      <c r="E49" s="1188" t="s">
        <v>16</v>
      </c>
      <c r="F49" s="1188"/>
      <c r="G49" s="1188"/>
      <c r="H49" s="1188"/>
      <c r="I49" s="1188"/>
      <c r="J49" s="1189"/>
      <c r="K49" s="63">
        <v>265</v>
      </c>
      <c r="L49" s="64">
        <v>177</v>
      </c>
      <c r="M49" s="64">
        <v>61</v>
      </c>
      <c r="N49" s="64">
        <v>71</v>
      </c>
      <c r="O49" s="65">
        <v>72</v>
      </c>
      <c r="P49" s="48"/>
      <c r="Q49" s="48"/>
      <c r="R49" s="48"/>
      <c r="S49" s="48"/>
      <c r="T49" s="48"/>
      <c r="U49" s="48"/>
    </row>
    <row r="50" spans="1:21" ht="30.75" customHeight="1" x14ac:dyDescent="0.2">
      <c r="A50" s="48"/>
      <c r="B50" s="1196"/>
      <c r="C50" s="1197"/>
      <c r="D50" s="62"/>
      <c r="E50" s="1188" t="s">
        <v>17</v>
      </c>
      <c r="F50" s="1188"/>
      <c r="G50" s="1188"/>
      <c r="H50" s="1188"/>
      <c r="I50" s="1188"/>
      <c r="J50" s="1189"/>
      <c r="K50" s="63">
        <v>40</v>
      </c>
      <c r="L50" s="64">
        <v>39</v>
      </c>
      <c r="M50" s="64">
        <v>36</v>
      </c>
      <c r="N50" s="64">
        <v>32</v>
      </c>
      <c r="O50" s="65">
        <v>70</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2414</v>
      </c>
      <c r="L52" s="64">
        <v>2398</v>
      </c>
      <c r="M52" s="64">
        <v>2351</v>
      </c>
      <c r="N52" s="64">
        <v>2157</v>
      </c>
      <c r="O52" s="65">
        <v>2144</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1242</v>
      </c>
      <c r="L53" s="69">
        <v>923</v>
      </c>
      <c r="M53" s="69">
        <v>621</v>
      </c>
      <c r="N53" s="69">
        <v>613</v>
      </c>
      <c r="O53" s="70">
        <v>629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528</v>
      </c>
      <c r="J40" s="79" t="s">
        <v>529</v>
      </c>
      <c r="K40" s="79" t="s">
        <v>530</v>
      </c>
      <c r="L40" s="79" t="s">
        <v>531</v>
      </c>
      <c r="M40" s="80" t="s">
        <v>532</v>
      </c>
    </row>
    <row r="41" spans="2:13" ht="27.75" customHeight="1" x14ac:dyDescent="0.2">
      <c r="B41" s="1202" t="s">
        <v>24</v>
      </c>
      <c r="C41" s="1203"/>
      <c r="D41" s="81"/>
      <c r="E41" s="1208" t="s">
        <v>25</v>
      </c>
      <c r="F41" s="1208"/>
      <c r="G41" s="1208"/>
      <c r="H41" s="1209"/>
      <c r="I41" s="82">
        <v>15969</v>
      </c>
      <c r="J41" s="83">
        <v>15114</v>
      </c>
      <c r="K41" s="83">
        <v>14606</v>
      </c>
      <c r="L41" s="83">
        <v>14548</v>
      </c>
      <c r="M41" s="84">
        <v>14008</v>
      </c>
    </row>
    <row r="42" spans="2:13" ht="27.75" customHeight="1" x14ac:dyDescent="0.2">
      <c r="B42" s="1204"/>
      <c r="C42" s="1205"/>
      <c r="D42" s="85"/>
      <c r="E42" s="1210" t="s">
        <v>26</v>
      </c>
      <c r="F42" s="1210"/>
      <c r="G42" s="1210"/>
      <c r="H42" s="1211"/>
      <c r="I42" s="86">
        <v>209</v>
      </c>
      <c r="J42" s="87">
        <v>173</v>
      </c>
      <c r="K42" s="87">
        <v>139</v>
      </c>
      <c r="L42" s="87">
        <v>105</v>
      </c>
      <c r="M42" s="88">
        <v>71</v>
      </c>
    </row>
    <row r="43" spans="2:13" ht="27.75" customHeight="1" x14ac:dyDescent="0.2">
      <c r="B43" s="1204"/>
      <c r="C43" s="1205"/>
      <c r="D43" s="85"/>
      <c r="E43" s="1210" t="s">
        <v>27</v>
      </c>
      <c r="F43" s="1210"/>
      <c r="G43" s="1210"/>
      <c r="H43" s="1211"/>
      <c r="I43" s="86">
        <v>19458</v>
      </c>
      <c r="J43" s="87">
        <v>19261</v>
      </c>
      <c r="K43" s="87">
        <v>18696</v>
      </c>
      <c r="L43" s="87">
        <v>18207</v>
      </c>
      <c r="M43" s="88">
        <v>16738</v>
      </c>
    </row>
    <row r="44" spans="2:13" ht="27.75" customHeight="1" x14ac:dyDescent="0.2">
      <c r="B44" s="1204"/>
      <c r="C44" s="1205"/>
      <c r="D44" s="85"/>
      <c r="E44" s="1210" t="s">
        <v>28</v>
      </c>
      <c r="F44" s="1210"/>
      <c r="G44" s="1210"/>
      <c r="H44" s="1211"/>
      <c r="I44" s="86">
        <v>475</v>
      </c>
      <c r="J44" s="87">
        <v>423</v>
      </c>
      <c r="K44" s="87">
        <v>372</v>
      </c>
      <c r="L44" s="87">
        <v>305</v>
      </c>
      <c r="M44" s="88">
        <v>233</v>
      </c>
    </row>
    <row r="45" spans="2:13" ht="27.75" customHeight="1" x14ac:dyDescent="0.2">
      <c r="B45" s="1204"/>
      <c r="C45" s="1205"/>
      <c r="D45" s="85"/>
      <c r="E45" s="1210" t="s">
        <v>29</v>
      </c>
      <c r="F45" s="1210"/>
      <c r="G45" s="1210"/>
      <c r="H45" s="1211"/>
      <c r="I45" s="86">
        <v>1844</v>
      </c>
      <c r="J45" s="87">
        <v>1705</v>
      </c>
      <c r="K45" s="87">
        <v>1692</v>
      </c>
      <c r="L45" s="87">
        <v>1617</v>
      </c>
      <c r="M45" s="88">
        <v>2100</v>
      </c>
    </row>
    <row r="46" spans="2:13" ht="27.75" customHeight="1" x14ac:dyDescent="0.2">
      <c r="B46" s="1204"/>
      <c r="C46" s="1205"/>
      <c r="D46" s="89"/>
      <c r="E46" s="1210" t="s">
        <v>30</v>
      </c>
      <c r="F46" s="1210"/>
      <c r="G46" s="1210"/>
      <c r="H46" s="1211"/>
      <c r="I46" s="86" t="s">
        <v>488</v>
      </c>
      <c r="J46" s="87" t="s">
        <v>488</v>
      </c>
      <c r="K46" s="87" t="s">
        <v>488</v>
      </c>
      <c r="L46" s="87" t="s">
        <v>488</v>
      </c>
      <c r="M46" s="88" t="s">
        <v>488</v>
      </c>
    </row>
    <row r="47" spans="2:13" ht="27.75" customHeight="1" x14ac:dyDescent="0.2">
      <c r="B47" s="1204"/>
      <c r="C47" s="1205"/>
      <c r="D47" s="90"/>
      <c r="E47" s="1212" t="s">
        <v>31</v>
      </c>
      <c r="F47" s="1213"/>
      <c r="G47" s="1213"/>
      <c r="H47" s="1214"/>
      <c r="I47" s="86" t="s">
        <v>488</v>
      </c>
      <c r="J47" s="87" t="s">
        <v>488</v>
      </c>
      <c r="K47" s="87" t="s">
        <v>488</v>
      </c>
      <c r="L47" s="87" t="s">
        <v>488</v>
      </c>
      <c r="M47" s="88" t="s">
        <v>488</v>
      </c>
    </row>
    <row r="48" spans="2:13" ht="27.75" customHeight="1" x14ac:dyDescent="0.2">
      <c r="B48" s="1204"/>
      <c r="C48" s="1205"/>
      <c r="D48" s="85"/>
      <c r="E48" s="1210" t="s">
        <v>32</v>
      </c>
      <c r="F48" s="1210"/>
      <c r="G48" s="1210"/>
      <c r="H48" s="1211"/>
      <c r="I48" s="86" t="s">
        <v>488</v>
      </c>
      <c r="J48" s="87" t="s">
        <v>488</v>
      </c>
      <c r="K48" s="87" t="s">
        <v>488</v>
      </c>
      <c r="L48" s="87" t="s">
        <v>488</v>
      </c>
      <c r="M48" s="88" t="s">
        <v>488</v>
      </c>
    </row>
    <row r="49" spans="2:13" ht="27.75" customHeight="1" x14ac:dyDescent="0.2">
      <c r="B49" s="1206"/>
      <c r="C49" s="1207"/>
      <c r="D49" s="85"/>
      <c r="E49" s="1210" t="s">
        <v>33</v>
      </c>
      <c r="F49" s="1210"/>
      <c r="G49" s="1210"/>
      <c r="H49" s="1211"/>
      <c r="I49" s="86" t="s">
        <v>488</v>
      </c>
      <c r="J49" s="87" t="s">
        <v>488</v>
      </c>
      <c r="K49" s="87" t="s">
        <v>488</v>
      </c>
      <c r="L49" s="87" t="s">
        <v>488</v>
      </c>
      <c r="M49" s="88" t="s">
        <v>488</v>
      </c>
    </row>
    <row r="50" spans="2:13" ht="27.75" customHeight="1" x14ac:dyDescent="0.2">
      <c r="B50" s="1215" t="s">
        <v>34</v>
      </c>
      <c r="C50" s="1216"/>
      <c r="D50" s="91"/>
      <c r="E50" s="1210" t="s">
        <v>35</v>
      </c>
      <c r="F50" s="1210"/>
      <c r="G50" s="1210"/>
      <c r="H50" s="1211"/>
      <c r="I50" s="86">
        <v>5496</v>
      </c>
      <c r="J50" s="87">
        <v>5204</v>
      </c>
      <c r="K50" s="87">
        <v>5652</v>
      </c>
      <c r="L50" s="87">
        <v>5571</v>
      </c>
      <c r="M50" s="88">
        <v>6407</v>
      </c>
    </row>
    <row r="51" spans="2:13" ht="27.75" customHeight="1" x14ac:dyDescent="0.2">
      <c r="B51" s="1204"/>
      <c r="C51" s="1205"/>
      <c r="D51" s="85"/>
      <c r="E51" s="1210" t="s">
        <v>36</v>
      </c>
      <c r="F51" s="1210"/>
      <c r="G51" s="1210"/>
      <c r="H51" s="1211"/>
      <c r="I51" s="86">
        <v>8649</v>
      </c>
      <c r="J51" s="87">
        <v>8837</v>
      </c>
      <c r="K51" s="87">
        <v>8934</v>
      </c>
      <c r="L51" s="87">
        <v>8692</v>
      </c>
      <c r="M51" s="88">
        <v>8231</v>
      </c>
    </row>
    <row r="52" spans="2:13" ht="27.75" customHeight="1" x14ac:dyDescent="0.2">
      <c r="B52" s="1206"/>
      <c r="C52" s="1207"/>
      <c r="D52" s="85"/>
      <c r="E52" s="1210" t="s">
        <v>37</v>
      </c>
      <c r="F52" s="1210"/>
      <c r="G52" s="1210"/>
      <c r="H52" s="1211"/>
      <c r="I52" s="86">
        <v>22697</v>
      </c>
      <c r="J52" s="87">
        <v>23062</v>
      </c>
      <c r="K52" s="87">
        <v>23363</v>
      </c>
      <c r="L52" s="87">
        <v>22523</v>
      </c>
      <c r="M52" s="88">
        <v>22109</v>
      </c>
    </row>
    <row r="53" spans="2:13" ht="27.75" customHeight="1" thickBot="1" x14ac:dyDescent="0.25">
      <c r="B53" s="1217" t="s">
        <v>21</v>
      </c>
      <c r="C53" s="1218"/>
      <c r="D53" s="92"/>
      <c r="E53" s="1219" t="s">
        <v>38</v>
      </c>
      <c r="F53" s="1219"/>
      <c r="G53" s="1219"/>
      <c r="H53" s="1220"/>
      <c r="I53" s="93">
        <v>1113</v>
      </c>
      <c r="J53" s="94">
        <v>-428</v>
      </c>
      <c r="K53" s="94">
        <v>-2443</v>
      </c>
      <c r="L53" s="94">
        <v>-2004</v>
      </c>
      <c r="M53" s="95">
        <v>-3598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70" zoomScaleNormal="70" zoomScaleSheetLayoutView="55" workbookViewId="0">
      <selection activeCell="J61" sqref="J61"/>
    </sheetView>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71"/>
      <c r="B1" s="373"/>
      <c r="P1" s="246"/>
      <c r="Q1" s="246"/>
    </row>
    <row r="2" spans="1:51" ht="25.8" x14ac:dyDescent="0.3">
      <c r="A2" s="371"/>
      <c r="C2" s="372"/>
      <c r="P2" s="246"/>
      <c r="Q2" s="246"/>
    </row>
    <row r="3" spans="1:51" ht="25.8" x14ac:dyDescent="0.3">
      <c r="A3" s="371"/>
      <c r="C3" s="372"/>
      <c r="P3" s="246"/>
      <c r="Q3" s="246"/>
    </row>
    <row r="4" spans="1:51" s="37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579</v>
      </c>
    </row>
    <row r="11" spans="1:51" s="37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579</v>
      </c>
    </row>
    <row r="13" spans="1:51" s="37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x14ac:dyDescent="0.2">
      <c r="P19" s="246"/>
      <c r="Q19" s="246"/>
    </row>
    <row r="20" spans="1:259" ht="13.2" x14ac:dyDescent="0.2">
      <c r="P20" s="246"/>
      <c r="Q20" s="246"/>
    </row>
    <row r="21" spans="1:259" ht="16.2" x14ac:dyDescent="0.2">
      <c r="B21" s="369"/>
      <c r="C21" s="248"/>
      <c r="D21" s="248"/>
      <c r="E21" s="248"/>
      <c r="F21" s="248"/>
      <c r="G21" s="248"/>
      <c r="H21" s="248"/>
      <c r="I21" s="248"/>
      <c r="J21" s="248"/>
      <c r="K21" s="248"/>
      <c r="L21" s="248"/>
      <c r="M21" s="248"/>
      <c r="N21" s="368"/>
      <c r="O21" s="248"/>
      <c r="P21" s="249"/>
      <c r="Q21" s="246"/>
      <c r="IY21" s="367"/>
    </row>
    <row r="22" spans="1:259" ht="16.2" x14ac:dyDescent="0.2">
      <c r="B22" s="250"/>
      <c r="IY22" s="366"/>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6"/>
      <c r="C40" s="246"/>
      <c r="D40" s="246"/>
      <c r="E40" s="246"/>
      <c r="F40" s="246"/>
      <c r="G40" s="246"/>
      <c r="H40" s="246"/>
      <c r="I40" s="246"/>
      <c r="J40" s="246"/>
      <c r="K40" s="246"/>
      <c r="L40" s="246"/>
      <c r="M40" s="246"/>
      <c r="N40" s="246"/>
      <c r="O40" s="246"/>
      <c r="P40" s="356"/>
      <c r="Q40" s="246"/>
    </row>
    <row r="41" spans="2:17" ht="16.2" x14ac:dyDescent="0.2">
      <c r="B41" s="247" t="s">
        <v>578</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5" t="s">
        <v>575</v>
      </c>
      <c r="I42" s="354"/>
      <c r="J42" s="354"/>
      <c r="K42" s="354"/>
      <c r="L42" s="246"/>
      <c r="M42" s="246"/>
      <c r="N42" s="246"/>
      <c r="O42" s="246"/>
    </row>
    <row r="43" spans="2:17" ht="13.2" x14ac:dyDescent="0.2">
      <c r="B43" s="250"/>
      <c r="C43" s="246"/>
      <c r="D43" s="246"/>
      <c r="E43" s="246"/>
      <c r="F43" s="246"/>
      <c r="G43" s="1235" t="s">
        <v>582</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65"/>
      <c r="I48" s="365"/>
      <c r="J48" s="365"/>
    </row>
    <row r="49" spans="1:17" ht="13.2" x14ac:dyDescent="0.2">
      <c r="B49" s="250"/>
      <c r="C49" s="246"/>
      <c r="D49" s="246"/>
      <c r="E49" s="246"/>
      <c r="F49" s="246"/>
      <c r="G49" s="245" t="s">
        <v>577</v>
      </c>
    </row>
    <row r="50" spans="1:17" ht="13.2" x14ac:dyDescent="0.2">
      <c r="B50" s="250"/>
      <c r="C50" s="246"/>
      <c r="D50" s="246"/>
      <c r="E50" s="246"/>
      <c r="F50" s="246"/>
      <c r="G50" s="1244"/>
      <c r="H50" s="1245"/>
      <c r="I50" s="1245"/>
      <c r="J50" s="1246"/>
      <c r="K50" s="347" t="s">
        <v>528</v>
      </c>
      <c r="L50" s="347" t="s">
        <v>529</v>
      </c>
      <c r="M50" s="347" t="s">
        <v>530</v>
      </c>
      <c r="N50" s="347" t="s">
        <v>531</v>
      </c>
      <c r="O50" s="347" t="s">
        <v>532</v>
      </c>
    </row>
    <row r="51" spans="1:17" ht="13.2" x14ac:dyDescent="0.2">
      <c r="B51" s="250"/>
      <c r="C51" s="246"/>
      <c r="D51" s="246"/>
      <c r="E51" s="246"/>
      <c r="F51" s="246"/>
      <c r="G51" s="1247" t="s">
        <v>573</v>
      </c>
      <c r="H51" s="1248"/>
      <c r="I51" s="1253" t="s">
        <v>571</v>
      </c>
      <c r="J51" s="1253"/>
      <c r="K51" s="1256"/>
      <c r="L51" s="1256"/>
      <c r="M51" s="1256"/>
      <c r="N51" s="1256"/>
      <c r="O51" s="1256"/>
    </row>
    <row r="52" spans="1:17" ht="13.2" x14ac:dyDescent="0.2">
      <c r="B52" s="250"/>
      <c r="C52" s="246"/>
      <c r="D52" s="246"/>
      <c r="E52" s="246"/>
      <c r="F52" s="246"/>
      <c r="G52" s="1249"/>
      <c r="H52" s="1250"/>
      <c r="I52" s="1254"/>
      <c r="J52" s="1254"/>
      <c r="K52" s="1223"/>
      <c r="L52" s="1223"/>
      <c r="M52" s="1223"/>
      <c r="N52" s="1223"/>
      <c r="O52" s="1223"/>
    </row>
    <row r="53" spans="1:17" ht="13.2" x14ac:dyDescent="0.2">
      <c r="A53" s="357"/>
      <c r="B53" s="250"/>
      <c r="C53" s="246"/>
      <c r="D53" s="246"/>
      <c r="E53" s="246"/>
      <c r="F53" s="246"/>
      <c r="G53" s="1249"/>
      <c r="H53" s="1250"/>
      <c r="I53" s="1233" t="s">
        <v>581</v>
      </c>
      <c r="J53" s="1233"/>
      <c r="K53" s="1255"/>
      <c r="L53" s="1255"/>
      <c r="M53" s="1255"/>
      <c r="N53" s="1255"/>
      <c r="O53" s="1255"/>
    </row>
    <row r="54" spans="1:17" ht="13.2" x14ac:dyDescent="0.2">
      <c r="A54" s="357"/>
      <c r="B54" s="250"/>
      <c r="C54" s="246"/>
      <c r="D54" s="246"/>
      <c r="E54" s="246"/>
      <c r="F54" s="246"/>
      <c r="G54" s="1251"/>
      <c r="H54" s="1252"/>
      <c r="I54" s="1233"/>
      <c r="J54" s="1233"/>
      <c r="K54" s="1222"/>
      <c r="L54" s="1222"/>
      <c r="M54" s="1222"/>
      <c r="N54" s="1222"/>
      <c r="O54" s="1222"/>
    </row>
    <row r="55" spans="1:17" ht="13.2" x14ac:dyDescent="0.2">
      <c r="A55" s="357"/>
      <c r="B55" s="250"/>
      <c r="C55" s="246"/>
      <c r="D55" s="246"/>
      <c r="E55" s="246"/>
      <c r="F55" s="246"/>
      <c r="G55" s="1227" t="s">
        <v>572</v>
      </c>
      <c r="H55" s="1228"/>
      <c r="I55" s="1233" t="s">
        <v>571</v>
      </c>
      <c r="J55" s="1233"/>
      <c r="K55" s="1256"/>
      <c r="L55" s="1256"/>
      <c r="M55" s="1256"/>
      <c r="N55" s="1256"/>
      <c r="O55" s="1256"/>
    </row>
    <row r="56" spans="1:17" ht="13.2" x14ac:dyDescent="0.2">
      <c r="A56" s="357"/>
      <c r="B56" s="250"/>
      <c r="C56" s="246"/>
      <c r="D56" s="246"/>
      <c r="E56" s="246"/>
      <c r="F56" s="246"/>
      <c r="G56" s="1229"/>
      <c r="H56" s="1230"/>
      <c r="I56" s="1233"/>
      <c r="J56" s="1233"/>
      <c r="K56" s="1223"/>
      <c r="L56" s="1223"/>
      <c r="M56" s="1223"/>
      <c r="N56" s="1223"/>
      <c r="O56" s="1223"/>
    </row>
    <row r="57" spans="1:17" s="357" customFormat="1" ht="13.2" x14ac:dyDescent="0.2">
      <c r="B57" s="358"/>
      <c r="C57" s="354"/>
      <c r="D57" s="354"/>
      <c r="E57" s="354"/>
      <c r="F57" s="354"/>
      <c r="G57" s="1229"/>
      <c r="H57" s="1230"/>
      <c r="I57" s="1225" t="s">
        <v>580</v>
      </c>
      <c r="J57" s="1225"/>
      <c r="K57" s="1255"/>
      <c r="L57" s="1255"/>
      <c r="M57" s="1255"/>
      <c r="N57" s="1255"/>
      <c r="O57" s="1255"/>
      <c r="P57" s="363"/>
      <c r="Q57" s="358"/>
    </row>
    <row r="58" spans="1:17" s="357" customFormat="1" ht="13.2" x14ac:dyDescent="0.2">
      <c r="A58" s="245"/>
      <c r="B58" s="358"/>
      <c r="C58" s="354"/>
      <c r="D58" s="354"/>
      <c r="E58" s="354"/>
      <c r="F58" s="354"/>
      <c r="G58" s="1231"/>
      <c r="H58" s="1232"/>
      <c r="I58" s="1225"/>
      <c r="J58" s="1225"/>
      <c r="K58" s="1222"/>
      <c r="L58" s="1222"/>
      <c r="M58" s="1222"/>
      <c r="N58" s="1222"/>
      <c r="O58" s="1222"/>
      <c r="P58" s="363"/>
      <c r="Q58" s="358"/>
    </row>
    <row r="59" spans="1:17" s="357" customFormat="1" ht="13.2" x14ac:dyDescent="0.2">
      <c r="A59" s="245"/>
      <c r="B59" s="358"/>
      <c r="C59" s="354"/>
      <c r="D59" s="354"/>
      <c r="E59" s="354"/>
      <c r="F59" s="354"/>
      <c r="G59" s="354"/>
      <c r="H59" s="354"/>
      <c r="I59" s="354"/>
      <c r="J59" s="354"/>
      <c r="K59" s="364"/>
      <c r="L59" s="364"/>
      <c r="M59" s="364"/>
      <c r="N59" s="364"/>
      <c r="O59" s="364"/>
      <c r="P59" s="363"/>
      <c r="Q59" s="358"/>
    </row>
    <row r="60" spans="1:17" s="357" customFormat="1" ht="13.2" x14ac:dyDescent="0.2">
      <c r="A60" s="245"/>
      <c r="B60" s="358"/>
      <c r="C60" s="354"/>
      <c r="D60" s="354"/>
      <c r="E60" s="354"/>
      <c r="F60" s="354"/>
      <c r="G60" s="354"/>
      <c r="H60" s="354"/>
      <c r="I60" s="354"/>
      <c r="J60" s="354"/>
      <c r="K60" s="364"/>
      <c r="L60" s="364"/>
      <c r="M60" s="364"/>
      <c r="N60" s="364"/>
      <c r="O60" s="364"/>
      <c r="P60" s="363"/>
      <c r="Q60" s="358"/>
    </row>
    <row r="61" spans="1:17" s="357" customFormat="1" ht="13.2" x14ac:dyDescent="0.2">
      <c r="A61" s="245"/>
      <c r="B61" s="362"/>
      <c r="C61" s="361"/>
      <c r="D61" s="361"/>
      <c r="E61" s="361"/>
      <c r="F61" s="361"/>
      <c r="G61" s="361"/>
      <c r="H61" s="361"/>
      <c r="I61" s="361"/>
      <c r="J61" s="361"/>
      <c r="K61" s="361"/>
      <c r="L61" s="361"/>
      <c r="M61" s="360"/>
      <c r="N61" s="360"/>
      <c r="O61" s="360"/>
      <c r="P61" s="359"/>
      <c r="Q61" s="358"/>
    </row>
    <row r="62" spans="1:17" ht="13.2" x14ac:dyDescent="0.2">
      <c r="B62" s="356"/>
      <c r="C62" s="356"/>
      <c r="D62" s="356"/>
      <c r="E62" s="356"/>
      <c r="F62" s="356"/>
      <c r="G62" s="356"/>
      <c r="H62" s="356"/>
      <c r="I62" s="356"/>
      <c r="J62" s="356"/>
      <c r="K62" s="356"/>
      <c r="L62" s="356"/>
      <c r="M62" s="356"/>
      <c r="N62" s="356"/>
      <c r="O62" s="356"/>
      <c r="P62" s="356"/>
      <c r="Q62" s="246"/>
    </row>
    <row r="63" spans="1:17" ht="16.2" x14ac:dyDescent="0.2">
      <c r="B63" s="309" t="s">
        <v>576</v>
      </c>
      <c r="C63" s="246"/>
      <c r="D63" s="246"/>
      <c r="E63" s="246"/>
      <c r="F63" s="246"/>
      <c r="G63" s="246"/>
      <c r="H63" s="246"/>
      <c r="I63" s="246"/>
      <c r="J63" s="246"/>
      <c r="K63" s="246"/>
      <c r="L63" s="246"/>
      <c r="M63" s="246"/>
      <c r="N63" s="246"/>
      <c r="O63" s="246"/>
    </row>
    <row r="64" spans="1:17" ht="13.2" x14ac:dyDescent="0.2">
      <c r="B64" s="250"/>
      <c r="C64" s="246"/>
      <c r="D64" s="246"/>
      <c r="E64" s="246"/>
      <c r="F64" s="246"/>
      <c r="G64" s="355" t="s">
        <v>575</v>
      </c>
      <c r="I64" s="354"/>
      <c r="J64" s="354"/>
      <c r="K64" s="354"/>
      <c r="L64" s="246"/>
      <c r="M64" s="246"/>
      <c r="N64" s="246"/>
      <c r="O64" s="246"/>
    </row>
    <row r="65" spans="2:30" ht="13.2" x14ac:dyDescent="0.2">
      <c r="B65" s="250"/>
      <c r="C65" s="246"/>
      <c r="D65" s="246"/>
      <c r="E65" s="246"/>
      <c r="F65" s="246"/>
      <c r="G65" s="1235" t="s">
        <v>583</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53"/>
      <c r="I70" s="353"/>
      <c r="J70" s="350"/>
      <c r="K70" s="350"/>
      <c r="L70" s="349"/>
      <c r="M70" s="350"/>
      <c r="N70" s="349"/>
      <c r="O70" s="348"/>
    </row>
    <row r="71" spans="2:30" ht="13.2" x14ac:dyDescent="0.2">
      <c r="B71" s="250"/>
      <c r="C71" s="246"/>
      <c r="D71" s="246"/>
      <c r="E71" s="246"/>
      <c r="F71" s="246"/>
      <c r="G71" s="352" t="s">
        <v>574</v>
      </c>
      <c r="I71" s="351"/>
      <c r="J71" s="350"/>
      <c r="K71" s="350"/>
      <c r="L71" s="349"/>
      <c r="M71" s="350"/>
      <c r="N71" s="349"/>
      <c r="O71" s="348"/>
    </row>
    <row r="72" spans="2:30" ht="13.2" x14ac:dyDescent="0.2">
      <c r="B72" s="250"/>
      <c r="C72" s="246"/>
      <c r="D72" s="246"/>
      <c r="E72" s="246"/>
      <c r="F72" s="246"/>
      <c r="G72" s="1244"/>
      <c r="H72" s="1245"/>
      <c r="I72" s="1245"/>
      <c r="J72" s="1246"/>
      <c r="K72" s="347" t="s">
        <v>528</v>
      </c>
      <c r="L72" s="347" t="s">
        <v>529</v>
      </c>
      <c r="M72" s="347" t="s">
        <v>530</v>
      </c>
      <c r="N72" s="347" t="s">
        <v>531</v>
      </c>
      <c r="O72" s="347" t="s">
        <v>532</v>
      </c>
    </row>
    <row r="73" spans="2:30" ht="13.2" x14ac:dyDescent="0.2">
      <c r="B73" s="250"/>
      <c r="C73" s="246"/>
      <c r="D73" s="246"/>
      <c r="E73" s="246"/>
      <c r="F73" s="246"/>
      <c r="G73" s="1247" t="s">
        <v>573</v>
      </c>
      <c r="H73" s="1248"/>
      <c r="I73" s="1253" t="s">
        <v>571</v>
      </c>
      <c r="J73" s="1253"/>
      <c r="K73" s="1234">
        <v>11.9</v>
      </c>
      <c r="L73" s="1234"/>
      <c r="M73" s="1223"/>
      <c r="N73" s="1223"/>
      <c r="O73" s="1223"/>
      <c r="S73" s="245">
        <v>9.9</v>
      </c>
    </row>
    <row r="74" spans="2:30" ht="13.2" x14ac:dyDescent="0.2">
      <c r="B74" s="250"/>
      <c r="C74" s="246"/>
      <c r="D74" s="246"/>
      <c r="E74" s="246"/>
      <c r="F74" s="246"/>
      <c r="G74" s="1249"/>
      <c r="H74" s="1250"/>
      <c r="I74" s="1254"/>
      <c r="J74" s="1254"/>
      <c r="K74" s="1234"/>
      <c r="L74" s="1234"/>
      <c r="M74" s="1223"/>
      <c r="N74" s="1223"/>
      <c r="O74" s="1223"/>
    </row>
    <row r="75" spans="2:30" ht="13.2" x14ac:dyDescent="0.2">
      <c r="B75" s="250"/>
      <c r="C75" s="246"/>
      <c r="D75" s="246"/>
      <c r="E75" s="246"/>
      <c r="F75" s="246"/>
      <c r="G75" s="1249"/>
      <c r="H75" s="1250"/>
      <c r="I75" s="1233" t="s">
        <v>570</v>
      </c>
      <c r="J75" s="1233"/>
      <c r="K75" s="1221">
        <v>12.4</v>
      </c>
      <c r="L75" s="1221">
        <v>11.5</v>
      </c>
      <c r="M75" s="1221">
        <v>9.8000000000000007</v>
      </c>
      <c r="N75" s="1221">
        <v>7.5</v>
      </c>
      <c r="O75" s="1221">
        <v>6.4</v>
      </c>
      <c r="U75" s="245">
        <v>81.2</v>
      </c>
      <c r="W75" s="245">
        <v>87.2</v>
      </c>
      <c r="Y75" s="245">
        <v>99.8</v>
      </c>
      <c r="AA75" s="245">
        <v>109.5</v>
      </c>
      <c r="AC75" s="245">
        <v>115.2</v>
      </c>
    </row>
    <row r="76" spans="2:30" ht="13.2" x14ac:dyDescent="0.2">
      <c r="B76" s="250"/>
      <c r="C76" s="246"/>
      <c r="D76" s="246"/>
      <c r="E76" s="246"/>
      <c r="F76" s="246"/>
      <c r="G76" s="1251"/>
      <c r="H76" s="1252"/>
      <c r="I76" s="1233"/>
      <c r="J76" s="1233"/>
      <c r="K76" s="1222"/>
      <c r="L76" s="1222"/>
      <c r="M76" s="1222"/>
      <c r="N76" s="1222"/>
      <c r="O76" s="1222"/>
    </row>
    <row r="77" spans="2:30" ht="13.2" x14ac:dyDescent="0.2">
      <c r="B77" s="250"/>
      <c r="C77" s="246"/>
      <c r="D77" s="246"/>
      <c r="E77" s="246"/>
      <c r="F77" s="246"/>
      <c r="G77" s="1227" t="s">
        <v>572</v>
      </c>
      <c r="H77" s="1228"/>
      <c r="I77" s="1233" t="s">
        <v>571</v>
      </c>
      <c r="J77" s="1233"/>
      <c r="K77" s="1234">
        <v>52.6</v>
      </c>
      <c r="L77" s="1234">
        <v>41.3</v>
      </c>
      <c r="M77" s="1223">
        <v>33</v>
      </c>
      <c r="N77" s="1223">
        <v>37.299999999999997</v>
      </c>
      <c r="O77" s="1223">
        <v>33.1</v>
      </c>
      <c r="R77" s="245">
        <v>12.3</v>
      </c>
      <c r="T77" s="245">
        <v>11.1</v>
      </c>
    </row>
    <row r="78" spans="2:30" ht="13.2" x14ac:dyDescent="0.2">
      <c r="B78" s="250"/>
      <c r="C78" s="246"/>
      <c r="D78" s="246"/>
      <c r="E78" s="246"/>
      <c r="F78" s="246"/>
      <c r="G78" s="1229"/>
      <c r="H78" s="1230"/>
      <c r="I78" s="1233"/>
      <c r="J78" s="1233"/>
      <c r="K78" s="1234"/>
      <c r="L78" s="1234"/>
      <c r="M78" s="1223"/>
      <c r="N78" s="1223"/>
      <c r="O78" s="1223"/>
    </row>
    <row r="79" spans="2:30" ht="13.2" x14ac:dyDescent="0.2">
      <c r="B79" s="250"/>
      <c r="C79" s="246"/>
      <c r="D79" s="246"/>
      <c r="E79" s="246"/>
      <c r="F79" s="246"/>
      <c r="G79" s="1229"/>
      <c r="H79" s="1230"/>
      <c r="I79" s="1224" t="s">
        <v>570</v>
      </c>
      <c r="J79" s="1225"/>
      <c r="K79" s="1226">
        <v>10.4</v>
      </c>
      <c r="L79" s="1226">
        <v>9.6</v>
      </c>
      <c r="M79" s="1226">
        <v>8.5</v>
      </c>
      <c r="N79" s="1226">
        <v>7.8</v>
      </c>
      <c r="O79" s="1226">
        <v>7.5</v>
      </c>
      <c r="V79" s="245">
        <v>53.5</v>
      </c>
      <c r="X79" s="245">
        <v>48.2</v>
      </c>
      <c r="Z79" s="245">
        <v>34.200000000000003</v>
      </c>
      <c r="AB79" s="245">
        <v>30.3</v>
      </c>
      <c r="AD79" s="245">
        <v>28.9</v>
      </c>
    </row>
    <row r="80" spans="2:30" ht="13.2" x14ac:dyDescent="0.2">
      <c r="B80" s="250"/>
      <c r="C80" s="246"/>
      <c r="D80" s="246"/>
      <c r="E80" s="246"/>
      <c r="F80" s="246"/>
      <c r="G80" s="1231"/>
      <c r="H80" s="1232"/>
      <c r="I80" s="1225"/>
      <c r="J80" s="1225"/>
      <c r="K80" s="1226"/>
      <c r="L80" s="1226"/>
      <c r="M80" s="1226"/>
      <c r="N80" s="1226"/>
      <c r="O80" s="1226"/>
    </row>
    <row r="81" spans="2:17" ht="13.2" x14ac:dyDescent="0.2">
      <c r="B81" s="250"/>
      <c r="C81" s="246"/>
      <c r="D81" s="246"/>
      <c r="E81" s="246"/>
      <c r="F81" s="246"/>
      <c r="G81" s="246"/>
      <c r="H81" s="246"/>
      <c r="I81" s="246"/>
      <c r="J81" s="246"/>
      <c r="K81" s="346"/>
      <c r="L81" s="246"/>
      <c r="M81" s="246"/>
      <c r="N81" s="246"/>
      <c r="O81" s="246"/>
    </row>
    <row r="82" spans="2:17" ht="16.2" x14ac:dyDescent="0.2">
      <c r="B82" s="250"/>
      <c r="C82" s="246"/>
      <c r="D82" s="246"/>
      <c r="E82" s="246"/>
      <c r="F82" s="246"/>
      <c r="G82" s="246"/>
      <c r="H82" s="246"/>
      <c r="I82" s="246"/>
      <c r="J82" s="246"/>
      <c r="K82" s="345"/>
      <c r="L82" s="345"/>
      <c r="M82" s="345"/>
      <c r="N82" s="345"/>
      <c r="O82" s="34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44"/>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D113" sqref="D113"/>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3" zoomScaleNormal="100" zoomScaleSheetLayoutView="55" workbookViewId="0">
      <selection activeCell="L112" sqref="L112"/>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527</v>
      </c>
      <c r="G2" s="113"/>
      <c r="H2" s="114"/>
    </row>
    <row r="3" spans="1:8" x14ac:dyDescent="0.2">
      <c r="A3" s="110" t="s">
        <v>520</v>
      </c>
      <c r="B3" s="115"/>
      <c r="C3" s="116"/>
      <c r="D3" s="117">
        <v>30222</v>
      </c>
      <c r="E3" s="118"/>
      <c r="F3" s="119">
        <v>52678</v>
      </c>
      <c r="G3" s="120"/>
      <c r="H3" s="121"/>
    </row>
    <row r="4" spans="1:8" x14ac:dyDescent="0.2">
      <c r="A4" s="122"/>
      <c r="B4" s="123"/>
      <c r="C4" s="124"/>
      <c r="D4" s="125">
        <v>18598</v>
      </c>
      <c r="E4" s="126"/>
      <c r="F4" s="127">
        <v>30185</v>
      </c>
      <c r="G4" s="128"/>
      <c r="H4" s="129"/>
    </row>
    <row r="5" spans="1:8" x14ac:dyDescent="0.2">
      <c r="A5" s="110" t="s">
        <v>522</v>
      </c>
      <c r="B5" s="115"/>
      <c r="C5" s="116"/>
      <c r="D5" s="117">
        <v>25310</v>
      </c>
      <c r="E5" s="118"/>
      <c r="F5" s="119">
        <v>69560</v>
      </c>
      <c r="G5" s="120"/>
      <c r="H5" s="121"/>
    </row>
    <row r="6" spans="1:8" x14ac:dyDescent="0.2">
      <c r="A6" s="122"/>
      <c r="B6" s="123"/>
      <c r="C6" s="124"/>
      <c r="D6" s="125">
        <v>11091</v>
      </c>
      <c r="E6" s="126"/>
      <c r="F6" s="127">
        <v>35305</v>
      </c>
      <c r="G6" s="128"/>
      <c r="H6" s="129"/>
    </row>
    <row r="7" spans="1:8" x14ac:dyDescent="0.2">
      <c r="A7" s="110" t="s">
        <v>523</v>
      </c>
      <c r="B7" s="115"/>
      <c r="C7" s="116"/>
      <c r="D7" s="117">
        <v>30268</v>
      </c>
      <c r="E7" s="118"/>
      <c r="F7" s="119">
        <v>65988</v>
      </c>
      <c r="G7" s="120"/>
      <c r="H7" s="121"/>
    </row>
    <row r="8" spans="1:8" x14ac:dyDescent="0.2">
      <c r="A8" s="122"/>
      <c r="B8" s="123"/>
      <c r="C8" s="124"/>
      <c r="D8" s="125">
        <v>15779</v>
      </c>
      <c r="E8" s="126"/>
      <c r="F8" s="127">
        <v>36473</v>
      </c>
      <c r="G8" s="128"/>
      <c r="H8" s="129"/>
    </row>
    <row r="9" spans="1:8" x14ac:dyDescent="0.2">
      <c r="A9" s="110" t="s">
        <v>524</v>
      </c>
      <c r="B9" s="115"/>
      <c r="C9" s="116"/>
      <c r="D9" s="117">
        <v>37646</v>
      </c>
      <c r="E9" s="118"/>
      <c r="F9" s="119">
        <v>54227</v>
      </c>
      <c r="G9" s="120"/>
      <c r="H9" s="121"/>
    </row>
    <row r="10" spans="1:8" x14ac:dyDescent="0.2">
      <c r="A10" s="122"/>
      <c r="B10" s="123"/>
      <c r="C10" s="124"/>
      <c r="D10" s="125">
        <v>26195</v>
      </c>
      <c r="E10" s="126"/>
      <c r="F10" s="127">
        <v>29694</v>
      </c>
      <c r="G10" s="128"/>
      <c r="H10" s="129"/>
    </row>
    <row r="11" spans="1:8" x14ac:dyDescent="0.2">
      <c r="A11" s="110" t="s">
        <v>525</v>
      </c>
      <c r="B11" s="115"/>
      <c r="C11" s="116"/>
      <c r="D11" s="117">
        <v>28545</v>
      </c>
      <c r="E11" s="118"/>
      <c r="F11" s="119">
        <v>57295</v>
      </c>
      <c r="G11" s="120"/>
      <c r="H11" s="121"/>
    </row>
    <row r="12" spans="1:8" x14ac:dyDescent="0.2">
      <c r="A12" s="122"/>
      <c r="B12" s="123"/>
      <c r="C12" s="130"/>
      <c r="D12" s="125">
        <v>13944</v>
      </c>
      <c r="E12" s="126"/>
      <c r="F12" s="127">
        <v>32771</v>
      </c>
      <c r="G12" s="128"/>
      <c r="H12" s="129"/>
    </row>
    <row r="13" spans="1:8" x14ac:dyDescent="0.2">
      <c r="A13" s="110"/>
      <c r="B13" s="115"/>
      <c r="C13" s="131"/>
      <c r="D13" s="132">
        <v>30398</v>
      </c>
      <c r="E13" s="133"/>
      <c r="F13" s="134">
        <v>59950</v>
      </c>
      <c r="G13" s="135"/>
      <c r="H13" s="121"/>
    </row>
    <row r="14" spans="1:8" x14ac:dyDescent="0.2">
      <c r="A14" s="122"/>
      <c r="B14" s="123"/>
      <c r="C14" s="124"/>
      <c r="D14" s="125">
        <v>17121</v>
      </c>
      <c r="E14" s="126"/>
      <c r="F14" s="127">
        <v>32886</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9.5</v>
      </c>
      <c r="C19" s="136">
        <f>ROUND(VALUE(SUBSTITUTE(実質収支比率等に係る経年分析!G$48,"▲","-")),2)</f>
        <v>11.88</v>
      </c>
      <c r="D19" s="136">
        <f>ROUND(VALUE(SUBSTITUTE(実質収支比率等に係る経年分析!H$48,"▲","-")),2)</f>
        <v>5.58</v>
      </c>
      <c r="E19" s="136">
        <f>ROUND(VALUE(SUBSTITUTE(実質収支比率等に係る経年分析!I$48,"▲","-")),2)</f>
        <v>16.39</v>
      </c>
      <c r="F19" s="136">
        <f>ROUND(VALUE(SUBSTITUTE(実質収支比率等に係る経年分析!J$48,"▲","-")),2)</f>
        <v>10.050000000000001</v>
      </c>
    </row>
    <row r="20" spans="1:11" x14ac:dyDescent="0.2">
      <c r="A20" s="136" t="s">
        <v>43</v>
      </c>
      <c r="B20" s="136">
        <f>ROUND(VALUE(SUBSTITUTE(実質収支比率等に係る経年分析!F$47,"▲","-")),2)</f>
        <v>25.37</v>
      </c>
      <c r="C20" s="136">
        <f>ROUND(VALUE(SUBSTITUTE(実質収支比率等に係る経年分析!G$47,"▲","-")),2)</f>
        <v>27.92</v>
      </c>
      <c r="D20" s="136">
        <f>ROUND(VALUE(SUBSTITUTE(実質収支比率等に係る経年分析!H$47,"▲","-")),2)</f>
        <v>32.53</v>
      </c>
      <c r="E20" s="136">
        <f>ROUND(VALUE(SUBSTITUTE(実質収支比率等に係る経年分析!I$47,"▲","-")),2)</f>
        <v>29.13</v>
      </c>
      <c r="F20" s="136">
        <f>ROUND(VALUE(SUBSTITUTE(実質収支比率等に係る経年分析!J$47,"▲","-")),2)</f>
        <v>33.94</v>
      </c>
    </row>
    <row r="21" spans="1:11" x14ac:dyDescent="0.2">
      <c r="A21" s="136" t="s">
        <v>44</v>
      </c>
      <c r="B21" s="136">
        <f>IF(ISNUMBER(VALUE(SUBSTITUTE(実質収支比率等に係る経年分析!F$49,"▲","-"))),ROUND(VALUE(SUBSTITUTE(実質収支比率等に係る経年分析!F$49,"▲","-")),2),NA())</f>
        <v>-2.64</v>
      </c>
      <c r="C21" s="136">
        <f>IF(ISNUMBER(VALUE(SUBSTITUTE(実質収支比率等に係る経年分析!G$49,"▲","-"))),ROUND(VALUE(SUBSTITUTE(実質収支比率等に係る経年分析!G$49,"▲","-")),2),NA())</f>
        <v>6.54</v>
      </c>
      <c r="D21" s="136">
        <f>IF(ISNUMBER(VALUE(SUBSTITUTE(実質収支比率等に係る経年分析!H$49,"▲","-"))),ROUND(VALUE(SUBSTITUTE(実質収支比率等に係る経年分析!H$49,"▲","-")),2),NA())</f>
        <v>-2.92</v>
      </c>
      <c r="E21" s="136">
        <f>IF(ISNUMBER(VALUE(SUBSTITUTE(実質収支比率等に係る経年分析!I$49,"▲","-"))),ROUND(VALUE(SUBSTITUTE(実質収支比率等に係る経年分析!I$49,"▲","-")),2),NA())</f>
        <v>8.4</v>
      </c>
      <c r="F21" s="136">
        <f>IF(ISNUMBER(VALUE(SUBSTITUTE(実質収支比率等に係る経年分析!J$49,"▲","-"))),ROUND(VALUE(SUBSTITUTE(実質収支比率等に係る経年分析!J$49,"▲","-")),2),NA())</f>
        <v>-1.19</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介護保険会計（サービス事業勘定）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介護認定・障がい者自立支援認定審査会会計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2">
      <c r="A31" s="137" t="str">
        <f>IF(連結実質赤字比率に係る赤字・黒字の構成分析!C$39="",NA(),連結実質赤字比率に係る赤字・黒字の構成分析!C$39)</f>
        <v>後期高齢者医療会計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2">
      <c r="A32" s="137" t="str">
        <f>IF(連結実質赤字比率に係る赤字・黒字の構成分析!C$38="",NA(),連結実質赤字比率に係る赤字・黒字の構成分析!C$38)</f>
        <v>国民健康保険会計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1.29</v>
      </c>
    </row>
    <row r="33" spans="1:16" x14ac:dyDescent="0.2">
      <c r="A33" s="137" t="str">
        <f>IF(連結実質赤字比率に係る赤字・黒字の構成分析!C$37="",NA(),連結実質赤字比率に係る赤字・黒字の構成分析!C$37)</f>
        <v>介護保険会計（保険事業勘定）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v>
      </c>
    </row>
    <row r="34" spans="1:16" x14ac:dyDescent="0.2">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4.8899999999999997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5.24</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10.07</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19.07</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2414</v>
      </c>
      <c r="E42" s="138"/>
      <c r="F42" s="138"/>
      <c r="G42" s="138">
        <f>'実質公債費比率（分子）の構造'!L$52</f>
        <v>2398</v>
      </c>
      <c r="H42" s="138"/>
      <c r="I42" s="138"/>
      <c r="J42" s="138">
        <f>'実質公債費比率（分子）の構造'!M$52</f>
        <v>2351</v>
      </c>
      <c r="K42" s="138"/>
      <c r="L42" s="138"/>
      <c r="M42" s="138">
        <f>'実質公債費比率（分子）の構造'!N$52</f>
        <v>2157</v>
      </c>
      <c r="N42" s="138"/>
      <c r="O42" s="138"/>
      <c r="P42" s="138">
        <f>'実質公債費比率（分子）の構造'!O$52</f>
        <v>2144</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40</v>
      </c>
      <c r="C44" s="138"/>
      <c r="D44" s="138"/>
      <c r="E44" s="138">
        <f>'実質公債費比率（分子）の構造'!L$50</f>
        <v>39</v>
      </c>
      <c r="F44" s="138"/>
      <c r="G44" s="138"/>
      <c r="H44" s="138">
        <f>'実質公債費比率（分子）の構造'!M$50</f>
        <v>36</v>
      </c>
      <c r="I44" s="138"/>
      <c r="J44" s="138"/>
      <c r="K44" s="138">
        <f>'実質公債費比率（分子）の構造'!N$50</f>
        <v>32</v>
      </c>
      <c r="L44" s="138"/>
      <c r="M44" s="138"/>
      <c r="N44" s="138">
        <f>'実質公債費比率（分子）の構造'!O$50</f>
        <v>70</v>
      </c>
      <c r="O44" s="138"/>
      <c r="P44" s="138"/>
    </row>
    <row r="45" spans="1:16" x14ac:dyDescent="0.2">
      <c r="A45" s="138" t="s">
        <v>54</v>
      </c>
      <c r="B45" s="138">
        <f>'実質公債費比率（分子）の構造'!K$49</f>
        <v>265</v>
      </c>
      <c r="C45" s="138"/>
      <c r="D45" s="138"/>
      <c r="E45" s="138">
        <f>'実質公債費比率（分子）の構造'!L$49</f>
        <v>177</v>
      </c>
      <c r="F45" s="138"/>
      <c r="G45" s="138"/>
      <c r="H45" s="138">
        <f>'実質公債費比率（分子）の構造'!M$49</f>
        <v>61</v>
      </c>
      <c r="I45" s="138"/>
      <c r="J45" s="138"/>
      <c r="K45" s="138">
        <f>'実質公債費比率（分子）の構造'!N$49</f>
        <v>71</v>
      </c>
      <c r="L45" s="138"/>
      <c r="M45" s="138"/>
      <c r="N45" s="138">
        <f>'実質公債費比率（分子）の構造'!O$49</f>
        <v>72</v>
      </c>
      <c r="O45" s="138"/>
      <c r="P45" s="138"/>
    </row>
    <row r="46" spans="1:16" x14ac:dyDescent="0.2">
      <c r="A46" s="138" t="s">
        <v>55</v>
      </c>
      <c r="B46" s="138">
        <f>'実質公債費比率（分子）の構造'!K$48</f>
        <v>1120</v>
      </c>
      <c r="C46" s="138"/>
      <c r="D46" s="138"/>
      <c r="E46" s="138">
        <f>'実質公債費比率（分子）の構造'!L$48</f>
        <v>1099</v>
      </c>
      <c r="F46" s="138"/>
      <c r="G46" s="138"/>
      <c r="H46" s="138">
        <f>'実質公債費比率（分子）の構造'!M$48</f>
        <v>980</v>
      </c>
      <c r="I46" s="138"/>
      <c r="J46" s="138"/>
      <c r="K46" s="138">
        <f>'実質公債費比率（分子）の構造'!N$48</f>
        <v>967</v>
      </c>
      <c r="L46" s="138"/>
      <c r="M46" s="138"/>
      <c r="N46" s="138">
        <f>'実質公債費比率（分子）の構造'!O$48</f>
        <v>962</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2231</v>
      </c>
      <c r="C49" s="138"/>
      <c r="D49" s="138"/>
      <c r="E49" s="138">
        <f>'実質公債費比率（分子）の構造'!L$45</f>
        <v>2006</v>
      </c>
      <c r="F49" s="138"/>
      <c r="G49" s="138"/>
      <c r="H49" s="138">
        <f>'実質公債費比率（分子）の構造'!M$45</f>
        <v>1895</v>
      </c>
      <c r="I49" s="138"/>
      <c r="J49" s="138"/>
      <c r="K49" s="138">
        <f>'実質公債費比率（分子）の構造'!N$45</f>
        <v>1700</v>
      </c>
      <c r="L49" s="138"/>
      <c r="M49" s="138"/>
      <c r="N49" s="138">
        <f>'実質公債費比率（分子）の構造'!O$45</f>
        <v>1669</v>
      </c>
      <c r="O49" s="138"/>
      <c r="P49" s="138"/>
    </row>
    <row r="50" spans="1:16" x14ac:dyDescent="0.2">
      <c r="A50" s="138" t="s">
        <v>59</v>
      </c>
      <c r="B50" s="138" t="e">
        <f>NA()</f>
        <v>#N/A</v>
      </c>
      <c r="C50" s="138">
        <f>IF(ISNUMBER('実質公債費比率（分子）の構造'!K$53),'実質公債費比率（分子）の構造'!K$53,NA())</f>
        <v>1242</v>
      </c>
      <c r="D50" s="138" t="e">
        <f>NA()</f>
        <v>#N/A</v>
      </c>
      <c r="E50" s="138" t="e">
        <f>NA()</f>
        <v>#N/A</v>
      </c>
      <c r="F50" s="138">
        <f>IF(ISNUMBER('実質公債費比率（分子）の構造'!L$53),'実質公債費比率（分子）の構造'!L$53,NA())</f>
        <v>923</v>
      </c>
      <c r="G50" s="138" t="e">
        <f>NA()</f>
        <v>#N/A</v>
      </c>
      <c r="H50" s="138" t="e">
        <f>NA()</f>
        <v>#N/A</v>
      </c>
      <c r="I50" s="138">
        <f>IF(ISNUMBER('実質公債費比率（分子）の構造'!M$53),'実質公債費比率（分子）の構造'!M$53,NA())</f>
        <v>621</v>
      </c>
      <c r="J50" s="138" t="e">
        <f>NA()</f>
        <v>#N/A</v>
      </c>
      <c r="K50" s="138" t="e">
        <f>NA()</f>
        <v>#N/A</v>
      </c>
      <c r="L50" s="138">
        <f>IF(ISNUMBER('実質公債費比率（分子）の構造'!N$53),'実質公債費比率（分子）の構造'!N$53,NA())</f>
        <v>613</v>
      </c>
      <c r="M50" s="138" t="e">
        <f>NA()</f>
        <v>#N/A</v>
      </c>
      <c r="N50" s="138" t="e">
        <f>NA()</f>
        <v>#N/A</v>
      </c>
      <c r="O50" s="138">
        <f>IF(ISNUMBER('実質公債費比率（分子）の構造'!O$53),'実質公債費比率（分子）の構造'!O$53,NA())</f>
        <v>629</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22697</v>
      </c>
      <c r="E56" s="137"/>
      <c r="F56" s="137"/>
      <c r="G56" s="137">
        <f>'将来負担比率（分子）の構造'!J$52</f>
        <v>23062</v>
      </c>
      <c r="H56" s="137"/>
      <c r="I56" s="137"/>
      <c r="J56" s="137">
        <f>'将来負担比率（分子）の構造'!K$52</f>
        <v>23363</v>
      </c>
      <c r="K56" s="137"/>
      <c r="L56" s="137"/>
      <c r="M56" s="137">
        <f>'将来負担比率（分子）の構造'!L$52</f>
        <v>22523</v>
      </c>
      <c r="N56" s="137"/>
      <c r="O56" s="137"/>
      <c r="P56" s="137">
        <f>'将来負担比率（分子）の構造'!M$52</f>
        <v>22109</v>
      </c>
    </row>
    <row r="57" spans="1:16" x14ac:dyDescent="0.2">
      <c r="A57" s="137" t="s">
        <v>36</v>
      </c>
      <c r="B57" s="137"/>
      <c r="C57" s="137"/>
      <c r="D57" s="137">
        <f>'将来負担比率（分子）の構造'!I$51</f>
        <v>8649</v>
      </c>
      <c r="E57" s="137"/>
      <c r="F57" s="137"/>
      <c r="G57" s="137">
        <f>'将来負担比率（分子）の構造'!J$51</f>
        <v>8837</v>
      </c>
      <c r="H57" s="137"/>
      <c r="I57" s="137"/>
      <c r="J57" s="137">
        <f>'将来負担比率（分子）の構造'!K$51</f>
        <v>8934</v>
      </c>
      <c r="K57" s="137"/>
      <c r="L57" s="137"/>
      <c r="M57" s="137">
        <f>'将来負担比率（分子）の構造'!L$51</f>
        <v>8692</v>
      </c>
      <c r="N57" s="137"/>
      <c r="O57" s="137"/>
      <c r="P57" s="137">
        <f>'将来負担比率（分子）の構造'!M$51</f>
        <v>8231</v>
      </c>
    </row>
    <row r="58" spans="1:16" x14ac:dyDescent="0.2">
      <c r="A58" s="137" t="s">
        <v>35</v>
      </c>
      <c r="B58" s="137"/>
      <c r="C58" s="137"/>
      <c r="D58" s="137">
        <f>'将来負担比率（分子）の構造'!I$50</f>
        <v>5496</v>
      </c>
      <c r="E58" s="137"/>
      <c r="F58" s="137"/>
      <c r="G58" s="137">
        <f>'将来負担比率（分子）の構造'!J$50</f>
        <v>5204</v>
      </c>
      <c r="H58" s="137"/>
      <c r="I58" s="137"/>
      <c r="J58" s="137">
        <f>'将来負担比率（分子）の構造'!K$50</f>
        <v>5652</v>
      </c>
      <c r="K58" s="137"/>
      <c r="L58" s="137"/>
      <c r="M58" s="137">
        <f>'将来負担比率（分子）の構造'!L$50</f>
        <v>5571</v>
      </c>
      <c r="N58" s="137"/>
      <c r="O58" s="137"/>
      <c r="P58" s="137">
        <f>'将来負担比率（分子）の構造'!M$50</f>
        <v>6407</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1844</v>
      </c>
      <c r="C62" s="137"/>
      <c r="D62" s="137"/>
      <c r="E62" s="137">
        <f>'将来負担比率（分子）の構造'!J$45</f>
        <v>1705</v>
      </c>
      <c r="F62" s="137"/>
      <c r="G62" s="137"/>
      <c r="H62" s="137">
        <f>'将来負担比率（分子）の構造'!K$45</f>
        <v>1692</v>
      </c>
      <c r="I62" s="137"/>
      <c r="J62" s="137"/>
      <c r="K62" s="137">
        <f>'将来負担比率（分子）の構造'!L$45</f>
        <v>1617</v>
      </c>
      <c r="L62" s="137"/>
      <c r="M62" s="137"/>
      <c r="N62" s="137">
        <f>'将来負担比率（分子）の構造'!M$45</f>
        <v>2100</v>
      </c>
      <c r="O62" s="137"/>
      <c r="P62" s="137"/>
    </row>
    <row r="63" spans="1:16" x14ac:dyDescent="0.2">
      <c r="A63" s="137" t="s">
        <v>28</v>
      </c>
      <c r="B63" s="137">
        <f>'将来負担比率（分子）の構造'!I$44</f>
        <v>475</v>
      </c>
      <c r="C63" s="137"/>
      <c r="D63" s="137"/>
      <c r="E63" s="137">
        <f>'将来負担比率（分子）の構造'!J$44</f>
        <v>423</v>
      </c>
      <c r="F63" s="137"/>
      <c r="G63" s="137"/>
      <c r="H63" s="137">
        <f>'将来負担比率（分子）の構造'!K$44</f>
        <v>372</v>
      </c>
      <c r="I63" s="137"/>
      <c r="J63" s="137"/>
      <c r="K63" s="137">
        <f>'将来負担比率（分子）の構造'!L$44</f>
        <v>305</v>
      </c>
      <c r="L63" s="137"/>
      <c r="M63" s="137"/>
      <c r="N63" s="137">
        <f>'将来負担比率（分子）の構造'!M$44</f>
        <v>233</v>
      </c>
      <c r="O63" s="137"/>
      <c r="P63" s="137"/>
    </row>
    <row r="64" spans="1:16" x14ac:dyDescent="0.2">
      <c r="A64" s="137" t="s">
        <v>27</v>
      </c>
      <c r="B64" s="137">
        <f>'将来負担比率（分子）の構造'!I$43</f>
        <v>19458</v>
      </c>
      <c r="C64" s="137"/>
      <c r="D64" s="137"/>
      <c r="E64" s="137">
        <f>'将来負担比率（分子）の構造'!J$43</f>
        <v>19261</v>
      </c>
      <c r="F64" s="137"/>
      <c r="G64" s="137"/>
      <c r="H64" s="137">
        <f>'将来負担比率（分子）の構造'!K$43</f>
        <v>18696</v>
      </c>
      <c r="I64" s="137"/>
      <c r="J64" s="137"/>
      <c r="K64" s="137">
        <f>'将来負担比率（分子）の構造'!L$43</f>
        <v>18207</v>
      </c>
      <c r="L64" s="137"/>
      <c r="M64" s="137"/>
      <c r="N64" s="137">
        <f>'将来負担比率（分子）の構造'!M$43</f>
        <v>16738</v>
      </c>
      <c r="O64" s="137"/>
      <c r="P64" s="137"/>
    </row>
    <row r="65" spans="1:16" x14ac:dyDescent="0.2">
      <c r="A65" s="137" t="s">
        <v>26</v>
      </c>
      <c r="B65" s="137">
        <f>'将来負担比率（分子）の構造'!I$42</f>
        <v>209</v>
      </c>
      <c r="C65" s="137"/>
      <c r="D65" s="137"/>
      <c r="E65" s="137">
        <f>'将来負担比率（分子）の構造'!J$42</f>
        <v>173</v>
      </c>
      <c r="F65" s="137"/>
      <c r="G65" s="137"/>
      <c r="H65" s="137">
        <f>'将来負担比率（分子）の構造'!K$42</f>
        <v>139</v>
      </c>
      <c r="I65" s="137"/>
      <c r="J65" s="137"/>
      <c r="K65" s="137">
        <f>'将来負担比率（分子）の構造'!L$42</f>
        <v>105</v>
      </c>
      <c r="L65" s="137"/>
      <c r="M65" s="137"/>
      <c r="N65" s="137">
        <f>'将来負担比率（分子）の構造'!M$42</f>
        <v>71</v>
      </c>
      <c r="O65" s="137"/>
      <c r="P65" s="137"/>
    </row>
    <row r="66" spans="1:16" x14ac:dyDescent="0.2">
      <c r="A66" s="137" t="s">
        <v>25</v>
      </c>
      <c r="B66" s="137">
        <f>'将来負担比率（分子）の構造'!I$41</f>
        <v>15969</v>
      </c>
      <c r="C66" s="137"/>
      <c r="D66" s="137"/>
      <c r="E66" s="137">
        <f>'将来負担比率（分子）の構造'!J$41</f>
        <v>15114</v>
      </c>
      <c r="F66" s="137"/>
      <c r="G66" s="137"/>
      <c r="H66" s="137">
        <f>'将来負担比率（分子）の構造'!K$41</f>
        <v>14606</v>
      </c>
      <c r="I66" s="137"/>
      <c r="J66" s="137"/>
      <c r="K66" s="137">
        <f>'将来負担比率（分子）の構造'!L$41</f>
        <v>14548</v>
      </c>
      <c r="L66" s="137"/>
      <c r="M66" s="137"/>
      <c r="N66" s="137">
        <f>'将来負担比率（分子）の構造'!M$41</f>
        <v>14008</v>
      </c>
      <c r="O66" s="137"/>
      <c r="P66" s="137"/>
    </row>
    <row r="67" spans="1:16" x14ac:dyDescent="0.2">
      <c r="A67" s="137" t="s">
        <v>63</v>
      </c>
      <c r="B67" s="137" t="e">
        <f>NA()</f>
        <v>#N/A</v>
      </c>
      <c r="C67" s="137">
        <f>IF(ISNUMBER('将来負担比率（分子）の構造'!I$53), IF('将来負担比率（分子）の構造'!I$53 &lt; 0, 0, '将来負担比率（分子）の構造'!I$53), NA())</f>
        <v>1113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2018-04-19T00:57:59Z</cp:lastPrinted>
  <dcterms:created xsi:type="dcterms:W3CDTF">2018-01-24T05:04:31Z</dcterms:created>
  <dcterms:modified xsi:type="dcterms:W3CDTF">2018-11-09T02:01:55Z</dcterms:modified>
  <cp:category/>
</cp:coreProperties>
</file>