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c r="BE35" i="9" s="1"/>
  <c r="BE36" i="9" s="1"/>
  <c r="BW34" i="9" l="1"/>
  <c r="BW35" i="9" s="1"/>
  <c r="BW36" i="9" s="1"/>
  <c r="BW37" i="9" s="1"/>
  <c r="BW38" i="9" s="1"/>
  <c r="BW39" i="9" s="1"/>
  <c r="BW40" i="9" s="1"/>
  <c r="BW41" i="9" s="1"/>
  <c r="CO34" i="9" l="1"/>
</calcChain>
</file>

<file path=xl/sharedStrings.xml><?xml version="1.0" encoding="utf-8"?>
<sst xmlns="http://schemas.openxmlformats.org/spreadsheetml/2006/main" count="1119" uniqueCount="571">
  <si>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</si>
  <si>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</si>
  <si>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</si>
  <si>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</si>
  <si>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</si>
  <si>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</si>
  <si>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</si>
  <si>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</si>
  <si>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</si>
  <si>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</si>
  <si>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</si>
  <si>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</si>
  <si>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</si>
  <si>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</si>
  <si>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</si>
  <si>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</si>
  <si>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</si>
  <si>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</si>
  <si>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</si>
  <si>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</si>
  <si>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</si>
  <si>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</si>
  <si>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</si>
  <si>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</si>
  <si>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</si>
  <si>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</si>
  <si>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</si>
  <si>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</si>
  <si>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</si>
  <si>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</si>
  <si>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</si>
  <si>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</si>
  <si>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</si>
  <si>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</si>
  <si>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</si>
  <si>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</si>
  <si>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</si>
  <si>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</si>
  <si>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</si>
  <si>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</si>
  <si>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</si>
  <si>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</si>
  <si>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</si>
  <si>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</si>
  <si>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</si>
  <si>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</si>
  <si>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</si>
  <si>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</si>
  <si>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</si>
  <si>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</si>
  <si>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</si>
  <si>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</si>
  <si>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</si>
  <si>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</si>
  <si>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</si>
  <si>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</si>
  <si>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</si>
  <si>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</si>
  <si>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</si>
  <si>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</si>
  <si>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</si>
  <si>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</si>
  <si>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</si>
  <si>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</si>
  <si>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</si>
  <si>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</si>
  <si>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</si>
  <si>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岐阜県</t>
    <phoneticPr fontId="6"/>
  </si>
  <si>
    <t>市町村類型</t>
    <phoneticPr fontId="6"/>
  </si>
  <si>
    <t>Ⅴ－１</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</si>
  <si>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</si>
  <si>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</si>
  <si>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</si>
  <si>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</si>
  <si>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</si>
  <si>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</si>
  <si>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</si>
  <si>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</si>
  <si>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</si>
  <si>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</si>
  <si>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</si>
  <si>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</si>
  <si>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垂井町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</si>
  <si>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</si>
  <si>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</si>
  <si>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</si>
  <si>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</si>
  <si>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</si>
  <si>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</si>
  <si>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</si>
  <si>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</si>
  <si>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</si>
  <si>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</si>
  <si>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</si>
  <si>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</si>
  <si>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</si>
  <si>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</si>
  <si>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</si>
  <si>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</si>
  <si>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</si>
  <si>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</si>
  <si>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</si>
  <si>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</si>
  <si>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</si>
  <si>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</si>
  <si>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</si>
  <si>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</si>
  <si>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</si>
  <si>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</si>
  <si>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-3.3</t>
    <phoneticPr fontId="6"/>
  </si>
  <si>
    <t>山振</t>
    <rPh sb="0" eb="1">
      <t>ヤマ</t>
    </rPh>
    <rPh sb="1" eb="2">
      <t>フ</t>
    </rPh>
    <phoneticPr fontId="6"/>
  </si>
  <si>
    <t>×</t>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</si>
  <si>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</si>
  <si>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</si>
  <si>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</si>
  <si>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</si>
  <si>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</si>
  <si>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</si>
  <si>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</si>
  <si>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</si>
  <si>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</si>
  <si>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</si>
  <si>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</si>
  <si>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</si>
  <si>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</si>
  <si>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</si>
  <si>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</si>
  <si>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</si>
  <si>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</si>
  <si>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</si>
  <si>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</si>
  <si>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</si>
  <si>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</si>
  <si>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</si>
  <si>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</si>
  <si>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</si>
  <si>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-0.7</t>
    <phoneticPr fontId="6"/>
  </si>
  <si>
    <t>基準財政需要額</t>
    <phoneticPr fontId="19"/>
  </si>
  <si>
    <t>うち日本人(％)</t>
    <phoneticPr fontId="6"/>
  </si>
  <si>
    <t>-0.8</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</si>
  <si>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</si>
  <si>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</si>
  <si>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</si>
  <si>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</si>
  <si>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</si>
  <si>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</si>
  <si>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</si>
  <si>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</si>
  <si>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</si>
  <si>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</si>
  <si>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</si>
  <si>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</si>
  <si>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</si>
  <si>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</si>
  <si>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</si>
  <si>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</si>
  <si>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</si>
  <si>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</si>
  <si>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</si>
  <si>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</si>
  <si>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</si>
  <si>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</si>
  <si>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</si>
  <si>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</si>
  <si>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</si>
  <si>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</si>
  <si>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</si>
  <si>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</si>
  <si>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</si>
  <si>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</si>
  <si>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</si>
  <si>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</si>
  <si>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</si>
  <si>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</si>
  <si>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</si>
  <si>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</si>
  <si>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</si>
  <si>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</si>
  <si>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</si>
  <si>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</si>
  <si>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</si>
  <si>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</si>
  <si>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</si>
  <si>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</si>
  <si>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</si>
  <si>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</si>
  <si>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</si>
  <si>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</si>
  <si>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</si>
  <si>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</si>
  <si>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</si>
  <si>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</si>
  <si>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</si>
  <si>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</si>
  <si>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</si>
  <si>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</si>
  <si>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</si>
  <si>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</si>
  <si>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岐阜県垂井町</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</si>
  <si>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</si>
  <si>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</si>
  <si>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</si>
  <si>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</si>
  <si>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</si>
  <si>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</si>
  <si>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</si>
  <si>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</si>
  <si>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</si>
  <si>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</si>
  <si>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</si>
  <si>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</si>
  <si>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</si>
  <si>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</si>
  <si>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</si>
  <si>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</si>
  <si>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</si>
  <si>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</si>
  <si>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</si>
  <si>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</si>
  <si>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</si>
  <si>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</si>
  <si>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</si>
  <si>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</si>
  <si>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</si>
  <si>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</si>
  <si>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</si>
  <si>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</si>
  <si>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</si>
  <si>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</si>
  <si>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</si>
  <si>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</si>
  <si>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</si>
  <si>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</si>
  <si>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</si>
  <si>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</si>
  <si>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</si>
  <si>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</si>
  <si>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</si>
  <si>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</si>
  <si>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</si>
  <si>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</si>
  <si>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</si>
  <si>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</si>
  <si>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</si>
  <si>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</si>
  <si>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</si>
  <si>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</si>
  <si>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</si>
  <si>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</si>
  <si>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</si>
  <si>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</si>
  <si>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</si>
  <si>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</si>
  <si>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</si>
  <si>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</si>
  <si>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</si>
  <si>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</si>
  <si>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</si>
  <si>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</si>
  <si>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</si>
  <si>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</si>
  <si>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</si>
  <si>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</si>
  <si>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</si>
  <si>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</si>
  <si>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</si>
  <si>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</si>
  <si>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</si>
  <si>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</si>
  <si>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</si>
  <si>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</si>
  <si>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</si>
  <si>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</si>
  <si>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</si>
  <si>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</si>
  <si>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</si>
  <si>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</si>
  <si>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</si>
  <si>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</si>
  <si>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</si>
  <si>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</si>
  <si>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</si>
  <si>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</si>
  <si>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</si>
  <si>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</si>
  <si>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</si>
  <si>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</si>
  <si>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</si>
  <si>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</si>
  <si>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</si>
  <si>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</si>
  <si>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</si>
  <si>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</si>
  <si>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</si>
  <si>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</si>
  <si>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</si>
  <si>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</si>
  <si>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</si>
  <si>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</si>
  <si>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</si>
  <si>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</si>
  <si>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</si>
  <si>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</si>
  <si>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</si>
  <si>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</si>
  <si>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</si>
  <si>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</si>
  <si>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</si>
  <si>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</si>
  <si>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</si>
  <si>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</si>
  <si>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</si>
  <si>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</si>
  <si>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</si>
  <si>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</si>
  <si>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</si>
  <si>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9"/>
  </si>
  <si>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</si>
  <si>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</si>
  <si>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</si>
  <si>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</si>
  <si>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</si>
  <si>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</si>
  <si>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</si>
  <si>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</si>
  <si>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</si>
  <si>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</si>
  <si>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</si>
  <si>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</si>
  <si>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</si>
  <si>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</si>
  <si>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</si>
  <si>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</si>
  <si>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</si>
  <si>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</si>
  <si>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</si>
  <si>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</si>
  <si>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</si>
  <si>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</si>
  <si>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</si>
  <si>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</si>
  <si>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</si>
  <si>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</si>
  <si>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</si>
  <si>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</si>
  <si>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</si>
  <si>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</si>
  <si>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岐阜県垂井町</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</si>
  <si>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</si>
  <si>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</si>
  <si>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</si>
  <si>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</si>
  <si>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</si>
  <si>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</si>
  <si>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</si>
  <si>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</si>
  <si>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</si>
  <si>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</si>
  <si>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</si>
  <si>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</si>
  <si>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</si>
  <si>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</si>
  <si>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</si>
  <si>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</si>
  <si>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</si>
  <si>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</si>
  <si>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</si>
  <si>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</si>
  <si>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不破郡障害者総合支援認定審査会特別会計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</si>
  <si>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</si>
  <si>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</si>
  <si>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</si>
  <si>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</si>
  <si>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</si>
  <si>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</si>
  <si>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</si>
  <si>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</si>
  <si>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</si>
  <si>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</si>
  <si>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</si>
  <si>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</si>
  <si>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</si>
  <si>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</si>
  <si>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</si>
  <si>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不破郡介護認定審査会特別会計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</si>
  <si>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</si>
  <si>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</si>
  <si>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</si>
  <si>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</si>
  <si>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</si>
  <si>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農業集落排水事業特別会計</t>
    <phoneticPr fontId="6"/>
  </si>
  <si>
    <t>簡易水道特別会計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</si>
  <si>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</si>
  <si>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</si>
  <si>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</si>
  <si>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</si>
  <si>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</si>
  <si>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</si>
  <si>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</si>
  <si>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</si>
  <si>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</si>
  <si>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</si>
  <si>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</si>
  <si>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</si>
  <si>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</si>
  <si>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</si>
  <si>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</si>
  <si>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</si>
  <si>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</si>
  <si>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</si>
  <si>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</si>
  <si>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</si>
  <si>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</si>
  <si>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</si>
  <si>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</si>
  <si>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</si>
  <si>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</si>
  <si>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</si>
  <si>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</si>
  <si>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</si>
  <si>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</si>
  <si>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</si>
  <si>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</si>
  <si>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</si>
  <si>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</si>
  <si>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</si>
  <si>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</si>
  <si>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</si>
  <si>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</si>
  <si>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</si>
  <si>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</si>
  <si>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</si>
  <si>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</si>
  <si>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</si>
  <si>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</si>
  <si>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</si>
  <si>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</si>
  <si>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</si>
  <si>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</si>
  <si>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</si>
  <si>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</si>
  <si>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</si>
  <si>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</si>
  <si>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</si>
  <si>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</si>
  <si>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</si>
  <si>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</si>
  <si>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</si>
  <si>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</si>
  <si>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</si>
  <si>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</si>
  <si>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</si>
  <si>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</si>
  <si>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</si>
  <si>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</si>
  <si>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</si>
  <si>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</si>
  <si>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</si>
  <si>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</si>
  <si>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</si>
  <si>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</si>
  <si>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</si>
  <si>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</si>
  <si>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</si>
  <si>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</si>
  <si>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</si>
  <si>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</si>
  <si>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</si>
  <si>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</si>
  <si>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</si>
  <si>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</si>
  <si>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</si>
  <si>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</si>
  <si>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</si>
  <si>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</si>
  <si>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</si>
  <si>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</si>
  <si>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</si>
  <si>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</si>
  <si>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</si>
  <si>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</si>
  <si>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</si>
  <si>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</si>
  <si>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</si>
  <si>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</si>
  <si>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</si>
  <si>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</si>
  <si>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</si>
  <si>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</si>
  <si>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</si>
  <si>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</si>
  <si>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</si>
  <si>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</si>
  <si>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</si>
  <si>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</si>
  <si>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</si>
  <si>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</si>
  <si>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</si>
  <si>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</si>
  <si>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</si>
  <si>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</si>
  <si>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</si>
  <si>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</si>
  <si>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</si>
  <si>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</si>
  <si>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</si>
  <si>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</si>
  <si>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</si>
  <si>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</si>
  <si>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</si>
  <si>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</si>
  <si>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</si>
  <si>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</si>
  <si>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</si>
  <si>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</si>
  <si>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</si>
  <si>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</si>
  <si>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</si>
  <si>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</si>
  <si>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</si>
  <si>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</si>
  <si>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</si>
  <si>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</si>
  <si>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</si>
  <si>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</si>
  <si>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</si>
  <si>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</si>
  <si>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1.74</t>
  </si>
  <si>
    <t>▲ 1.83</t>
  </si>
  <si>
    <t>▲ 0.47</t>
  </si>
  <si>
    <t>▲ 1.82</t>
  </si>
  <si>
    <t>水道事業会計</t>
  </si>
  <si>
    <t>一般会計</t>
  </si>
  <si>
    <t>国民健康保険特別会計</t>
  </si>
  <si>
    <t>介護保険特別会計</t>
  </si>
  <si>
    <t>公共下水道事業特別会計</t>
  </si>
  <si>
    <t>簡易水道特別会計</t>
  </si>
  <si>
    <t>後期高齢者医療特別会計</t>
  </si>
  <si>
    <t>農業集落排水事業特別会計</t>
  </si>
  <si>
    <t>その他会計（赤字）</t>
  </si>
  <si>
    <t>その他会計（黒字）</t>
  </si>
  <si>
    <t>基金繰入310</t>
    <rPh sb="0" eb="2">
      <t>キキン</t>
    </rPh>
    <rPh sb="2" eb="4">
      <t>クリイレ</t>
    </rPh>
    <phoneticPr fontId="3"/>
  </si>
  <si>
    <t>大垣衛生施設組合</t>
  </si>
  <si>
    <t>岐阜県市町村会館組合</t>
    <phoneticPr fontId="3"/>
  </si>
  <si>
    <t>岐阜県市町村職員退職手当組合</t>
    <phoneticPr fontId="3"/>
  </si>
  <si>
    <t>不破消防組合</t>
    <phoneticPr fontId="3"/>
  </si>
  <si>
    <t>西南濃老人福祉施設事務組合</t>
    <phoneticPr fontId="3"/>
  </si>
  <si>
    <t>西南濃粗大廃棄物処理組合</t>
    <phoneticPr fontId="3"/>
  </si>
  <si>
    <t>後期高齢者医療広域連合（一般会計）</t>
    <phoneticPr fontId="3"/>
  </si>
  <si>
    <t>後期高齢者医療広域連合（特別会計）</t>
    <phoneticPr fontId="3"/>
  </si>
  <si>
    <t>垂井町土地開発公社</t>
    <phoneticPr fontId="3"/>
  </si>
  <si>
    <t>基金繰入1850</t>
    <rPh sb="0" eb="2">
      <t>キキン</t>
    </rPh>
    <rPh sb="2" eb="4">
      <t>クリイレ</t>
    </rPh>
    <phoneticPr fontId="3"/>
  </si>
  <si>
    <t>-</t>
    <phoneticPr fontId="3"/>
  </si>
  <si>
    <t>-</t>
    <phoneticPr fontId="3"/>
  </si>
  <si>
    <t>-</t>
    <phoneticPr fontId="3"/>
  </si>
  <si>
    <t>-</t>
    <phoneticPr fontId="3"/>
  </si>
  <si>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</si>
  <si>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</si>
  <si>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</si>
  <si>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</si>
  <si>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</si>
  <si>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</si>
  <si>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</si>
  <si>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</si>
  <si>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</si>
  <si>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</si>
  <si>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</si>
  <si>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</si>
  <si>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平成27年度ベースで、当町の将来負担比率（13.9％）、有形固定資産減価償却率（51.8％）、ともに類似団体内平均値を下回り、比較的低い水準で推移している。しかし、平成29年度には
こども園建築事業、平成30年度には庁舎移転事業をはじめとする大規模事業により、多くの起債の発行を予定している。また、当町において、有形固定資産減価償却率の高い施設である
「市民会館（91.8％）」、「体育館（81.1％）」、「学校（77.0％）」等について、大規模改修を必要とする施設がでてくることも予想され、将来負担比率をはじめとする健全化判断比率の数値の
上昇に注視を要する。</t>
    <phoneticPr fontId="6"/>
  </si>
  <si>
    <t>有形固定資産減価償却率</t>
    <phoneticPr fontId="6"/>
  </si>
  <si>
    <t>当町の将来負担比率は前年度と同水準の13.8％と比較的低い水準で推移しており、実質公債費比率についても平成24年度の11.5％から平成28年度の3.9％と、一定の割合で減少を続けて
いる。これは、これまで事業債の発行を極力控え、健全な財政運営を継続してきた結果である。有形固定資産減価償却率の高い施設を有する当町において、引き続き健全な財政運営を行って
いくため、各施設の計画的な維持管理に努める必要がある。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</si>
</sst>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2"/>
      <color theme="1"/>
      <name val="ＭＳ 明朝"/>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cellStyleXfs>
  <cellXfs count="1255">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9" fillId="5" borderId="0" xfId="5" applyFont="1" applyFill="1"/>
    <xf numFmtId="0" fontId="9" fillId="5" borderId="0" xfId="5" applyFont="1" applyFill="1" applyAlignment="1" applyProtection="1">
      <protection hidden="1"/>
    </xf>
    <xf numFmtId="0" fontId="31"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2"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3" fillId="0" borderId="0" xfId="42" applyFont="1" applyAlignment="1">
      <alignment vertical="center"/>
    </xf>
    <xf numFmtId="180" fontId="2" fillId="0" borderId="0" xfId="34" applyNumberFormat="1" applyFont="1" applyFill="1" applyBorder="1">
      <alignment vertical="center"/>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6"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6"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6"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87" xfId="29" applyNumberFormat="1" applyFont="1" applyFill="1" applyBorder="1" applyAlignment="1">
      <alignment horizontal="righ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1" fillId="0" borderId="0" xfId="39">
      <alignment vertical="center"/>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6" fontId="27" fillId="5" borderId="46"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81" xfId="30" applyFont="1" applyFill="1" applyBorder="1" applyAlignment="1" applyProtection="1">
      <alignment horizontal="center" vertical="center"/>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7" fontId="27" fillId="5" borderId="151"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49" xfId="30" applyFont="1" applyFill="1" applyBorder="1" applyProtection="1">
      <alignment vertical="center"/>
    </xf>
    <xf numFmtId="0" fontId="27" fillId="5" borderId="40" xfId="30" applyFont="1" applyFill="1" applyBorder="1" applyProtection="1">
      <alignment vertical="center"/>
    </xf>
    <xf numFmtId="177" fontId="27" fillId="5" borderId="161"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0" borderId="116"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177" fontId="27" fillId="0" borderId="115"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188" fontId="2"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0" fontId="2" fillId="0" borderId="34" xfId="34"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189" xfId="35"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1"/>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xmlns:c16r2="http://schemas.microsoft.com/office/drawing/2015/06/chart">
            <c:ext xmlns:c16="http://schemas.microsoft.com/office/drawing/2014/chart" uri="{C3380CC4-5D6E-409C-BE32-E72D297353CC}">
              <c16:uniqueId val="{00000000-57A9-46FD-9CDB-E8E3D1E265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49839</c:v>
                </c:pt>
                <c:pt idx="1">
                  <c:v>38451</c:v>
                </c:pt>
                <c:pt idx="2">
                  <c:v>30779</c:v>
                </c:pt>
                <c:pt idx="3">
                  <c:v>36984</c:v>
                </c:pt>
                <c:pt idx="4">
                  <c:v>55676</c:v>
                </c:pt>
              </c:numCache>
            </c:numRef>
          </c:val>
          <c:smooth val="0"/>
          <c:extLst xmlns:c16r2="http://schemas.microsoft.com/office/drawing/2015/06/chart">
            <c:ext xmlns:c16="http://schemas.microsoft.com/office/drawing/2014/chart" uri="{C3380CC4-5D6E-409C-BE32-E72D297353CC}">
              <c16:uniqueId val="{00000001-57A9-46FD-9CDB-E8E3D1E2650E}"/>
            </c:ext>
          </c:extLst>
        </c:ser>
        <c:dLbls>
          <c:showLegendKey val="0"/>
          <c:showVal val="0"/>
          <c:showCatName val="0"/>
          <c:showSerName val="0"/>
          <c:showPercent val="0"/>
          <c:showBubbleSize val="0"/>
        </c:dLbls>
        <c:marker val="1"/>
        <c:smooth val="0"/>
        <c:axId val="125437056"/>
        <c:axId val="125438976"/>
      </c:lineChart>
      <c:catAx>
        <c:axId val="12543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8976"/>
        <c:crosses val="autoZero"/>
        <c:auto val="1"/>
        <c:lblAlgn val="ctr"/>
        <c:lblOffset val="100"/>
        <c:tickLblSkip val="1"/>
        <c:tickMarkSkip val="1"/>
        <c:noMultiLvlLbl val="0"/>
      </c:catAx>
      <c:valAx>
        <c:axId val="1254389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9.02</c:v>
                </c:pt>
                <c:pt idx="1">
                  <c:v>7.13</c:v>
                </c:pt>
                <c:pt idx="2">
                  <c:v>6.03</c:v>
                </c:pt>
                <c:pt idx="3">
                  <c:v>9.33</c:v>
                </c:pt>
                <c:pt idx="4">
                  <c:v>7.47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14.51</c:v>
                </c:pt>
                <c:pt idx="1">
                  <c:v>14.42</c:v>
                </c:pt>
                <c:pt idx="2">
                  <c:v>15.3</c:v>
                </c:pt>
                <c:pt idx="3">
                  <c:v>15.48</c:v>
                </c:pt>
                <c:pt idx="4">
                  <c:v>15.48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716608"/>
        <c:axId val="13171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-1.74</c:v>
                </c:pt>
                <c:pt idx="1">
                  <c:v>-1.83</c:v>
                </c:pt>
                <c:pt idx="2">
                  <c:v>-0.47</c:v>
                </c:pt>
                <c:pt idx="3">
                  <c:v>3.91</c:v>
                </c:pt>
                <c:pt idx="4">
                  <c:v>-1.82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716608"/>
        <c:axId val="131718528"/>
      </c:lineChart>
      <c:catAx>
        <c:axId val="1317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18528"/>
        <c:crosses val="autoZero"/>
        <c:auto val="1"/>
        <c:lblAlgn val="ctr"/>
        <c:lblOffset val="100"/>
        <c:tickLblSkip val="1"/>
        <c:tickMarkSkip val="1"/>
        <c:noMultiLvlLbl val="0"/>
      </c:catAx>
      <c:valAx>
        <c:axId val="13171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0.31</c:v>
                </c:pt>
                <c:pt idx="2">
                  <c:v>#N/A</c:v>
                </c:pt>
                <c:pt idx="3">
                  <c:v>0.25</c:v>
                </c:pt>
                <c:pt idx="4">
                  <c:v>#N/A</c:v>
                </c:pt>
                <c:pt idx="5">
                  <c:v>0.05</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0.22</c:v>
                </c:pt>
                <c:pt idx="4">
                  <c:v>#N/A</c:v>
                </c:pt>
                <c:pt idx="5">
                  <c:v>0.24</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0.36</c:v>
                </c:pt>
                <c:pt idx="4">
                  <c:v>#N/A</c:v>
                </c:pt>
                <c:pt idx="5">
                  <c:v>0.28999999999999998</c:v>
                </c:pt>
                <c:pt idx="6">
                  <c:v>#N/A</c:v>
                </c:pt>
                <c:pt idx="7">
                  <c:v>0.91</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2.57</c:v>
                </c:pt>
                <c:pt idx="2">
                  <c:v>#N/A</c:v>
                </c:pt>
                <c:pt idx="3">
                  <c:v>2.85</c:v>
                </c:pt>
                <c:pt idx="4">
                  <c:v>#N/A</c:v>
                </c:pt>
                <c:pt idx="5">
                  <c:v>1.63</c:v>
                </c:pt>
                <c:pt idx="6">
                  <c:v>#N/A</c:v>
                </c:pt>
                <c:pt idx="7">
                  <c:v>2.36</c:v>
                </c:pt>
                <c:pt idx="8">
                  <c:v>#N/A</c:v>
                </c:pt>
                <c:pt idx="9">
                  <c:v>3.83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5.0599999999999996</c:v>
                </c:pt>
                <c:pt idx="2">
                  <c:v>#N/A</c:v>
                </c:pt>
                <c:pt idx="3">
                  <c:v>5.26</c:v>
                </c:pt>
                <c:pt idx="4">
                  <c:v>#N/A</c:v>
                </c:pt>
                <c:pt idx="5">
                  <c:v>4.4000000000000004</c:v>
                </c:pt>
                <c:pt idx="6">
                  <c:v>#N/A</c:v>
                </c:pt>
                <c:pt idx="7">
                  <c:v>3.84</c:v>
                </c:pt>
                <c:pt idx="8">
                  <c:v>#N/A</c:v>
                </c:pt>
                <c:pt idx="9">
                  <c:v>4.29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9.02</c:v>
                </c:pt>
                <c:pt idx="2">
                  <c:v>#N/A</c:v>
                </c:pt>
                <c:pt idx="3">
                  <c:v>7.12</c:v>
                </c:pt>
                <c:pt idx="4">
                  <c:v>#N/A</c:v>
                </c:pt>
                <c:pt idx="5">
                  <c:v>6.02</c:v>
                </c:pt>
                <c:pt idx="6">
                  <c:v>#N/A</c:v>
                </c:pt>
                <c:pt idx="7">
                  <c:v>9.33</c:v>
                </c:pt>
                <c:pt idx="8">
                  <c:v>#N/A</c:v>
                </c:pt>
                <c:pt idx="9">
                  <c:v>7.47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12.57</c:v>
                </c:pt>
                <c:pt idx="2">
                  <c:v>#N/A</c:v>
                </c:pt>
                <c:pt idx="3">
                  <c:v>12.13</c:v>
                </c:pt>
                <c:pt idx="4">
                  <c:v>#N/A</c:v>
                </c:pt>
                <c:pt idx="5">
                  <c:v>10.25</c:v>
                </c:pt>
                <c:pt idx="6">
                  <c:v>#N/A</c:v>
                </c:pt>
                <c:pt idx="7">
                  <c:v>10.55</c:v>
                </c:pt>
                <c:pt idx="8">
                  <c:v>#N/A</c:v>
                </c:pt>
                <c:pt idx="9">
                  <c:v>10.78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63488"/>
        <c:axId val="3269376"/>
      </c:barChart>
      <c:catAx>
        <c:axId val="32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9376"/>
        <c:crosses val="autoZero"/>
        <c:auto val="1"/>
        <c:lblAlgn val="ctr"/>
        <c:lblOffset val="100"/>
        <c:tickLblSkip val="1"/>
        <c:tickMarkSkip val="1"/>
        <c:noMultiLvlLbl val="0"/>
      </c:catAx>
      <c:valAx>
        <c:axId val="326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693</c:v>
                </c:pt>
                <c:pt idx="5">
                  <c:v>704</c:v>
                </c:pt>
                <c:pt idx="8">
                  <c:v>735</c:v>
                </c:pt>
                <c:pt idx="11">
                  <c:v>678</c:v>
                </c:pt>
                <c:pt idx="14">
                  <c:v>676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87</c:v>
                </c:pt>
                <c:pt idx="3">
                  <c:v>72</c:v>
                </c:pt>
                <c:pt idx="6">
                  <c:v>60</c:v>
                </c:pt>
                <c:pt idx="9">
                  <c:v>39</c:v>
                </c:pt>
                <c:pt idx="12">
                  <c:v>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308</c:v>
                </c:pt>
                <c:pt idx="3">
                  <c:v>339</c:v>
                </c:pt>
                <c:pt idx="6">
                  <c:v>347</c:v>
                </c:pt>
                <c:pt idx="9">
                  <c:v>363</c:v>
                </c:pt>
                <c:pt idx="12">
                  <c:v>358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798</c:v>
                </c:pt>
                <c:pt idx="3">
                  <c:v>726</c:v>
                </c:pt>
                <c:pt idx="6">
                  <c:v>618</c:v>
                </c:pt>
                <c:pt idx="9">
                  <c:v>486</c:v>
                </c:pt>
                <c:pt idx="12">
                  <c:v>436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5266176"/>
        <c:axId val="12526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500</c:v>
                </c:pt>
                <c:pt idx="2">
                  <c:v>#N/A</c:v>
                </c:pt>
                <c:pt idx="3">
                  <c:v>#N/A</c:v>
                </c:pt>
                <c:pt idx="4">
                  <c:v>433</c:v>
                </c:pt>
                <c:pt idx="5">
                  <c:v>#N/A</c:v>
                </c:pt>
                <c:pt idx="6">
                  <c:v>#N/A</c:v>
                </c:pt>
                <c:pt idx="7">
                  <c:v>290</c:v>
                </c:pt>
                <c:pt idx="8">
                  <c:v>#N/A</c:v>
                </c:pt>
                <c:pt idx="9">
                  <c:v>#N/A</c:v>
                </c:pt>
                <c:pt idx="10">
                  <c:v>210</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5266176"/>
        <c:axId val="125268352"/>
      </c:lineChart>
      <c:catAx>
        <c:axId val="12526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68352"/>
        <c:crosses val="autoZero"/>
        <c:auto val="1"/>
        <c:lblAlgn val="ctr"/>
        <c:lblOffset val="100"/>
        <c:tickLblSkip val="1"/>
        <c:tickMarkSkip val="1"/>
        <c:noMultiLvlLbl val="0"/>
      </c:catAx>
      <c:valAx>
        <c:axId val="12526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6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8138</c:v>
                </c:pt>
                <c:pt idx="5">
                  <c:v>8227</c:v>
                </c:pt>
                <c:pt idx="8">
                  <c:v>8141</c:v>
                </c:pt>
                <c:pt idx="11">
                  <c:v>7949</c:v>
                </c:pt>
                <c:pt idx="14">
                  <c:v>8020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c:v>
                </c:pt>
                <c:pt idx="5">
                  <c:v>25</c:v>
                </c:pt>
                <c:pt idx="8">
                  <c:v>18</c:v>
                </c:pt>
                <c:pt idx="11">
                  <c:v>10</c:v>
                </c:pt>
                <c:pt idx="14">
                  <c:v>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2761</c:v>
                </c:pt>
                <c:pt idx="5">
                  <c:v>2793</c:v>
                </c:pt>
                <c:pt idx="8">
                  <c:v>2956</c:v>
                </c:pt>
                <c:pt idx="11">
                  <c:v>2838</c:v>
                </c:pt>
                <c:pt idx="14">
                  <c:v>2818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1262</c:v>
                </c:pt>
                <c:pt idx="3">
                  <c:v>1289</c:v>
                </c:pt>
                <c:pt idx="6">
                  <c:v>1172</c:v>
                </c:pt>
                <c:pt idx="9">
                  <c:v>1076</c:v>
                </c:pt>
                <c:pt idx="12">
                  <c:v>945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165</c:v>
                </c:pt>
                <c:pt idx="3">
                  <c:v>97</c:v>
                </c:pt>
                <c:pt idx="6">
                  <c:v>207</c:v>
                </c:pt>
                <c:pt idx="9">
                  <c:v>169</c:v>
                </c:pt>
                <c:pt idx="12">
                  <c:v>148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5137</c:v>
                </c:pt>
                <c:pt idx="3">
                  <c:v>5101</c:v>
                </c:pt>
                <c:pt idx="6">
                  <c:v>5273</c:v>
                </c:pt>
                <c:pt idx="9">
                  <c:v>5433</c:v>
                </c:pt>
                <c:pt idx="12">
                  <c:v>5387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4896</c:v>
                </c:pt>
                <c:pt idx="3">
                  <c:v>4713</c:v>
                </c:pt>
                <c:pt idx="6">
                  <c:v>4651</c:v>
                </c:pt>
                <c:pt idx="9">
                  <c:v>4874</c:v>
                </c:pt>
                <c:pt idx="12">
                  <c:v>5109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078592"/>
        <c:axId val="13209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526</c:v>
                </c:pt>
                <c:pt idx="2">
                  <c:v>#N/A</c:v>
                </c:pt>
                <c:pt idx="3">
                  <c:v>#N/A</c:v>
                </c:pt>
                <c:pt idx="4">
                  <c:v>156</c:v>
                </c:pt>
                <c:pt idx="5">
                  <c:v>#N/A</c:v>
                </c:pt>
                <c:pt idx="6">
                  <c:v>#N/A</c:v>
                </c:pt>
                <c:pt idx="7">
                  <c:v>189</c:v>
                </c:pt>
                <c:pt idx="8">
                  <c:v>#N/A</c:v>
                </c:pt>
                <c:pt idx="9">
                  <c:v>#N/A</c:v>
                </c:pt>
                <c:pt idx="10">
                  <c:v>755</c:v>
                </c:pt>
                <c:pt idx="11">
                  <c:v>#N/A</c:v>
                </c:pt>
                <c:pt idx="12">
                  <c:v>#N/A</c:v>
                </c:pt>
                <c:pt idx="13">
                  <c:v>748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078592"/>
        <c:axId val="132093056"/>
      </c:lineChart>
      <c:catAx>
        <c:axId val="1320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093056"/>
        <c:crosses val="autoZero"/>
        <c:auto val="1"/>
        <c:lblAlgn val="ctr"/>
        <c:lblOffset val="100"/>
        <c:tickLblSkip val="1"/>
        <c:tickMarkSkip val="1"/>
        <c:noMultiLvlLbl val="0"/>
      </c:catAx>
      <c:valAx>
        <c:axId val="1320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7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{99A27985-FEC4-47E6-8D2E-BD2E04FA127E}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E91-493A-A44C-5492CB258CC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{DAC7EA46-A07D-4649-96E6-0460251738E4}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E91-493A-A44C-5492CB258CC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{FA39BD81-0ED7-40CF-9957-D6E18D45FEBB}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E91-493A-A44C-5492CB258CC9}"/>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{2490BB56-7A04-405D-87B2-0D30593FA98D}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E91-493A-A44C-5492CB258CC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{C7C7FAF6-F509-45E0-A65C-049C77B09615}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E91-493A-A44C-5492CB258C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51.8</c:v>
                </c:pt>
              </c:numCache>
            </c:numRef>
          </c:xVal>
          <c:yVal>
            <c:numRef>
              <c:f>公会計指標分析・財政指標組合せ分析表!$K$51:$O$51</c:f>
              <c:numCache>
                <c:formatCode>#,##0.0;"▲ "#,##0.0</c:formatCode>
                <c:ptCount val="5"/>
                <c:pt idx="3">
                  <c:v>13.9</c:v>
                </c:pt>
              </c:numCache>
            </c:numRef>
          </c:yVal>
          <c:smooth val="0"/>
          <c:extLst xmlns:c16r2="http://schemas.microsoft.com/office/drawing/2015/06/chart">
            <c:ext xmlns:c16="http://schemas.microsoft.com/office/drawing/2014/chart" uri="{C3380CC4-5D6E-409C-BE32-E72D297353CC}">
              <c16:uniqueId val="{00000005-EE91-493A-A44C-5492CB258CC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{7B72B6B2-9817-48E3-BE0D-F0FE017F99AD}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E91-493A-A44C-5492CB258CC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{C3CF3014-0FAA-4A8A-9FB8-793DE0364CB4}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E91-493A-A44C-5492CB258CC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{1088B47B-B53B-421C-B9CE-8B9E3199CE5A}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E91-493A-A44C-5492CB258CC9}"/>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{86A16FC2-23BD-4942-8B6E-EBECDAB7B450}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E91-493A-A44C-5492CB258CC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{BC3C83EC-C0F5-4EBB-9D1C-0AB16A680198}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E91-493A-A44C-5492CB258C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EE91-493A-A44C-5492CB258CC9}"/>
            </c:ext>
          </c:extLst>
        </c:ser>
        <c:dLbls>
          <c:showLegendKey val="0"/>
          <c:showVal val="0"/>
          <c:showCatName val="0"/>
          <c:showSerName val="0"/>
          <c:showPercent val="0"/>
          <c:showBubbleSize val="0"/>
        </c:dLbls>
        <c:axId val="132820352"/>
        <c:axId val="132822528"/>
      </c:scatterChart>
      <c:valAx>
        <c:axId val="132820352"/>
        <c:scaling>
          <c:orientation val="minMax"/>
          <c:max val="54.800000000000004"/>
          <c:min val="51.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822528"/>
        <c:crosses val="autoZero"/>
        <c:crossBetween val="midCat"/>
      </c:valAx>
      <c:valAx>
        <c:axId val="132822528"/>
        <c:scaling>
          <c:orientation val="minMax"/>
          <c:max val="21.3"/>
          <c:min val="1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82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{8446BDF9-70D7-418B-96DB-7E774BA01F45}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9D6-45F3-9D2C-EEFC971F71E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{2CF7A19C-C850-4F14-A17D-9B47744297A5}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9D6-45F3-9D2C-EEFC971F71E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{09170B13-C0E4-4D8C-B474-EFF0D2F5433E}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9D6-45F3-9D2C-EEFC971F71E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{98AF0E7F-79C1-484F-8C28-92A866D1C451}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9D6-45F3-9D2C-EEFC971F71E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{656E1E53-1077-4F1E-9145-08E38C9E7A63}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9D6-45F3-9D2C-EEFC971F71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9.9</c:v>
                </c:pt>
                <c:pt idx="2">
                  <c:v>7.6</c:v>
                </c:pt>
                <c:pt idx="3">
                  <c:v>5.8</c:v>
                </c:pt>
                <c:pt idx="4">
                  <c:v>3.9</c:v>
                </c:pt>
              </c:numCache>
            </c:numRef>
          </c:xVal>
          <c:yVal>
            <c:numRef>
              <c:f>公会計指標分析・財政指標組合せ分析表!$K$73:$O$73</c:f>
              <c:numCache>
                <c:formatCode>#,##0.0;"▲ "#,##0.0</c:formatCode>
                <c:ptCount val="5"/>
                <c:pt idx="0">
                  <c:v>9.9</c:v>
                </c:pt>
                <c:pt idx="1">
                  <c:v>2.9</c:v>
                </c:pt>
                <c:pt idx="2">
                  <c:v>3.6</c:v>
                </c:pt>
                <c:pt idx="3">
                  <c:v>13.9</c:v>
                </c:pt>
                <c:pt idx="4">
                  <c:v>13.8</c:v>
                </c:pt>
              </c:numCache>
            </c:numRef>
          </c:yVal>
          <c:smooth val="0"/>
          <c:extLst xmlns:c16r2="http://schemas.microsoft.com/office/drawing/2015/06/chart">
            <c:ext xmlns:c16="http://schemas.microsoft.com/office/drawing/2014/chart" uri="{C3380CC4-5D6E-409C-BE32-E72D297353CC}">
              <c16:uniqueId val="{00000005-29D6-45F3-9D2C-EEFC971F71E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{FE0E8098-A502-4BC9-93FE-DBE9F1A402FB}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9D6-45F3-9D2C-EEFC971F71E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{93C30DC1-101A-4545-A0B8-B7E79CA8CAFF}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9D6-45F3-9D2C-EEFC971F71E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{137D58D8-5250-47C8-A6AE-E39BFFE08E5D}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9D6-45F3-9D2C-EEFC971F71E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{70AC2E77-F526-4FE3-ACB6-2EB8D7E04B55}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9D6-45F3-9D2C-EEFC971F71E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{B35A6AAE-A4CD-432F-8EF0-1B5AC945EDCA}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9D6-45F3-9D2C-EEFC971F71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29D6-45F3-9D2C-EEFC971F71E8}"/>
            </c:ext>
          </c:extLst>
        </c:ser>
        <c:dLbls>
          <c:showLegendKey val="0"/>
          <c:showVal val="0"/>
          <c:showCatName val="0"/>
          <c:showSerName val="0"/>
          <c:showPercent val="0"/>
          <c:showBubbleSize val="0"/>
        </c:dLbls>
        <c:axId val="133369216"/>
        <c:axId val="133371392"/>
      </c:scatterChart>
      <c:valAx>
        <c:axId val="133369216"/>
        <c:scaling>
          <c:orientation val="minMax"/>
          <c:max val="12.2"/>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71392"/>
        <c:crosses val="autoZero"/>
        <c:crossBetween val="midCat"/>
      </c:valAx>
      <c:valAx>
        <c:axId val="133371392"/>
        <c:scaling>
          <c:orientation val="minMax"/>
          <c:max val="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369216"/>
        <c:crosses val="autoZero"/>
        <c:crossBetween val="midCat"/>
        <c:majorUnit val="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27,885
27,087
57.09
9,410,289
8,945,731
454,503
6,081,170
5,108,515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年度における当町の財政力指数（</a:t>
          </a:r>
          <a:r>
            <a:rPr kumimoji="1" lang="en-US" altLang="ja-JP" sz="1300">
              <a:solidFill>
                <a:schemeClr val="tx1"/>
              </a:solidFill>
              <a:latin typeface="ＭＳ Ｐゴシック"/>
            </a:rPr>
            <a:t>0.71</a:t>
          </a:r>
          <a:r>
            <a:rPr kumimoji="1" lang="ja-JP" altLang="en-US" sz="1300">
              <a:solidFill>
                <a:schemeClr val="tx1"/>
              </a:solidFill>
              <a:latin typeface="ＭＳ Ｐゴシック"/>
            </a:rPr>
            <a:t>）は、全国平均（</a:t>
          </a:r>
          <a:r>
            <a:rPr kumimoji="1" lang="en-US" altLang="ja-JP" sz="1300">
              <a:solidFill>
                <a:schemeClr val="tx1"/>
              </a:solidFill>
              <a:latin typeface="ＭＳ Ｐゴシック"/>
            </a:rPr>
            <a:t>0.50</a:t>
          </a:r>
          <a:r>
            <a:rPr kumimoji="1" lang="ja-JP" altLang="en-US" sz="1300">
              <a:solidFill>
                <a:schemeClr val="tx1"/>
              </a:solidFill>
              <a:latin typeface="ＭＳ Ｐゴシック"/>
            </a:rPr>
            <a:t>）及び県平均（</a:t>
          </a:r>
          <a:r>
            <a:rPr kumimoji="1" lang="en-US" altLang="ja-JP" sz="1300">
              <a:solidFill>
                <a:schemeClr val="tx1"/>
              </a:solidFill>
              <a:latin typeface="ＭＳ Ｐゴシック"/>
            </a:rPr>
            <a:t>0.58</a:t>
          </a:r>
          <a:r>
            <a:rPr kumimoji="1" lang="ja-JP" altLang="en-US" sz="1300">
              <a:solidFill>
                <a:schemeClr val="tx1"/>
              </a:solidFill>
              <a:latin typeface="ＭＳ Ｐゴシック"/>
            </a:rPr>
            <a:t>）をいずれも上回っている。併せて、毎年、</a:t>
          </a:r>
          <a:r>
            <a:rPr kumimoji="1" lang="en-US" altLang="ja-JP" sz="1300">
              <a:solidFill>
                <a:schemeClr val="tx1"/>
              </a:solidFill>
              <a:latin typeface="ＭＳ Ｐゴシック"/>
            </a:rPr>
            <a:t>0.70</a:t>
          </a:r>
          <a:r>
            <a:rPr kumimoji="1" lang="ja-JP" altLang="en-US" sz="1300">
              <a:solidFill>
                <a:schemeClr val="tx1"/>
              </a:solidFill>
              <a:latin typeface="ＭＳ Ｐゴシック"/>
            </a:rPr>
            <a:t>前後を維持している。</a:t>
          </a:r>
        </a:p>
        <a:p>
          <a:r>
            <a:rPr kumimoji="1" lang="ja-JP" altLang="en-US" sz="1300">
              <a:solidFill>
                <a:schemeClr val="tx1"/>
              </a:solidFill>
              <a:latin typeface="ＭＳ Ｐゴシック"/>
            </a:rPr>
            <a:t>しかしながら、法人町民税は特定の企業の業績により税収が左右される傾向にあり、今後の財政健全化維持のためには、使用料、手数料の見直し等も含め、自主財源の確保を図る必要がある。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38805</xdr:rowOff>
    </xdr:to>
    <xdr:cxnSp macro="">
      <xdr:nvCxnSpPr>
        <xdr:cNvPr id="68" name="直線コネクタ 67"/>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38805</xdr:rowOff>
    </xdr:to>
    <xdr:cxnSp macro="">
      <xdr:nvCxnSpPr>
        <xdr:cNvPr id="71" name="直線コネクタ 70"/>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52211</xdr:rowOff>
    </xdr:to>
    <xdr:cxnSp macro="">
      <xdr:nvCxnSpPr>
        <xdr:cNvPr id="74" name="直線コネクタ 73"/>
        <xdr:cNvCxnSpPr/>
      </xdr:nvCxnSpPr>
      <xdr:spPr>
        <a:xfrm flipV="1">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79022</xdr:rowOff>
    </xdr:to>
    <xdr:cxnSp macro="">
      <xdr:nvCxnSpPr>
        <xdr:cNvPr id="77" name="直線コネクタ 76"/>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4532</xdr:rowOff>
    </xdr:from>
    <xdr:ext cx="762000" cy="259045"/>
    <xdr:sp macro="" textlink="">
      <xdr:nvSpPr>
        <xdr:cNvPr id="88"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139999</xdr:rowOff>
    </xdr:from>
    <xdr:ext cx="762000" cy="259045"/>
    <xdr:sp macro="" textlink="">
      <xdr:nvSpPr>
        <xdr:cNvPr id="96" name="テキスト ボックス 95"/>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年度における当町の経常収支比率（</a:t>
          </a:r>
          <a:r>
            <a:rPr kumimoji="1" lang="en-US" altLang="ja-JP" sz="1300">
              <a:solidFill>
                <a:schemeClr val="tx1"/>
              </a:solidFill>
              <a:latin typeface="ＭＳ Ｐゴシック"/>
            </a:rPr>
            <a:t>80.8</a:t>
          </a:r>
          <a:r>
            <a:rPr kumimoji="1" lang="ja-JP" altLang="en-US" sz="1300">
              <a:solidFill>
                <a:schemeClr val="tx1"/>
              </a:solidFill>
              <a:latin typeface="ＭＳ Ｐゴシック"/>
            </a:rPr>
            <a:t>％）は、前年度から</a:t>
          </a:r>
          <a:r>
            <a:rPr kumimoji="1" lang="en-US" altLang="ja-JP" sz="1300">
              <a:solidFill>
                <a:schemeClr val="tx1"/>
              </a:solidFill>
              <a:latin typeface="ＭＳ Ｐゴシック"/>
            </a:rPr>
            <a:t>3.0</a:t>
          </a:r>
          <a:r>
            <a:rPr kumimoji="1" lang="ja-JP" altLang="en-US" sz="1300">
              <a:solidFill>
                <a:schemeClr val="tx1"/>
              </a:solidFill>
              <a:latin typeface="ＭＳ Ｐゴシック"/>
            </a:rPr>
            <a:t>ポイント上がり、全国平均（</a:t>
          </a:r>
          <a:r>
            <a:rPr kumimoji="1" lang="en-US" altLang="ja-JP" sz="1300">
              <a:solidFill>
                <a:schemeClr val="tx1"/>
              </a:solidFill>
              <a:latin typeface="ＭＳ Ｐゴシック"/>
            </a:rPr>
            <a:t>92.5</a:t>
          </a:r>
          <a:r>
            <a:rPr kumimoji="1" lang="ja-JP" altLang="en-US" sz="1300">
              <a:solidFill>
                <a:schemeClr val="tx1"/>
              </a:solidFill>
              <a:latin typeface="ＭＳ Ｐゴシック"/>
            </a:rPr>
            <a:t>％）及び県平均（</a:t>
          </a:r>
          <a:r>
            <a:rPr kumimoji="1" lang="en-US" altLang="ja-JP" sz="1300">
              <a:solidFill>
                <a:schemeClr val="tx1"/>
              </a:solidFill>
              <a:latin typeface="ＭＳ Ｐゴシック"/>
            </a:rPr>
            <a:t>88.2</a:t>
          </a:r>
          <a:r>
            <a:rPr kumimoji="1" lang="ja-JP" altLang="en-US" sz="1300">
              <a:solidFill>
                <a:schemeClr val="tx1"/>
              </a:solidFill>
              <a:latin typeface="ＭＳ Ｐゴシック"/>
            </a:rPr>
            <a:t>％）をいずれも下回った。</a:t>
          </a:r>
        </a:p>
        <a:p>
          <a:r>
            <a:rPr kumimoji="1" lang="ja-JP" altLang="en-US" sz="1300">
              <a:solidFill>
                <a:schemeClr val="tx1"/>
              </a:solidFill>
              <a:latin typeface="ＭＳ Ｐゴシック"/>
            </a:rPr>
            <a:t>これは、歳入では地方税などの経常一般財源が減少、一方の歳出では公債費の支出が減少したことが主な要因として考えられる。</a:t>
          </a:r>
        </a:p>
        <a:p>
          <a:r>
            <a:rPr kumimoji="1" lang="ja-JP" altLang="en-US" sz="1300">
              <a:solidFill>
                <a:schemeClr val="tx1"/>
              </a:solidFill>
              <a:latin typeface="ＭＳ Ｐゴシック"/>
            </a:rPr>
            <a:t>今後もこの水準を維持していくためにも、公共下水道事業特別会計への繰出金、不破消防組合に対する分担金を抑制するなど、さらなる経常的経費の削減に努めていく必要がある。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61</xdr:row>
      <xdr:rowOff>133858</xdr:rowOff>
    </xdr:to>
    <xdr:cxnSp macro="">
      <xdr:nvCxnSpPr>
        <xdr:cNvPr id="129" name="直線コネクタ 128"/>
        <xdr:cNvCxnSpPr/>
      </xdr:nvCxnSpPr>
      <xdr:spPr>
        <a:xfrm>
          <a:off x="4114800" y="1044752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160528</xdr:rowOff>
    </xdr:from>
    <xdr:to>
      <xdr:col>6</xdr:col>
      <xdr:colOff>0</xdr:colOff>
      <xdr:row>62</xdr:row>
      <xdr:rowOff>29972</xdr:rowOff>
    </xdr:to>
    <xdr:cxnSp macro="">
      <xdr:nvCxnSpPr>
        <xdr:cNvPr id="132" name="直線コネクタ 131"/>
        <xdr:cNvCxnSpPr/>
      </xdr:nvCxnSpPr>
      <xdr:spPr>
        <a:xfrm flipV="1">
          <a:off x="3225800" y="1044752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29972</xdr:rowOff>
    </xdr:from>
    <xdr:to>
      <xdr:col>4</xdr:col>
      <xdr:colOff>482600</xdr:colOff>
      <xdr:row>62</xdr:row>
      <xdr:rowOff>92710</xdr:rowOff>
    </xdr:to>
    <xdr:cxnSp macro="">
      <xdr:nvCxnSpPr>
        <xdr:cNvPr id="135" name="直線コネクタ 134"/>
        <xdr:cNvCxnSpPr/>
      </xdr:nvCxnSpPr>
      <xdr:spPr>
        <a:xfrm flipV="1">
          <a:off x="2336800" y="106598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92710</xdr:rowOff>
    </xdr:to>
    <xdr:cxnSp macro="">
      <xdr:nvCxnSpPr>
        <xdr:cNvPr id="138" name="直線コネクタ 137"/>
        <xdr:cNvCxnSpPr/>
      </xdr:nvCxnSpPr>
      <xdr:spPr>
        <a:xfrm>
          <a:off x="1447800" y="107033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8" name="円/楕円 147"/>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49"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109728</xdr:rowOff>
    </xdr:from>
    <xdr:to>
      <xdr:col>6</xdr:col>
      <xdr:colOff>50800</xdr:colOff>
      <xdr:row>61</xdr:row>
      <xdr:rowOff>39878</xdr:rowOff>
    </xdr:to>
    <xdr:sp macro="" textlink="">
      <xdr:nvSpPr>
        <xdr:cNvPr id="150" name="円/楕円 149"/>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51" name="テキスト ボックス 150"/>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2" name="円/楕円 151"/>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3" name="テキスト ボックス 152"/>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5" name="テキスト ボックス 154"/>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6" name="円/楕円 155"/>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134383</xdr:rowOff>
    </xdr:from>
    <xdr:ext cx="762000" cy="259045"/>
    <xdr:sp macro="" textlink="">
      <xdr:nvSpPr>
        <xdr:cNvPr id="157" name="テキスト ボックス 156"/>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年度における当町の人口１人当たり人件費・物件費等決算額（</a:t>
          </a:r>
          <a:r>
            <a:rPr kumimoji="1" lang="en-US" altLang="ja-JP" sz="1300">
              <a:solidFill>
                <a:schemeClr val="tx1"/>
              </a:solidFill>
              <a:latin typeface="ＭＳ Ｐゴシック"/>
            </a:rPr>
            <a:t>105,697</a:t>
          </a:r>
          <a:r>
            <a:rPr kumimoji="1" lang="ja-JP" altLang="en-US" sz="1300">
              <a:solidFill>
                <a:schemeClr val="tx1"/>
              </a:solidFill>
              <a:latin typeface="ＭＳ Ｐゴシック"/>
            </a:rPr>
            <a:t>円）は、全国平均（</a:t>
          </a:r>
          <a:r>
            <a:rPr kumimoji="1" lang="en-US" altLang="ja-JP" sz="1300">
              <a:solidFill>
                <a:schemeClr val="tx1"/>
              </a:solidFill>
              <a:latin typeface="ＭＳ Ｐゴシック"/>
            </a:rPr>
            <a:t>123,135</a:t>
          </a:r>
          <a:r>
            <a:rPr kumimoji="1" lang="ja-JP" altLang="en-US" sz="1300">
              <a:solidFill>
                <a:schemeClr val="tx1"/>
              </a:solidFill>
              <a:latin typeface="ＭＳ Ｐゴシック"/>
            </a:rPr>
            <a:t>円）及び県平均（</a:t>
          </a:r>
          <a:r>
            <a:rPr kumimoji="1" lang="en-US" altLang="ja-JP" sz="1300">
              <a:solidFill>
                <a:schemeClr val="tx1"/>
              </a:solidFill>
              <a:latin typeface="ＭＳ Ｐゴシック"/>
            </a:rPr>
            <a:t>123,539</a:t>
          </a:r>
          <a:r>
            <a:rPr kumimoji="1" lang="ja-JP" altLang="en-US" sz="1300">
              <a:solidFill>
                <a:schemeClr val="tx1"/>
              </a:solidFill>
              <a:latin typeface="ＭＳ Ｐゴシック"/>
            </a:rPr>
            <a:t>円）を下回っている。これは、「定員適正化計画」と比較して少ない職員数で業務を行っている結果であり、職員にとっては厳しい状況であるものと思われる。</a:t>
          </a:r>
        </a:p>
        <a:p>
          <a:r>
            <a:rPr kumimoji="1" lang="ja-JP" altLang="en-US" sz="1300">
              <a:solidFill>
                <a:schemeClr val="tx1"/>
              </a:solidFill>
              <a:latin typeface="ＭＳ Ｐゴシック"/>
            </a:rPr>
            <a:t>また、物件費については、コスト削減の意識が高まってきていることも要因として挙げられる。今後、各公共施設の老朽化により修繕・改修等が増加することが予測されるため、適切な修繕・改修等を進める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52251</xdr:rowOff>
    </xdr:from>
    <xdr:to>
      <xdr:col>7</xdr:col>
      <xdr:colOff>152400</xdr:colOff>
      <xdr:row>81</xdr:row>
      <xdr:rowOff>54910</xdr:rowOff>
    </xdr:to>
    <xdr:cxnSp macro="">
      <xdr:nvCxnSpPr>
        <xdr:cNvPr id="191" name="直線コネクタ 190"/>
        <xdr:cNvCxnSpPr/>
      </xdr:nvCxnSpPr>
      <xdr:spPr>
        <a:xfrm>
          <a:off x="4114800" y="13939701"/>
          <a:ext cx="8382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39687</xdr:rowOff>
    </xdr:from>
    <xdr:ext cx="762000" cy="259045"/>
    <xdr:sp macro="" textlink="">
      <xdr:nvSpPr>
        <xdr:cNvPr id="192" name="人件費・物件費等の状況平均値テキスト"/>
        <xdr:cNvSpPr txBox="1"/>
      </xdr:nvSpPr>
      <xdr:spPr>
        <a:xfrm>
          <a:off x="5041900" y="1392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48974</xdr:rowOff>
    </xdr:from>
    <xdr:to>
      <xdr:col>6</xdr:col>
      <xdr:colOff>0</xdr:colOff>
      <xdr:row>81</xdr:row>
      <xdr:rowOff>52251</xdr:rowOff>
    </xdr:to>
    <xdr:cxnSp macro="">
      <xdr:nvCxnSpPr>
        <xdr:cNvPr id="194" name="直線コネクタ 193"/>
        <xdr:cNvCxnSpPr/>
      </xdr:nvCxnSpPr>
      <xdr:spPr>
        <a:xfrm>
          <a:off x="3225800" y="1393642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38323</xdr:rowOff>
    </xdr:from>
    <xdr:to>
      <xdr:col>4</xdr:col>
      <xdr:colOff>482600</xdr:colOff>
      <xdr:row>81</xdr:row>
      <xdr:rowOff>48974</xdr:rowOff>
    </xdr:to>
    <xdr:cxnSp macro="">
      <xdr:nvCxnSpPr>
        <xdr:cNvPr id="197" name="直線コネクタ 196"/>
        <xdr:cNvCxnSpPr/>
      </xdr:nvCxnSpPr>
      <xdr:spPr>
        <a:xfrm>
          <a:off x="2336800" y="13925773"/>
          <a:ext cx="889000" cy="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38323</xdr:rowOff>
    </xdr:from>
    <xdr:to>
      <xdr:col>3</xdr:col>
      <xdr:colOff>279400</xdr:colOff>
      <xdr:row>81</xdr:row>
      <xdr:rowOff>41477</xdr:rowOff>
    </xdr:to>
    <xdr:cxnSp macro="">
      <xdr:nvCxnSpPr>
        <xdr:cNvPr id="200" name="直線コネクタ 199"/>
        <xdr:cNvCxnSpPr/>
      </xdr:nvCxnSpPr>
      <xdr:spPr>
        <a:xfrm flipV="1">
          <a:off x="1447800" y="13925773"/>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4110</xdr:rowOff>
    </xdr:from>
    <xdr:to>
      <xdr:col>7</xdr:col>
      <xdr:colOff>203200</xdr:colOff>
      <xdr:row>81</xdr:row>
      <xdr:rowOff>105710</xdr:rowOff>
    </xdr:to>
    <xdr:sp macro="" textlink="">
      <xdr:nvSpPr>
        <xdr:cNvPr id="210" name="円/楕円 209"/>
        <xdr:cNvSpPr/>
      </xdr:nvSpPr>
      <xdr:spPr>
        <a:xfrm>
          <a:off x="4902200" y="13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96837</xdr:rowOff>
    </xdr:from>
    <xdr:ext cx="762000" cy="259045"/>
    <xdr:sp macro="" textlink="">
      <xdr:nvSpPr>
        <xdr:cNvPr id="211" name="人件費・物件費等の状況該当値テキスト"/>
        <xdr:cNvSpPr txBox="1"/>
      </xdr:nvSpPr>
      <xdr:spPr>
        <a:xfrm>
          <a:off x="5041900" y="138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1451</xdr:rowOff>
    </xdr:from>
    <xdr:to>
      <xdr:col>6</xdr:col>
      <xdr:colOff>50800</xdr:colOff>
      <xdr:row>81</xdr:row>
      <xdr:rowOff>103051</xdr:rowOff>
    </xdr:to>
    <xdr:sp macro="" textlink="">
      <xdr:nvSpPr>
        <xdr:cNvPr id="212" name="円/楕円 211"/>
        <xdr:cNvSpPr/>
      </xdr:nvSpPr>
      <xdr:spPr>
        <a:xfrm>
          <a:off x="4064000" y="138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113228</xdr:rowOff>
    </xdr:from>
    <xdr:ext cx="736600" cy="259045"/>
    <xdr:sp macro="" textlink="">
      <xdr:nvSpPr>
        <xdr:cNvPr id="213" name="テキスト ボックス 212"/>
        <xdr:cNvSpPr txBox="1"/>
      </xdr:nvSpPr>
      <xdr:spPr>
        <a:xfrm>
          <a:off x="3733800" y="1365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169624</xdr:rowOff>
    </xdr:from>
    <xdr:to>
      <xdr:col>4</xdr:col>
      <xdr:colOff>533400</xdr:colOff>
      <xdr:row>81</xdr:row>
      <xdr:rowOff>99774</xdr:rowOff>
    </xdr:to>
    <xdr:sp macro="" textlink="">
      <xdr:nvSpPr>
        <xdr:cNvPr id="214" name="円/楕円 213"/>
        <xdr:cNvSpPr/>
      </xdr:nvSpPr>
      <xdr:spPr>
        <a:xfrm>
          <a:off x="3175000" y="138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109951</xdr:rowOff>
    </xdr:from>
    <xdr:ext cx="762000" cy="259045"/>
    <xdr:sp macro="" textlink="">
      <xdr:nvSpPr>
        <xdr:cNvPr id="215" name="テキスト ボックス 214"/>
        <xdr:cNvSpPr txBox="1"/>
      </xdr:nvSpPr>
      <xdr:spPr>
        <a:xfrm>
          <a:off x="2844800" y="136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158973</xdr:rowOff>
    </xdr:from>
    <xdr:to>
      <xdr:col>3</xdr:col>
      <xdr:colOff>330200</xdr:colOff>
      <xdr:row>81</xdr:row>
      <xdr:rowOff>89123</xdr:rowOff>
    </xdr:to>
    <xdr:sp macro="" textlink="">
      <xdr:nvSpPr>
        <xdr:cNvPr id="216" name="円/楕円 215"/>
        <xdr:cNvSpPr/>
      </xdr:nvSpPr>
      <xdr:spPr>
        <a:xfrm>
          <a:off x="2286000" y="13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99300</xdr:rowOff>
    </xdr:from>
    <xdr:ext cx="762000" cy="259045"/>
    <xdr:sp macro="" textlink="">
      <xdr:nvSpPr>
        <xdr:cNvPr id="217" name="テキスト ボックス 216"/>
        <xdr:cNvSpPr txBox="1"/>
      </xdr:nvSpPr>
      <xdr:spPr>
        <a:xfrm>
          <a:off x="1955800" y="1364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162127</xdr:rowOff>
    </xdr:from>
    <xdr:to>
      <xdr:col>2</xdr:col>
      <xdr:colOff>127000</xdr:colOff>
      <xdr:row>81</xdr:row>
      <xdr:rowOff>92277</xdr:rowOff>
    </xdr:to>
    <xdr:sp macro="" textlink="">
      <xdr:nvSpPr>
        <xdr:cNvPr id="218" name="円/楕円 217"/>
        <xdr:cNvSpPr/>
      </xdr:nvSpPr>
      <xdr:spPr>
        <a:xfrm>
          <a:off x="1397000" y="138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102454</xdr:rowOff>
    </xdr:from>
    <xdr:ext cx="762000" cy="259045"/>
    <xdr:sp macro="" textlink="">
      <xdr:nvSpPr>
        <xdr:cNvPr id="219" name="テキスト ボックス 218"/>
        <xdr:cNvSpPr txBox="1"/>
      </xdr:nvSpPr>
      <xdr:spPr>
        <a:xfrm>
          <a:off x="1066800" y="136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当町のラスパイレス指数（</a:t>
          </a:r>
          <a:r>
            <a:rPr kumimoji="1" lang="en-US" altLang="ja-JP" sz="1300">
              <a:solidFill>
                <a:schemeClr val="tx1"/>
              </a:solidFill>
              <a:latin typeface="ＭＳ Ｐゴシック"/>
            </a:rPr>
            <a:t>97.8</a:t>
          </a:r>
          <a:r>
            <a:rPr kumimoji="1" lang="ja-JP" altLang="en-US" sz="1300">
              <a:solidFill>
                <a:schemeClr val="tx1"/>
              </a:solidFill>
              <a:latin typeface="ＭＳ Ｐゴシック"/>
            </a:rPr>
            <a:t>）は、全国町村平均（</a:t>
          </a:r>
          <a:r>
            <a:rPr kumimoji="1" lang="en-US" altLang="ja-JP" sz="1300">
              <a:solidFill>
                <a:schemeClr val="tx1"/>
              </a:solidFill>
              <a:latin typeface="ＭＳ Ｐゴシック"/>
            </a:rPr>
            <a:t>96.4</a:t>
          </a:r>
          <a:r>
            <a:rPr kumimoji="1" lang="ja-JP" altLang="en-US" sz="1300">
              <a:solidFill>
                <a:schemeClr val="tx1"/>
              </a:solidFill>
              <a:latin typeface="ＭＳ Ｐゴシック"/>
            </a:rPr>
            <a:t>）と比べて、高い水準に位置しているものと思われる。</a:t>
          </a:r>
        </a:p>
        <a:p>
          <a:r>
            <a:rPr kumimoji="1" lang="ja-JP" altLang="en-US" sz="1300">
              <a:solidFill>
                <a:schemeClr val="tx1"/>
              </a:solidFill>
              <a:latin typeface="ＭＳ Ｐゴシック"/>
            </a:rPr>
            <a:t>引き続き、給与水準の適正化を図っていく必要がある。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66221</xdr:rowOff>
    </xdr:to>
    <xdr:cxnSp macro="">
      <xdr:nvCxnSpPr>
        <xdr:cNvPr id="255" name="直線コネクタ 254"/>
        <xdr:cNvCxnSpPr/>
      </xdr:nvCxnSpPr>
      <xdr:spPr>
        <a:xfrm>
          <a:off x="16179800" y="146164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85</xdr:row>
      <xdr:rowOff>43241</xdr:rowOff>
    </xdr:to>
    <xdr:cxnSp macro="">
      <xdr:nvCxnSpPr>
        <xdr:cNvPr id="258" name="直線コネクタ 257"/>
        <xdr:cNvCxnSpPr/>
      </xdr:nvCxnSpPr>
      <xdr:spPr>
        <a:xfrm>
          <a:off x="15290800" y="14386682"/>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69745</xdr:rowOff>
    </xdr:from>
    <xdr:ext cx="736600" cy="259045"/>
    <xdr:sp macro="" textlink="">
      <xdr:nvSpPr>
        <xdr:cNvPr id="260" name="テキスト ボックス 259"/>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7862</xdr:rowOff>
    </xdr:to>
    <xdr:cxnSp macro="">
      <xdr:nvCxnSpPr>
        <xdr:cNvPr id="261" name="直線コネクタ 260"/>
        <xdr:cNvCxnSpPr/>
      </xdr:nvCxnSpPr>
      <xdr:spPr>
        <a:xfrm flipV="1">
          <a:off x="14401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90</xdr:row>
      <xdr:rowOff>13305</xdr:rowOff>
    </xdr:to>
    <xdr:cxnSp macro="">
      <xdr:nvCxnSpPr>
        <xdr:cNvPr id="264" name="直線コネクタ 263"/>
        <xdr:cNvCxnSpPr/>
      </xdr:nvCxnSpPr>
      <xdr:spPr>
        <a:xfrm flipV="1">
          <a:off x="13512800" y="14409662"/>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68" name="テキスト ボックス 267"/>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4" name="円/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75"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76" name="円/楕円 275"/>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77" name="テキスト ボックス 276"/>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78" name="円/楕円 277"/>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79" name="テキスト ボックス 278"/>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0" name="円/楕円 279"/>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1" name="テキスト ボックス 280"/>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2" name="円/楕円 281"/>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83" name="テキスト ボックス 282"/>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年度における当町の人口千人当たり職員数（</a:t>
          </a:r>
          <a:r>
            <a:rPr kumimoji="1" lang="en-US" altLang="ja-JP" sz="1300">
              <a:solidFill>
                <a:schemeClr val="tx1"/>
              </a:solidFill>
              <a:latin typeface="ＭＳ Ｐゴシック"/>
            </a:rPr>
            <a:t>6.49</a:t>
          </a:r>
          <a:r>
            <a:rPr kumimoji="1" lang="ja-JP" altLang="en-US" sz="1300">
              <a:solidFill>
                <a:schemeClr val="tx1"/>
              </a:solidFill>
              <a:latin typeface="ＭＳ Ｐゴシック"/>
            </a:rPr>
            <a:t>人）は、平成</a:t>
          </a:r>
          <a:r>
            <a:rPr kumimoji="1" lang="en-US" altLang="ja-JP" sz="1300">
              <a:solidFill>
                <a:schemeClr val="tx1"/>
              </a:solidFill>
              <a:latin typeface="ＭＳ Ｐゴシック"/>
            </a:rPr>
            <a:t>24</a:t>
          </a:r>
          <a:r>
            <a:rPr kumimoji="1" lang="ja-JP" altLang="en-US" sz="1300">
              <a:solidFill>
                <a:schemeClr val="tx1"/>
              </a:solidFill>
              <a:latin typeface="ＭＳ Ｐゴシック"/>
            </a:rPr>
            <a:t>年度以降引き続き低い水準にあり、全国平均（</a:t>
          </a:r>
          <a:r>
            <a:rPr kumimoji="1" lang="en-US" altLang="ja-JP" sz="1300">
              <a:solidFill>
                <a:schemeClr val="tx1"/>
              </a:solidFill>
              <a:latin typeface="ＭＳ Ｐゴシック"/>
            </a:rPr>
            <a:t>7.90</a:t>
          </a:r>
          <a:r>
            <a:rPr kumimoji="1" lang="ja-JP" altLang="en-US" sz="1300">
              <a:solidFill>
                <a:schemeClr val="tx1"/>
              </a:solidFill>
              <a:latin typeface="ＭＳ Ｐゴシック"/>
            </a:rPr>
            <a:t>人）及び県平均（</a:t>
          </a:r>
          <a:r>
            <a:rPr kumimoji="1" lang="en-US" altLang="ja-JP" sz="1300">
              <a:solidFill>
                <a:schemeClr val="tx1"/>
              </a:solidFill>
              <a:latin typeface="ＭＳ Ｐゴシック"/>
            </a:rPr>
            <a:t>7.40</a:t>
          </a:r>
          <a:r>
            <a:rPr kumimoji="1" lang="ja-JP" altLang="en-US" sz="1300">
              <a:solidFill>
                <a:schemeClr val="tx1"/>
              </a:solidFill>
              <a:latin typeface="ＭＳ Ｐゴシック"/>
            </a:rPr>
            <a:t>人）をいずれも下回った。</a:t>
          </a:r>
        </a:p>
        <a:p>
          <a:r>
            <a:rPr kumimoji="1" lang="ja-JP" altLang="en-US" sz="1300">
              <a:solidFill>
                <a:schemeClr val="tx1"/>
              </a:solidFill>
              <a:latin typeface="ＭＳ Ｐゴシック"/>
            </a:rPr>
            <a:t>「定員適正化計画」の目標数値より少ない職員数で業務を行っている結果であり、職員にとっては厳しい状況であるものと思われる。</a:t>
          </a:r>
        </a:p>
        <a:p>
          <a:r>
            <a:rPr kumimoji="1" lang="ja-JP" altLang="en-US" sz="1300">
              <a:solidFill>
                <a:schemeClr val="tx1"/>
              </a:solidFill>
              <a:latin typeface="ＭＳ Ｐゴシック"/>
            </a:rPr>
            <a:t>引き続き、適正な人事管理を行っていく必要がある。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56424</xdr:rowOff>
    </xdr:from>
    <xdr:to>
      <xdr:col>24</xdr:col>
      <xdr:colOff>558800</xdr:colOff>
      <xdr:row>60</xdr:row>
      <xdr:rowOff>75384</xdr:rowOff>
    </xdr:to>
    <xdr:cxnSp macro="">
      <xdr:nvCxnSpPr>
        <xdr:cNvPr id="320" name="直線コネクタ 319"/>
        <xdr:cNvCxnSpPr/>
      </xdr:nvCxnSpPr>
      <xdr:spPr>
        <a:xfrm>
          <a:off x="16179800" y="10343424"/>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56424</xdr:rowOff>
    </xdr:from>
    <xdr:to>
      <xdr:col>23</xdr:col>
      <xdr:colOff>406400</xdr:colOff>
      <xdr:row>60</xdr:row>
      <xdr:rowOff>78831</xdr:rowOff>
    </xdr:to>
    <xdr:cxnSp macro="">
      <xdr:nvCxnSpPr>
        <xdr:cNvPr id="323" name="直線コネクタ 322"/>
        <xdr:cNvCxnSpPr/>
      </xdr:nvCxnSpPr>
      <xdr:spPr>
        <a:xfrm flipV="1">
          <a:off x="15290800" y="1034342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78831</xdr:rowOff>
    </xdr:from>
    <xdr:to>
      <xdr:col>22</xdr:col>
      <xdr:colOff>203200</xdr:colOff>
      <xdr:row>60</xdr:row>
      <xdr:rowOff>109855</xdr:rowOff>
    </xdr:to>
    <xdr:cxnSp macro="">
      <xdr:nvCxnSpPr>
        <xdr:cNvPr id="326" name="直線コネクタ 325"/>
        <xdr:cNvCxnSpPr/>
      </xdr:nvCxnSpPr>
      <xdr:spPr>
        <a:xfrm flipV="1">
          <a:off x="14401800" y="103658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87449</xdr:rowOff>
    </xdr:from>
    <xdr:to>
      <xdr:col>21</xdr:col>
      <xdr:colOff>0</xdr:colOff>
      <xdr:row>60</xdr:row>
      <xdr:rowOff>109855</xdr:rowOff>
    </xdr:to>
    <xdr:cxnSp macro="">
      <xdr:nvCxnSpPr>
        <xdr:cNvPr id="329" name="直線コネクタ 328"/>
        <xdr:cNvCxnSpPr/>
      </xdr:nvCxnSpPr>
      <xdr:spPr>
        <a:xfrm>
          <a:off x="13512800" y="1037444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24584</xdr:rowOff>
    </xdr:from>
    <xdr:to>
      <xdr:col>24</xdr:col>
      <xdr:colOff>609600</xdr:colOff>
      <xdr:row>60</xdr:row>
      <xdr:rowOff>126184</xdr:rowOff>
    </xdr:to>
    <xdr:sp macro="" textlink="">
      <xdr:nvSpPr>
        <xdr:cNvPr id="339" name="円/楕円 338"/>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41111</xdr:rowOff>
    </xdr:from>
    <xdr:ext cx="762000" cy="259045"/>
    <xdr:sp macro="" textlink="">
      <xdr:nvSpPr>
        <xdr:cNvPr id="340" name="定員管理の状況該当値テキスト"/>
        <xdr:cNvSpPr txBox="1"/>
      </xdr:nvSpPr>
      <xdr:spPr>
        <a:xfrm>
          <a:off x="17106900" y="1015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5624</xdr:rowOff>
    </xdr:from>
    <xdr:to>
      <xdr:col>23</xdr:col>
      <xdr:colOff>457200</xdr:colOff>
      <xdr:row>60</xdr:row>
      <xdr:rowOff>107224</xdr:rowOff>
    </xdr:to>
    <xdr:sp macro="" textlink="">
      <xdr:nvSpPr>
        <xdr:cNvPr id="341" name="円/楕円 340"/>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117401</xdr:rowOff>
    </xdr:from>
    <xdr:ext cx="736600" cy="259045"/>
    <xdr:sp macro="" textlink="">
      <xdr:nvSpPr>
        <xdr:cNvPr id="342" name="テキスト ボックス 341"/>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28031</xdr:rowOff>
    </xdr:from>
    <xdr:to>
      <xdr:col>22</xdr:col>
      <xdr:colOff>254000</xdr:colOff>
      <xdr:row>60</xdr:row>
      <xdr:rowOff>129631</xdr:rowOff>
    </xdr:to>
    <xdr:sp macro="" textlink="">
      <xdr:nvSpPr>
        <xdr:cNvPr id="343" name="円/楕円 342"/>
        <xdr:cNvSpPr/>
      </xdr:nvSpPr>
      <xdr:spPr>
        <a:xfrm>
          <a:off x="15240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139808</xdr:rowOff>
    </xdr:from>
    <xdr:ext cx="762000" cy="259045"/>
    <xdr:sp macro="" textlink="">
      <xdr:nvSpPr>
        <xdr:cNvPr id="344" name="テキスト ボックス 343"/>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59055</xdr:rowOff>
    </xdr:from>
    <xdr:to>
      <xdr:col>21</xdr:col>
      <xdr:colOff>50800</xdr:colOff>
      <xdr:row>60</xdr:row>
      <xdr:rowOff>160655</xdr:rowOff>
    </xdr:to>
    <xdr:sp macro="" textlink="">
      <xdr:nvSpPr>
        <xdr:cNvPr id="345" name="円/楕円 344"/>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170832</xdr:rowOff>
    </xdr:from>
    <xdr:ext cx="762000" cy="259045"/>
    <xdr:sp macro="" textlink="">
      <xdr:nvSpPr>
        <xdr:cNvPr id="346" name="テキスト ボックス 345"/>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47" name="円/楕円 346"/>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48" name="テキスト ボックス 347"/>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年度における当町の実質公債費比率は</a:t>
          </a:r>
          <a:r>
            <a:rPr kumimoji="1" lang="en-US" altLang="ja-JP" sz="1300">
              <a:solidFill>
                <a:schemeClr val="tx1"/>
              </a:solidFill>
              <a:latin typeface="ＭＳ Ｐゴシック"/>
            </a:rPr>
            <a:t>3.9</a:t>
          </a:r>
          <a:r>
            <a:rPr kumimoji="1" lang="ja-JP" altLang="en-US" sz="1300">
              <a:solidFill>
                <a:schemeClr val="tx1"/>
              </a:solidFill>
              <a:latin typeface="ＭＳ Ｐゴシック"/>
            </a:rPr>
            <a:t>％となり、現在のところ、年々減少傾向にある。また、全国平均（</a:t>
          </a:r>
          <a:r>
            <a:rPr kumimoji="1" lang="en-US" altLang="ja-JP" sz="1300">
              <a:solidFill>
                <a:schemeClr val="tx1"/>
              </a:solidFill>
              <a:latin typeface="ＭＳ Ｐゴシック"/>
            </a:rPr>
            <a:t>6.9</a:t>
          </a:r>
          <a:r>
            <a:rPr kumimoji="1" lang="ja-JP" altLang="en-US" sz="1300">
              <a:solidFill>
                <a:schemeClr val="tx1"/>
              </a:solidFill>
              <a:latin typeface="ＭＳ Ｐゴシック"/>
            </a:rPr>
            <a:t>％）、県平均（</a:t>
          </a:r>
          <a:r>
            <a:rPr kumimoji="1" lang="en-US" altLang="ja-JP" sz="1300">
              <a:solidFill>
                <a:schemeClr val="tx1"/>
              </a:solidFill>
              <a:latin typeface="ＭＳ Ｐゴシック"/>
            </a:rPr>
            <a:t>5.8</a:t>
          </a:r>
          <a:r>
            <a:rPr kumimoji="1" lang="ja-JP" altLang="en-US" sz="1300">
              <a:solidFill>
                <a:schemeClr val="tx1"/>
              </a:solidFill>
              <a:latin typeface="ＭＳ Ｐゴシック"/>
            </a:rPr>
            <a:t>％）をいずれも下回っている。</a:t>
          </a:r>
        </a:p>
        <a:p>
          <a:r>
            <a:rPr kumimoji="1" lang="ja-JP" altLang="en-US" sz="1300">
              <a:solidFill>
                <a:schemeClr val="tx1"/>
              </a:solidFill>
              <a:latin typeface="ＭＳ Ｐゴシック"/>
            </a:rPr>
            <a:t>ただし、昨年度より将来負担比率が上昇傾向に転じたことなどから、今後、実質公債費比率も上昇傾向に転ずることは明らかであり、将来負担比率と同様、今後の大型事業を見据えつつ、引き続き、財政運営の健全化に努めていく必要が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73914</xdr:rowOff>
    </xdr:from>
    <xdr:to>
      <xdr:col>24</xdr:col>
      <xdr:colOff>558800</xdr:colOff>
      <xdr:row>40</xdr:row>
      <xdr:rowOff>165608</xdr:rowOff>
    </xdr:to>
    <xdr:cxnSp macro="">
      <xdr:nvCxnSpPr>
        <xdr:cNvPr id="379" name="直線コネクタ 378"/>
        <xdr:cNvCxnSpPr/>
      </xdr:nvCxnSpPr>
      <xdr:spPr>
        <a:xfrm flipV="1">
          <a:off x="16179800" y="693191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81026</xdr:rowOff>
    </xdr:to>
    <xdr:cxnSp macro="">
      <xdr:nvCxnSpPr>
        <xdr:cNvPr id="382" name="直線コネクタ 381"/>
        <xdr:cNvCxnSpPr/>
      </xdr:nvCxnSpPr>
      <xdr:spPr>
        <a:xfrm flipV="1">
          <a:off x="15290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42</xdr:row>
      <xdr:rowOff>20574</xdr:rowOff>
    </xdr:to>
    <xdr:cxnSp macro="">
      <xdr:nvCxnSpPr>
        <xdr:cNvPr id="385" name="直線コネクタ 384"/>
        <xdr:cNvCxnSpPr/>
      </xdr:nvCxnSpPr>
      <xdr:spPr>
        <a:xfrm flipV="1">
          <a:off x="14401800" y="71104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7" name="テキスト ボックス 386"/>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97790</xdr:rowOff>
    </xdr:to>
    <xdr:cxnSp macro="">
      <xdr:nvCxnSpPr>
        <xdr:cNvPr id="388" name="直線コネクタ 387"/>
        <xdr:cNvCxnSpPr/>
      </xdr:nvCxnSpPr>
      <xdr:spPr>
        <a:xfrm flipV="1">
          <a:off x="13512800" y="722147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23114</xdr:rowOff>
    </xdr:from>
    <xdr:to>
      <xdr:col>24</xdr:col>
      <xdr:colOff>609600</xdr:colOff>
      <xdr:row>40</xdr:row>
      <xdr:rowOff>124714</xdr:rowOff>
    </xdr:to>
    <xdr:sp macro="" textlink="">
      <xdr:nvSpPr>
        <xdr:cNvPr id="398" name="円/楕円 397"/>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39641</xdr:rowOff>
    </xdr:from>
    <xdr:ext cx="762000" cy="259045"/>
    <xdr:sp macro="" textlink="">
      <xdr:nvSpPr>
        <xdr:cNvPr id="399"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400" name="円/楕円 399"/>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55135</xdr:rowOff>
    </xdr:from>
    <xdr:ext cx="736600" cy="259045"/>
    <xdr:sp macro="" textlink="">
      <xdr:nvSpPr>
        <xdr:cNvPr id="401" name="テキスト ボックス 400"/>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2" name="円/楕円 401"/>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403" name="テキスト ボックス 402"/>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404" name="円/楕円 403"/>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56151</xdr:rowOff>
    </xdr:from>
    <xdr:ext cx="762000" cy="259045"/>
    <xdr:sp macro="" textlink="">
      <xdr:nvSpPr>
        <xdr:cNvPr id="405" name="テキスト ボックス 404"/>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6" name="円/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年度における当町の将来負担比率は、</a:t>
          </a:r>
          <a:r>
            <a:rPr kumimoji="1" lang="en-US" altLang="ja-JP" sz="1300">
              <a:solidFill>
                <a:schemeClr val="tx1"/>
              </a:solidFill>
              <a:latin typeface="ＭＳ Ｐゴシック"/>
            </a:rPr>
            <a:t>13.8</a:t>
          </a:r>
          <a:r>
            <a:rPr kumimoji="1" lang="ja-JP" altLang="en-US" sz="1300">
              <a:solidFill>
                <a:schemeClr val="tx1"/>
              </a:solidFill>
              <a:latin typeface="ＭＳ Ｐゴシック"/>
            </a:rPr>
            <a:t>％と前年度と比べ微減となったものの、平成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年度には地方債残高が増加に転じており、また、平成</a:t>
          </a:r>
          <a:r>
            <a:rPr kumimoji="1" lang="en-US" altLang="ja-JP" sz="1300">
              <a:solidFill>
                <a:schemeClr val="tx1"/>
              </a:solidFill>
              <a:latin typeface="ＭＳ Ｐゴシック"/>
            </a:rPr>
            <a:t>30</a:t>
          </a:r>
          <a:r>
            <a:rPr kumimoji="1" lang="ja-JP" altLang="en-US" sz="1300">
              <a:solidFill>
                <a:schemeClr val="tx1"/>
              </a:solidFill>
              <a:latin typeface="ＭＳ Ｐゴシック"/>
            </a:rPr>
            <a:t>年度より着手となる新庁舎建設事業をはじめとする老朽化施設への対策など、多くの大型事業が控えており、今後、これらの事業の実施に伴い、将来負担比率は高い水準に移行することが予想されることから、様々な大型事業を見据えつつ、引き続き、財政運営の健全化に努めていく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71483</xdr:rowOff>
    </xdr:from>
    <xdr:to>
      <xdr:col>24</xdr:col>
      <xdr:colOff>558800</xdr:colOff>
      <xdr:row>14</xdr:row>
      <xdr:rowOff>72632</xdr:rowOff>
    </xdr:to>
    <xdr:cxnSp macro="">
      <xdr:nvCxnSpPr>
        <xdr:cNvPr id="443" name="直線コネクタ 442"/>
        <xdr:cNvCxnSpPr/>
      </xdr:nvCxnSpPr>
      <xdr:spPr>
        <a:xfrm flipV="1">
          <a:off x="16179800" y="247178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125730</xdr:rowOff>
    </xdr:from>
    <xdr:to>
      <xdr:col>23</xdr:col>
      <xdr:colOff>406400</xdr:colOff>
      <xdr:row>14</xdr:row>
      <xdr:rowOff>72632</xdr:rowOff>
    </xdr:to>
    <xdr:cxnSp macro="">
      <xdr:nvCxnSpPr>
        <xdr:cNvPr id="446" name="直線コネクタ 445"/>
        <xdr:cNvCxnSpPr/>
      </xdr:nvCxnSpPr>
      <xdr:spPr>
        <a:xfrm>
          <a:off x="15290800" y="2354580"/>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9149</xdr:rowOff>
    </xdr:from>
    <xdr:ext cx="736600" cy="259045"/>
    <xdr:sp macro="" textlink="">
      <xdr:nvSpPr>
        <xdr:cNvPr id="448" name="テキスト ボックス 447"/>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117687</xdr:rowOff>
    </xdr:from>
    <xdr:to>
      <xdr:col>22</xdr:col>
      <xdr:colOff>203200</xdr:colOff>
      <xdr:row>13</xdr:row>
      <xdr:rowOff>125730</xdr:rowOff>
    </xdr:to>
    <xdr:cxnSp macro="">
      <xdr:nvCxnSpPr>
        <xdr:cNvPr id="449" name="直線コネクタ 448"/>
        <xdr:cNvCxnSpPr/>
      </xdr:nvCxnSpPr>
      <xdr:spPr>
        <a:xfrm>
          <a:off x="14401800" y="23465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96477</xdr:rowOff>
    </xdr:from>
    <xdr:ext cx="762000" cy="259045"/>
    <xdr:sp macro="" textlink="">
      <xdr:nvSpPr>
        <xdr:cNvPr id="451" name="テキスト ボックス 450"/>
        <xdr:cNvSpPr txBox="1"/>
      </xdr:nvSpPr>
      <xdr:spPr>
        <a:xfrm>
          <a:off x="14909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117687</xdr:rowOff>
    </xdr:from>
    <xdr:to>
      <xdr:col>21</xdr:col>
      <xdr:colOff>0</xdr:colOff>
      <xdr:row>14</xdr:row>
      <xdr:rowOff>26670</xdr:rowOff>
    </xdr:to>
    <xdr:cxnSp macro="">
      <xdr:nvCxnSpPr>
        <xdr:cNvPr id="452" name="直線コネクタ 451"/>
        <xdr:cNvCxnSpPr/>
      </xdr:nvCxnSpPr>
      <xdr:spPr>
        <a:xfrm flipV="1">
          <a:off x="13512800" y="23465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54" name="テキスト ボックス 453"/>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99682</xdr:rowOff>
    </xdr:from>
    <xdr:ext cx="762000" cy="259045"/>
    <xdr:sp macro="" textlink="">
      <xdr:nvSpPr>
        <xdr:cNvPr id="456" name="テキスト ボックス 455"/>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20683</xdr:rowOff>
    </xdr:from>
    <xdr:to>
      <xdr:col>24</xdr:col>
      <xdr:colOff>609600</xdr:colOff>
      <xdr:row>14</xdr:row>
      <xdr:rowOff>122283</xdr:rowOff>
    </xdr:to>
    <xdr:sp macro="" textlink="">
      <xdr:nvSpPr>
        <xdr:cNvPr id="462" name="円/楕円 461"/>
        <xdr:cNvSpPr/>
      </xdr:nvSpPr>
      <xdr:spPr>
        <a:xfrm>
          <a:off x="169672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37210</xdr:rowOff>
    </xdr:from>
    <xdr:ext cx="762000" cy="259045"/>
    <xdr:sp macro="" textlink="">
      <xdr:nvSpPr>
        <xdr:cNvPr id="463" name="将来負担の状況該当値テキスト"/>
        <xdr:cNvSpPr txBox="1"/>
      </xdr:nvSpPr>
      <xdr:spPr>
        <a:xfrm>
          <a:off x="17106900" y="22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21832</xdr:rowOff>
    </xdr:from>
    <xdr:to>
      <xdr:col>23</xdr:col>
      <xdr:colOff>457200</xdr:colOff>
      <xdr:row>14</xdr:row>
      <xdr:rowOff>123432</xdr:rowOff>
    </xdr:to>
    <xdr:sp macro="" textlink="">
      <xdr:nvSpPr>
        <xdr:cNvPr id="464" name="円/楕円 463"/>
        <xdr:cNvSpPr/>
      </xdr:nvSpPr>
      <xdr:spPr>
        <a:xfrm>
          <a:off x="16129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133609</xdr:rowOff>
    </xdr:from>
    <xdr:ext cx="736600" cy="259045"/>
    <xdr:sp macro="" textlink="">
      <xdr:nvSpPr>
        <xdr:cNvPr id="465" name="テキスト ボックス 464"/>
        <xdr:cNvSpPr txBox="1"/>
      </xdr:nvSpPr>
      <xdr:spPr>
        <a:xfrm>
          <a:off x="15798800" y="219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74930</xdr:rowOff>
    </xdr:from>
    <xdr:to>
      <xdr:col>22</xdr:col>
      <xdr:colOff>254000</xdr:colOff>
      <xdr:row>14</xdr:row>
      <xdr:rowOff>5080</xdr:rowOff>
    </xdr:to>
    <xdr:sp macro="" textlink="">
      <xdr:nvSpPr>
        <xdr:cNvPr id="466" name="円/楕円 465"/>
        <xdr:cNvSpPr/>
      </xdr:nvSpPr>
      <xdr:spPr>
        <a:xfrm>
          <a:off x="15240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15257</xdr:rowOff>
    </xdr:from>
    <xdr:ext cx="762000" cy="259045"/>
    <xdr:sp macro="" textlink="">
      <xdr:nvSpPr>
        <xdr:cNvPr id="467" name="テキスト ボックス 466"/>
        <xdr:cNvSpPr txBox="1"/>
      </xdr:nvSpPr>
      <xdr:spPr>
        <a:xfrm>
          <a:off x="14909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66887</xdr:rowOff>
    </xdr:from>
    <xdr:to>
      <xdr:col>21</xdr:col>
      <xdr:colOff>50800</xdr:colOff>
      <xdr:row>13</xdr:row>
      <xdr:rowOff>168487</xdr:rowOff>
    </xdr:to>
    <xdr:sp macro="" textlink="">
      <xdr:nvSpPr>
        <xdr:cNvPr id="468" name="円/楕円 467"/>
        <xdr:cNvSpPr/>
      </xdr:nvSpPr>
      <xdr:spPr>
        <a:xfrm>
          <a:off x="14351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7214</xdr:rowOff>
    </xdr:from>
    <xdr:ext cx="762000" cy="259045"/>
    <xdr:sp macro="" textlink="">
      <xdr:nvSpPr>
        <xdr:cNvPr id="469" name="テキスト ボックス 468"/>
        <xdr:cNvSpPr txBox="1"/>
      </xdr:nvSpPr>
      <xdr:spPr>
        <a:xfrm>
          <a:off x="14020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147320</xdr:rowOff>
    </xdr:from>
    <xdr:to>
      <xdr:col>19</xdr:col>
      <xdr:colOff>533400</xdr:colOff>
      <xdr:row>14</xdr:row>
      <xdr:rowOff>77470</xdr:rowOff>
    </xdr:to>
    <xdr:sp macro="" textlink="">
      <xdr:nvSpPr>
        <xdr:cNvPr id="470" name="円/楕円 469"/>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87647</xdr:rowOff>
    </xdr:from>
    <xdr:ext cx="762000" cy="259045"/>
    <xdr:sp macro="" textlink="">
      <xdr:nvSpPr>
        <xdr:cNvPr id="471" name="テキスト ボックス 470"/>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27,885
27,087
57.09
9,410,289
8,945,731
454,503
6,081,170
5,108,515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年度の経常収支比率に占める人件費（</a:t>
          </a:r>
          <a:r>
            <a:rPr kumimoji="1" lang="en-US" altLang="ja-JP" sz="1300">
              <a:solidFill>
                <a:schemeClr val="tx1"/>
              </a:solidFill>
              <a:latin typeface="ＭＳ Ｐゴシック"/>
            </a:rPr>
            <a:t>18.9</a:t>
          </a:r>
          <a:r>
            <a:rPr kumimoji="1" lang="ja-JP" altLang="en-US" sz="1300">
              <a:solidFill>
                <a:schemeClr val="tx1"/>
              </a:solidFill>
              <a:latin typeface="ＭＳ Ｐゴシック"/>
            </a:rPr>
            <a:t>％）は、平成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年度を</a:t>
          </a:r>
          <a:r>
            <a:rPr kumimoji="1" lang="en-US" altLang="ja-JP" sz="1300">
              <a:solidFill>
                <a:schemeClr val="tx1"/>
              </a:solidFill>
              <a:latin typeface="ＭＳ Ｐゴシック"/>
            </a:rPr>
            <a:t>1.0</a:t>
          </a:r>
          <a:r>
            <a:rPr kumimoji="1" lang="ja-JP" altLang="en-US" sz="1300">
              <a:solidFill>
                <a:schemeClr val="tx1"/>
              </a:solidFill>
              <a:latin typeface="ＭＳ Ｐゴシック"/>
            </a:rPr>
            <a:t>ポイント下回り、全国平均（</a:t>
          </a:r>
          <a:r>
            <a:rPr kumimoji="1" lang="en-US" altLang="ja-JP" sz="1300">
              <a:solidFill>
                <a:schemeClr val="tx1"/>
              </a:solidFill>
              <a:latin typeface="ＭＳ Ｐゴシック"/>
            </a:rPr>
            <a:t>23.7</a:t>
          </a:r>
          <a:r>
            <a:rPr kumimoji="1" lang="ja-JP" altLang="en-US" sz="1300">
              <a:solidFill>
                <a:schemeClr val="tx1"/>
              </a:solidFill>
              <a:latin typeface="ＭＳ Ｐゴシック"/>
            </a:rPr>
            <a:t>％）及び県平均（</a:t>
          </a:r>
          <a:r>
            <a:rPr kumimoji="1" lang="en-US" altLang="ja-JP" sz="1300">
              <a:solidFill>
                <a:schemeClr val="tx1"/>
              </a:solidFill>
              <a:latin typeface="ＭＳ Ｐゴシック"/>
            </a:rPr>
            <a:t>22.6</a:t>
          </a:r>
          <a:r>
            <a:rPr kumimoji="1" lang="ja-JP" altLang="en-US" sz="1300">
              <a:solidFill>
                <a:schemeClr val="tx1"/>
              </a:solidFill>
              <a:latin typeface="ＭＳ Ｐゴシック"/>
            </a:rPr>
            <a:t>％）と比較して低い結果となった。</a:t>
          </a:r>
        </a:p>
        <a:p>
          <a:r>
            <a:rPr kumimoji="1" lang="ja-JP" altLang="en-US" sz="1300">
              <a:solidFill>
                <a:schemeClr val="tx1"/>
              </a:solidFill>
              <a:latin typeface="ＭＳ Ｐゴシック"/>
            </a:rPr>
            <a:t>「定員適正化計画」と比較して少ない職員数であること、一部の施設について指定管理者制度を導入していること、消防業務を組合で行っていることなどが考えられる。</a:t>
          </a:r>
        </a:p>
        <a:p>
          <a:r>
            <a:rPr kumimoji="1" lang="ja-JP" altLang="en-US" sz="1300">
              <a:solidFill>
                <a:schemeClr val="tx1"/>
              </a:solidFill>
              <a:latin typeface="ＭＳ Ｐゴシック"/>
            </a:rPr>
            <a:t>人件費については、引き続き、抑制に努める。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35</xdr:row>
      <xdr:rowOff>24130</xdr:rowOff>
    </xdr:to>
    <xdr:cxnSp macro="">
      <xdr:nvCxnSpPr>
        <xdr:cNvPr id="66" name="直線コネクタ 65"/>
        <xdr:cNvCxnSpPr/>
      </xdr:nvCxnSpPr>
      <xdr:spPr>
        <a:xfrm flipV="1">
          <a:off x="3987800" y="5948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92710</xdr:rowOff>
    </xdr:to>
    <xdr:cxnSp macro="">
      <xdr:nvCxnSpPr>
        <xdr:cNvPr id="69" name="直線コネクタ 68"/>
        <xdr:cNvCxnSpPr/>
      </xdr:nvCxnSpPr>
      <xdr:spPr>
        <a:xfrm flipV="1">
          <a:off x="3098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92710</xdr:rowOff>
    </xdr:to>
    <xdr:cxnSp macro="">
      <xdr:nvCxnSpPr>
        <xdr:cNvPr id="72" name="直線コネクタ 71"/>
        <xdr:cNvCxnSpPr/>
      </xdr:nvCxnSpPr>
      <xdr:spPr>
        <a:xfrm>
          <a:off x="2209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69850</xdr:rowOff>
    </xdr:to>
    <xdr:cxnSp macro="">
      <xdr:nvCxnSpPr>
        <xdr:cNvPr id="75" name="直線コネクタ 74"/>
        <xdr:cNvCxnSpPr/>
      </xdr:nvCxnSpPr>
      <xdr:spPr>
        <a:xfrm>
          <a:off x="1320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3" name="円/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年度の経常収支比率に占める物件費（</a:t>
          </a:r>
          <a:r>
            <a:rPr kumimoji="1" lang="en-US" altLang="ja-JP" sz="1200">
              <a:solidFill>
                <a:sysClr val="windowText" lastClr="000000"/>
              </a:solidFill>
              <a:latin typeface="ＭＳ Ｐゴシック"/>
            </a:rPr>
            <a:t>16.2</a:t>
          </a:r>
          <a:r>
            <a:rPr kumimoji="1" lang="ja-JP" altLang="en-US" sz="1200">
              <a:solidFill>
                <a:sysClr val="windowText" lastClr="000000"/>
              </a:solidFill>
              <a:latin typeface="ＭＳ Ｐゴシック"/>
            </a:rPr>
            <a:t>％）は、平成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年度を</a:t>
          </a:r>
          <a:r>
            <a:rPr kumimoji="1" lang="en-US" altLang="ja-JP" sz="1200">
              <a:solidFill>
                <a:sysClr val="windowText" lastClr="000000"/>
              </a:solidFill>
              <a:latin typeface="ＭＳ Ｐゴシック"/>
            </a:rPr>
            <a:t>1.9</a:t>
          </a:r>
          <a:r>
            <a:rPr kumimoji="1" lang="ja-JP" altLang="en-US" sz="1200">
              <a:solidFill>
                <a:sysClr val="windowText" lastClr="000000"/>
              </a:solidFill>
              <a:latin typeface="ＭＳ Ｐゴシック"/>
            </a:rPr>
            <a:t>ポイント上回り、全国平均（</a:t>
          </a:r>
          <a:r>
            <a:rPr kumimoji="1" lang="en-US" altLang="ja-JP" sz="1200">
              <a:solidFill>
                <a:sysClr val="windowText" lastClr="000000"/>
              </a:solidFill>
              <a:latin typeface="ＭＳ Ｐゴシック"/>
            </a:rPr>
            <a:t>14.8</a:t>
          </a:r>
          <a:r>
            <a:rPr kumimoji="1" lang="ja-JP" altLang="en-US" sz="1200">
              <a:solidFill>
                <a:sysClr val="windowText" lastClr="000000"/>
              </a:solidFill>
              <a:latin typeface="ＭＳ Ｐゴシック"/>
            </a:rPr>
            <a:t>％）及び県平均（</a:t>
          </a:r>
          <a:r>
            <a:rPr kumimoji="1" lang="en-US" altLang="ja-JP" sz="1200">
              <a:solidFill>
                <a:sysClr val="windowText" lastClr="000000"/>
              </a:solidFill>
              <a:latin typeface="ＭＳ Ｐゴシック"/>
            </a:rPr>
            <a:t>15.8</a:t>
          </a:r>
          <a:r>
            <a:rPr kumimoji="1" lang="ja-JP" altLang="en-US" sz="1200">
              <a:solidFill>
                <a:sysClr val="windowText" lastClr="000000"/>
              </a:solidFill>
              <a:latin typeface="ＭＳ Ｐゴシック"/>
            </a:rPr>
            <a:t>％）を上回る結果となった。これは、新庁舎基本設計業務によるところが要因として考えられる。</a:t>
          </a:r>
        </a:p>
        <a:p>
          <a:r>
            <a:rPr kumimoji="1" lang="ja-JP" altLang="en-US" sz="1200">
              <a:solidFill>
                <a:sysClr val="windowText" lastClr="000000"/>
              </a:solidFill>
              <a:latin typeface="ＭＳ Ｐゴシック"/>
            </a:rPr>
            <a:t>また、当町の物件費は、おおむね</a:t>
          </a:r>
          <a:r>
            <a:rPr kumimoji="1" lang="en-US" altLang="ja-JP" sz="1200">
              <a:solidFill>
                <a:sysClr val="windowText" lastClr="000000"/>
              </a:solidFill>
              <a:latin typeface="ＭＳ Ｐゴシック"/>
            </a:rPr>
            <a:t>13</a:t>
          </a:r>
          <a:r>
            <a:rPr kumimoji="1" lang="ja-JP" altLang="en-US" sz="1200">
              <a:solidFill>
                <a:sysClr val="windowText" lastClr="000000"/>
              </a:solidFill>
              <a:latin typeface="ＭＳ Ｐゴシック"/>
            </a:rPr>
            <a:t>～</a:t>
          </a:r>
          <a:r>
            <a:rPr kumimoji="1" lang="en-US" altLang="ja-JP" sz="1200">
              <a:solidFill>
                <a:sysClr val="windowText" lastClr="000000"/>
              </a:solidFill>
              <a:latin typeface="ＭＳ Ｐゴシック"/>
            </a:rPr>
            <a:t>14</a:t>
          </a:r>
          <a:r>
            <a:rPr kumimoji="1" lang="ja-JP" altLang="en-US" sz="1200">
              <a:solidFill>
                <a:sysClr val="windowText" lastClr="000000"/>
              </a:solidFill>
              <a:latin typeface="ＭＳ Ｐゴシック"/>
            </a:rPr>
            <a:t>％台を推移しており、自庁処理を行っている電算経費と単独のごみ処理施設経費が、経常的経費を押し上げる要因となっているものと思われる。業務内容の見直しを図るとともに、今後の事業の方向性を検討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17</xdr:row>
      <xdr:rowOff>37193</xdr:rowOff>
    </xdr:to>
    <xdr:cxnSp macro="">
      <xdr:nvCxnSpPr>
        <xdr:cNvPr id="129" name="直線コネクタ 128"/>
        <xdr:cNvCxnSpPr/>
      </xdr:nvCxnSpPr>
      <xdr:spPr>
        <a:xfrm>
          <a:off x="15671800" y="27450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1814</xdr:rowOff>
    </xdr:to>
    <xdr:cxnSp macro="">
      <xdr:nvCxnSpPr>
        <xdr:cNvPr id="132" name="直線コネクタ 131"/>
        <xdr:cNvCxnSpPr/>
      </xdr:nvCxnSpPr>
      <xdr:spPr>
        <a:xfrm>
          <a:off x="14782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23586</xdr:rowOff>
    </xdr:to>
    <xdr:cxnSp macro="">
      <xdr:nvCxnSpPr>
        <xdr:cNvPr id="135" name="直線コネクタ 134"/>
        <xdr:cNvCxnSpPr/>
      </xdr:nvCxnSpPr>
      <xdr:spPr>
        <a:xfrm flipV="1">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34471</xdr:rowOff>
    </xdr:to>
    <xdr:cxnSp macro="">
      <xdr:nvCxnSpPr>
        <xdr:cNvPr id="138" name="直線コネクタ 137"/>
        <xdr:cNvCxnSpPr/>
      </xdr:nvCxnSpPr>
      <xdr:spPr>
        <a:xfrm flipV="1">
          <a:off x="13004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0" name="円/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4" name="円/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55" name="テキスト ボックス 154"/>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年度の経常収支比率に占める扶助費（</a:t>
          </a:r>
          <a:r>
            <a:rPr kumimoji="1" lang="en-US" altLang="ja-JP" sz="1300">
              <a:solidFill>
                <a:schemeClr val="tx1"/>
              </a:solidFill>
              <a:latin typeface="ＭＳ Ｐゴシック"/>
            </a:rPr>
            <a:t>9.9</a:t>
          </a:r>
          <a:r>
            <a:rPr kumimoji="1" lang="ja-JP" altLang="en-US" sz="1300">
              <a:solidFill>
                <a:schemeClr val="tx1"/>
              </a:solidFill>
              <a:latin typeface="ＭＳ Ｐゴシック"/>
            </a:rPr>
            <a:t>％）は、平成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年度を</a:t>
          </a:r>
          <a:r>
            <a:rPr kumimoji="1" lang="en-US" altLang="ja-JP" sz="1300">
              <a:solidFill>
                <a:schemeClr val="tx1"/>
              </a:solidFill>
              <a:latin typeface="ＭＳ Ｐゴシック"/>
            </a:rPr>
            <a:t>0.5</a:t>
          </a:r>
          <a:r>
            <a:rPr kumimoji="1" lang="ja-JP" altLang="en-US" sz="1300">
              <a:solidFill>
                <a:schemeClr val="tx1"/>
              </a:solidFill>
              <a:latin typeface="ＭＳ Ｐゴシック"/>
            </a:rPr>
            <a:t>ポイント上回り、県平均（</a:t>
          </a:r>
          <a:r>
            <a:rPr kumimoji="1" lang="en-US" altLang="ja-JP" sz="1300">
              <a:solidFill>
                <a:schemeClr val="tx1"/>
              </a:solidFill>
              <a:latin typeface="ＭＳ Ｐゴシック"/>
            </a:rPr>
            <a:t>9.7</a:t>
          </a:r>
          <a:r>
            <a:rPr kumimoji="1" lang="ja-JP" altLang="en-US" sz="1300">
              <a:solidFill>
                <a:schemeClr val="tx1"/>
              </a:solidFill>
              <a:latin typeface="ＭＳ Ｐゴシック"/>
            </a:rPr>
            <a:t>％）を上回る結果となった。</a:t>
          </a:r>
        </a:p>
        <a:p>
          <a:r>
            <a:rPr kumimoji="1" lang="ja-JP" altLang="en-US" sz="1300">
              <a:solidFill>
                <a:schemeClr val="tx1"/>
              </a:solidFill>
              <a:latin typeface="ＭＳ Ｐゴシック"/>
            </a:rPr>
            <a:t>障害福祉サービス費、福祉医療費の助成など、制度が充実する一方で、扶助費の増加により町財政が圧迫され、硬直化の原因にならないよう、制度の見直しなども含め検討していく必要がある。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45357</xdr:rowOff>
    </xdr:to>
    <xdr:cxnSp macro="">
      <xdr:nvCxnSpPr>
        <xdr:cNvPr id="192" name="直線コネクタ 191"/>
        <xdr:cNvCxnSpPr/>
      </xdr:nvCxnSpPr>
      <xdr:spPr>
        <a:xfrm>
          <a:off x="3987800" y="99078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78015</xdr:rowOff>
    </xdr:to>
    <xdr:cxnSp macro="">
      <xdr:nvCxnSpPr>
        <xdr:cNvPr id="195" name="直線コネクタ 194"/>
        <xdr:cNvCxnSpPr/>
      </xdr:nvCxnSpPr>
      <xdr:spPr>
        <a:xfrm flipV="1">
          <a:off x="3098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78015</xdr:rowOff>
    </xdr:to>
    <xdr:cxnSp macro="">
      <xdr:nvCxnSpPr>
        <xdr:cNvPr id="198" name="直線コネクタ 197"/>
        <xdr:cNvCxnSpPr/>
      </xdr:nvCxnSpPr>
      <xdr:spPr>
        <a:xfrm>
          <a:off x="2209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29028</xdr:rowOff>
    </xdr:to>
    <xdr:cxnSp macro="">
      <xdr:nvCxnSpPr>
        <xdr:cNvPr id="201" name="直線コネクタ 200"/>
        <xdr:cNvCxnSpPr/>
      </xdr:nvCxnSpPr>
      <xdr:spPr>
        <a:xfrm>
          <a:off x="1320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11" name="円/楕円 210"/>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12"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3" name="円/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27215</xdr:rowOff>
    </xdr:from>
    <xdr:to>
      <xdr:col>4</xdr:col>
      <xdr:colOff>396875</xdr:colOff>
      <xdr:row>58</xdr:row>
      <xdr:rowOff>128815</xdr:rowOff>
    </xdr:to>
    <xdr:sp macro="" textlink="">
      <xdr:nvSpPr>
        <xdr:cNvPr id="215" name="円/楕円 214"/>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16" name="テキスト ボックス 215"/>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7" name="円/楕円 216"/>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8" name="テキスト ボックス 217"/>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年度におけるその他の経常収支比率（</a:t>
          </a:r>
          <a:r>
            <a:rPr kumimoji="1" lang="en-US" altLang="ja-JP" sz="1300">
              <a:solidFill>
                <a:schemeClr val="tx1"/>
              </a:solidFill>
              <a:latin typeface="ＭＳ Ｐゴシック"/>
            </a:rPr>
            <a:t>18.5</a:t>
          </a:r>
          <a:r>
            <a:rPr kumimoji="1" lang="ja-JP" altLang="en-US" sz="1300">
              <a:solidFill>
                <a:schemeClr val="tx1"/>
              </a:solidFill>
              <a:latin typeface="ＭＳ Ｐゴシック"/>
            </a:rPr>
            <a:t>％）は、平成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年度を</a:t>
          </a:r>
          <a:r>
            <a:rPr kumimoji="1" lang="en-US" altLang="ja-JP" sz="1300">
              <a:solidFill>
                <a:schemeClr val="tx1"/>
              </a:solidFill>
              <a:latin typeface="ＭＳ Ｐゴシック"/>
            </a:rPr>
            <a:t>2.0</a:t>
          </a:r>
          <a:r>
            <a:rPr kumimoji="1" lang="ja-JP" altLang="en-US" sz="1300">
              <a:solidFill>
                <a:schemeClr val="tx1"/>
              </a:solidFill>
              <a:latin typeface="ＭＳ Ｐゴシック"/>
            </a:rPr>
            <a:t>ポイント上回り、併せて、全国平均（</a:t>
          </a:r>
          <a:r>
            <a:rPr kumimoji="1" lang="en-US" altLang="ja-JP" sz="1300">
              <a:solidFill>
                <a:schemeClr val="tx1"/>
              </a:solidFill>
              <a:latin typeface="ＭＳ Ｐゴシック"/>
            </a:rPr>
            <a:t>13.5</a:t>
          </a:r>
          <a:r>
            <a:rPr kumimoji="1" lang="ja-JP" altLang="en-US" sz="1300">
              <a:solidFill>
                <a:schemeClr val="tx1"/>
              </a:solidFill>
              <a:latin typeface="ＭＳ Ｐゴシック"/>
            </a:rPr>
            <a:t>％）及び県平均（</a:t>
          </a:r>
          <a:r>
            <a:rPr kumimoji="1" lang="en-US" altLang="ja-JP" sz="1300">
              <a:solidFill>
                <a:schemeClr val="tx1"/>
              </a:solidFill>
              <a:latin typeface="ＭＳ Ｐゴシック"/>
            </a:rPr>
            <a:t>15.6</a:t>
          </a:r>
          <a:r>
            <a:rPr kumimoji="1" lang="ja-JP" altLang="en-US" sz="1300">
              <a:solidFill>
                <a:schemeClr val="tx1"/>
              </a:solidFill>
              <a:latin typeface="ＭＳ Ｐゴシック"/>
            </a:rPr>
            <a:t>％）よりも高い結果となった。</a:t>
          </a:r>
        </a:p>
        <a:p>
          <a:r>
            <a:rPr kumimoji="1" lang="ja-JP" altLang="en-US" sz="1300">
              <a:solidFill>
                <a:schemeClr val="tx1"/>
              </a:solidFill>
              <a:latin typeface="ＭＳ Ｐゴシック"/>
            </a:rPr>
            <a:t>特に、公共下水道事業をはじめとした特別会計への繰出金が占める割合が多いものと考えている。</a:t>
          </a:r>
        </a:p>
        <a:p>
          <a:r>
            <a:rPr kumimoji="1" lang="ja-JP" altLang="en-US" sz="1300">
              <a:solidFill>
                <a:schemeClr val="tx1"/>
              </a:solidFill>
              <a:latin typeface="ＭＳ Ｐゴシック"/>
            </a:rPr>
            <a:t>事業運営にあたっては、経費削減と独立採算の原則を常に意識するとともに、事業計画の検証を行う必要がある。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165100</xdr:rowOff>
    </xdr:to>
    <xdr:cxnSp macro="">
      <xdr:nvCxnSpPr>
        <xdr:cNvPr id="253" name="直線コネクタ 252"/>
        <xdr:cNvCxnSpPr/>
      </xdr:nvCxnSpPr>
      <xdr:spPr>
        <a:xfrm>
          <a:off x="15671800" y="9956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12700</xdr:rowOff>
    </xdr:to>
    <xdr:cxnSp macro="">
      <xdr:nvCxnSpPr>
        <xdr:cNvPr id="256" name="直線コネクタ 255"/>
        <xdr:cNvCxnSpPr/>
      </xdr:nvCxnSpPr>
      <xdr:spPr>
        <a:xfrm>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5080</xdr:rowOff>
    </xdr:to>
    <xdr:cxnSp macro="">
      <xdr:nvCxnSpPr>
        <xdr:cNvPr id="259" name="直線コネクタ 258"/>
        <xdr:cNvCxnSpPr/>
      </xdr:nvCxnSpPr>
      <xdr:spPr>
        <a:xfrm>
          <a:off x="13893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107950</xdr:rowOff>
    </xdr:to>
    <xdr:cxnSp macro="">
      <xdr:nvCxnSpPr>
        <xdr:cNvPr id="262" name="直線コネクタ 261"/>
        <xdr:cNvCxnSpPr/>
      </xdr:nvCxnSpPr>
      <xdr:spPr>
        <a:xfrm>
          <a:off x="13004800" y="978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2" name="円/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4" name="円/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5" name="テキスト ボックス 274"/>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6" name="円/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7" name="テキスト ボックス 276"/>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8" name="円/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9" name="テキスト ボックス 278"/>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80" name="円/楕円 27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81" name="テキスト ボックス 280"/>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年度の経常収支比率に占める補助費等（</a:t>
          </a:r>
          <a:r>
            <a:rPr kumimoji="1" lang="en-US" altLang="ja-JP" sz="1300">
              <a:solidFill>
                <a:schemeClr val="tx1"/>
              </a:solidFill>
              <a:latin typeface="ＭＳ Ｐゴシック"/>
            </a:rPr>
            <a:t>10.2</a:t>
          </a:r>
          <a:r>
            <a:rPr kumimoji="1" lang="ja-JP" altLang="en-US" sz="1300">
              <a:solidFill>
                <a:schemeClr val="tx1"/>
              </a:solidFill>
              <a:latin typeface="ＭＳ Ｐゴシック"/>
            </a:rPr>
            <a:t>％）は、平成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年度を</a:t>
          </a:r>
          <a:r>
            <a:rPr kumimoji="1" lang="en-US" altLang="ja-JP" sz="1300">
              <a:solidFill>
                <a:schemeClr val="tx1"/>
              </a:solidFill>
              <a:latin typeface="ＭＳ Ｐゴシック"/>
            </a:rPr>
            <a:t>0.1</a:t>
          </a:r>
          <a:r>
            <a:rPr kumimoji="1" lang="ja-JP" altLang="en-US" sz="1300">
              <a:solidFill>
                <a:schemeClr val="tx1"/>
              </a:solidFill>
              <a:latin typeface="ＭＳ Ｐゴシック"/>
            </a:rPr>
            <a:t>ポイント上回り、全国平均（</a:t>
          </a:r>
          <a:r>
            <a:rPr kumimoji="1" lang="en-US" altLang="ja-JP" sz="1300">
              <a:solidFill>
                <a:schemeClr val="tx1"/>
              </a:solidFill>
              <a:latin typeface="ＭＳ Ｐゴシック"/>
            </a:rPr>
            <a:t>10.4</a:t>
          </a:r>
          <a:r>
            <a:rPr kumimoji="1" lang="ja-JP" altLang="en-US" sz="1300">
              <a:solidFill>
                <a:schemeClr val="tx1"/>
              </a:solidFill>
              <a:latin typeface="ＭＳ Ｐゴシック"/>
            </a:rPr>
            <a:t>％）を下回ったものの、県平均（</a:t>
          </a:r>
          <a:r>
            <a:rPr kumimoji="1" lang="en-US" altLang="ja-JP" sz="1300">
              <a:solidFill>
                <a:schemeClr val="tx1"/>
              </a:solidFill>
              <a:latin typeface="ＭＳ Ｐゴシック"/>
            </a:rPr>
            <a:t>8.7</a:t>
          </a:r>
          <a:r>
            <a:rPr kumimoji="1" lang="ja-JP" altLang="en-US" sz="1300">
              <a:solidFill>
                <a:schemeClr val="tx1"/>
              </a:solidFill>
              <a:latin typeface="ＭＳ Ｐゴシック"/>
            </a:rPr>
            <a:t>％）と比較して高い水準となった。</a:t>
          </a:r>
        </a:p>
        <a:p>
          <a:r>
            <a:rPr kumimoji="1" lang="ja-JP" altLang="en-US" sz="1300">
              <a:solidFill>
                <a:schemeClr val="tx1"/>
              </a:solidFill>
              <a:latin typeface="ＭＳ Ｐゴシック"/>
            </a:rPr>
            <a:t>衛生関係、消防関係の一部事務組合の負担金なども要因の一つであり、各組合に対して経費削減を要求していく必要がある。</a:t>
          </a:r>
        </a:p>
        <a:p>
          <a:r>
            <a:rPr kumimoji="1" lang="ja-JP" altLang="en-US" sz="1300">
              <a:solidFill>
                <a:schemeClr val="tx1"/>
              </a:solidFill>
              <a:latin typeface="ＭＳ Ｐゴシック"/>
            </a:rPr>
            <a:t>補助金は、算出根拠と事業効果を明確にしていくとともに、団体の育成補助に形態を変換していくよう努めているところである。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21844</xdr:rowOff>
    </xdr:to>
    <xdr:cxnSp macro="">
      <xdr:nvCxnSpPr>
        <xdr:cNvPr id="311" name="直線コネクタ 310"/>
        <xdr:cNvCxnSpPr/>
      </xdr:nvCxnSpPr>
      <xdr:spPr>
        <a:xfrm>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35560</xdr:rowOff>
    </xdr:to>
    <xdr:cxnSp macro="">
      <xdr:nvCxnSpPr>
        <xdr:cNvPr id="314" name="直線コネクタ 313"/>
        <xdr:cNvCxnSpPr/>
      </xdr:nvCxnSpPr>
      <xdr:spPr>
        <a:xfrm flipV="1">
          <a:off x="14782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53848</xdr:rowOff>
    </xdr:to>
    <xdr:cxnSp macro="">
      <xdr:nvCxnSpPr>
        <xdr:cNvPr id="317" name="直線コネクタ 316"/>
        <xdr:cNvCxnSpPr/>
      </xdr:nvCxnSpPr>
      <xdr:spPr>
        <a:xfrm flipV="1">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72136</xdr:rowOff>
    </xdr:to>
    <xdr:cxnSp macro="">
      <xdr:nvCxnSpPr>
        <xdr:cNvPr id="320" name="直線コネクタ 319"/>
        <xdr:cNvCxnSpPr/>
      </xdr:nvCxnSpPr>
      <xdr:spPr>
        <a:xfrm flipV="1">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30" name="円/楕円 329"/>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31"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32" name="円/楕円 331"/>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33" name="テキスト ボックス 332"/>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4" name="円/楕円 33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5" name="テキスト ボックス 33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6" name="円/楕円 335"/>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7" name="テキスト ボックス 33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8" name="円/楕円 337"/>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9" name="テキスト ボックス 33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a:rPr>
            <a:t>平成</a:t>
          </a:r>
          <a:r>
            <a:rPr kumimoji="1" lang="en-US" altLang="ja-JP" sz="1200">
              <a:solidFill>
                <a:schemeClr val="tx1"/>
              </a:solidFill>
              <a:latin typeface="ＭＳ Ｐゴシック"/>
            </a:rPr>
            <a:t>28</a:t>
          </a:r>
          <a:r>
            <a:rPr kumimoji="1" lang="ja-JP" altLang="en-US" sz="1200">
              <a:solidFill>
                <a:schemeClr val="tx1"/>
              </a:solidFill>
              <a:latin typeface="ＭＳ Ｐゴシック"/>
            </a:rPr>
            <a:t>年度の経常収支比率に占める公債費（</a:t>
          </a:r>
          <a:r>
            <a:rPr kumimoji="1" lang="en-US" altLang="ja-JP" sz="1200">
              <a:solidFill>
                <a:schemeClr val="tx1"/>
              </a:solidFill>
              <a:latin typeface="ＭＳ Ｐゴシック"/>
            </a:rPr>
            <a:t>7.1</a:t>
          </a:r>
          <a:r>
            <a:rPr kumimoji="1" lang="ja-JP" altLang="en-US" sz="1200">
              <a:solidFill>
                <a:schemeClr val="tx1"/>
              </a:solidFill>
              <a:latin typeface="ＭＳ Ｐゴシック"/>
            </a:rPr>
            <a:t>％）は、平成</a:t>
          </a:r>
          <a:r>
            <a:rPr kumimoji="1" lang="en-US" altLang="ja-JP" sz="1200">
              <a:solidFill>
                <a:schemeClr val="tx1"/>
              </a:solidFill>
              <a:latin typeface="ＭＳ Ｐゴシック"/>
            </a:rPr>
            <a:t>27</a:t>
          </a:r>
          <a:r>
            <a:rPr kumimoji="1" lang="ja-JP" altLang="en-US" sz="1200">
              <a:solidFill>
                <a:schemeClr val="tx1"/>
              </a:solidFill>
              <a:latin typeface="ＭＳ Ｐゴシック"/>
            </a:rPr>
            <a:t>年度を</a:t>
          </a:r>
          <a:r>
            <a:rPr kumimoji="1" lang="en-US" altLang="ja-JP" sz="1200">
              <a:solidFill>
                <a:schemeClr val="tx1"/>
              </a:solidFill>
              <a:latin typeface="ＭＳ Ｐゴシック"/>
            </a:rPr>
            <a:t>0.5</a:t>
          </a:r>
          <a:r>
            <a:rPr kumimoji="1" lang="ja-JP" altLang="en-US" sz="1200">
              <a:solidFill>
                <a:schemeClr val="tx1"/>
              </a:solidFill>
              <a:latin typeface="ＭＳ Ｐゴシック"/>
            </a:rPr>
            <a:t>ポイント下回り、全国平均（</a:t>
          </a:r>
          <a:r>
            <a:rPr kumimoji="1" lang="en-US" altLang="ja-JP" sz="1200">
              <a:solidFill>
                <a:schemeClr val="tx1"/>
              </a:solidFill>
              <a:latin typeface="ＭＳ Ｐゴシック"/>
            </a:rPr>
            <a:t>17.7</a:t>
          </a:r>
          <a:r>
            <a:rPr kumimoji="1" lang="ja-JP" altLang="en-US" sz="1200">
              <a:solidFill>
                <a:schemeClr val="tx1"/>
              </a:solidFill>
              <a:latin typeface="ＭＳ Ｐゴシック"/>
            </a:rPr>
            <a:t>％）及び県平均（</a:t>
          </a:r>
          <a:r>
            <a:rPr kumimoji="1" lang="en-US" altLang="ja-JP" sz="1200">
              <a:solidFill>
                <a:schemeClr val="tx1"/>
              </a:solidFill>
              <a:latin typeface="ＭＳ Ｐゴシック"/>
            </a:rPr>
            <a:t>15.8</a:t>
          </a:r>
          <a:r>
            <a:rPr kumimoji="1" lang="ja-JP" altLang="en-US" sz="1200">
              <a:solidFill>
                <a:schemeClr val="tx1"/>
              </a:solidFill>
              <a:latin typeface="ＭＳ Ｐゴシック"/>
            </a:rPr>
            <a:t>％）よりも低い結果となった。地方債残高の減少により、公債費が占める割合も減少を続けてきたものであるが、その減少傾向も鈍化の傾向にあり、今後増加に転じ義務的経費を押し上げることが予想される。</a:t>
          </a:r>
          <a:endParaRPr kumimoji="1" lang="en-US" altLang="ja-JP" sz="1200">
            <a:solidFill>
              <a:schemeClr val="tx1"/>
            </a:solidFill>
            <a:latin typeface="ＭＳ Ｐゴシック"/>
          </a:endParaRPr>
        </a:p>
        <a:p>
          <a:r>
            <a:rPr kumimoji="1" lang="ja-JP" altLang="en-US" sz="1200">
              <a:solidFill>
                <a:schemeClr val="tx1"/>
              </a:solidFill>
              <a:latin typeface="ＭＳ Ｐゴシック"/>
            </a:rPr>
            <a:t>今後、平成</a:t>
          </a:r>
          <a:r>
            <a:rPr kumimoji="1" lang="en-US" altLang="ja-JP" sz="1200">
              <a:solidFill>
                <a:schemeClr val="tx1"/>
              </a:solidFill>
              <a:latin typeface="ＭＳ Ｐゴシック"/>
            </a:rPr>
            <a:t>30</a:t>
          </a:r>
          <a:r>
            <a:rPr kumimoji="1" lang="ja-JP" altLang="en-US" sz="1200">
              <a:solidFill>
                <a:schemeClr val="tx1"/>
              </a:solidFill>
              <a:latin typeface="ＭＳ Ｐゴシック"/>
            </a:rPr>
            <a:t>年度着手の新庁舎建設事業をはじめ、多くの大型事業が控えており、起債の新規借入は充分予想されるため、その際は、交付税算入率など有利なものを検討する必要がある。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153670</xdr:rowOff>
    </xdr:from>
    <xdr:to>
      <xdr:col>7</xdr:col>
      <xdr:colOff>15875</xdr:colOff>
      <xdr:row>74</xdr:row>
      <xdr:rowOff>20320</xdr:rowOff>
    </xdr:to>
    <xdr:cxnSp macro="">
      <xdr:nvCxnSpPr>
        <xdr:cNvPr id="372" name="直線コネクタ 371"/>
        <xdr:cNvCxnSpPr/>
      </xdr:nvCxnSpPr>
      <xdr:spPr>
        <a:xfrm flipV="1">
          <a:off x="3987800" y="12669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20320</xdr:rowOff>
    </xdr:from>
    <xdr:to>
      <xdr:col>5</xdr:col>
      <xdr:colOff>549275</xdr:colOff>
      <xdr:row>75</xdr:row>
      <xdr:rowOff>39370</xdr:rowOff>
    </xdr:to>
    <xdr:cxnSp macro="">
      <xdr:nvCxnSpPr>
        <xdr:cNvPr id="375" name="直線コネクタ 374"/>
        <xdr:cNvCxnSpPr/>
      </xdr:nvCxnSpPr>
      <xdr:spPr>
        <a:xfrm flipV="1">
          <a:off x="3098800" y="12707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39370</xdr:rowOff>
    </xdr:from>
    <xdr:to>
      <xdr:col>4</xdr:col>
      <xdr:colOff>346075</xdr:colOff>
      <xdr:row>76</xdr:row>
      <xdr:rowOff>35561</xdr:rowOff>
    </xdr:to>
    <xdr:cxnSp macro="">
      <xdr:nvCxnSpPr>
        <xdr:cNvPr id="378" name="直線コネクタ 377"/>
        <xdr:cNvCxnSpPr/>
      </xdr:nvCxnSpPr>
      <xdr:spPr>
        <a:xfrm flipV="1">
          <a:off x="2209800" y="128981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111761</xdr:rowOff>
    </xdr:to>
    <xdr:cxnSp macro="">
      <xdr:nvCxnSpPr>
        <xdr:cNvPr id="381" name="直線コネクタ 380"/>
        <xdr:cNvCxnSpPr/>
      </xdr:nvCxnSpPr>
      <xdr:spPr>
        <a:xfrm flipV="1">
          <a:off x="1320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102870</xdr:rowOff>
    </xdr:from>
    <xdr:to>
      <xdr:col>7</xdr:col>
      <xdr:colOff>66675</xdr:colOff>
      <xdr:row>74</xdr:row>
      <xdr:rowOff>33020</xdr:rowOff>
    </xdr:to>
    <xdr:sp macro="" textlink="">
      <xdr:nvSpPr>
        <xdr:cNvPr id="391" name="円/楕円 390"/>
        <xdr:cNvSpPr/>
      </xdr:nvSpPr>
      <xdr:spPr>
        <a:xfrm>
          <a:off x="4775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119397</xdr:rowOff>
    </xdr:from>
    <xdr:ext cx="762000" cy="259045"/>
    <xdr:sp macro="" textlink="">
      <xdr:nvSpPr>
        <xdr:cNvPr id="392" name="公債費該当値テキスト"/>
        <xdr:cNvSpPr txBox="1"/>
      </xdr:nvSpPr>
      <xdr:spPr>
        <a:xfrm>
          <a:off x="49149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140970</xdr:rowOff>
    </xdr:from>
    <xdr:to>
      <xdr:col>5</xdr:col>
      <xdr:colOff>600075</xdr:colOff>
      <xdr:row>74</xdr:row>
      <xdr:rowOff>71120</xdr:rowOff>
    </xdr:to>
    <xdr:sp macro="" textlink="">
      <xdr:nvSpPr>
        <xdr:cNvPr id="393" name="円/楕円 392"/>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81297</xdr:rowOff>
    </xdr:from>
    <xdr:ext cx="736600" cy="259045"/>
    <xdr:sp macro="" textlink="">
      <xdr:nvSpPr>
        <xdr:cNvPr id="394" name="テキスト ボックス 393"/>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160020</xdr:rowOff>
    </xdr:from>
    <xdr:to>
      <xdr:col>4</xdr:col>
      <xdr:colOff>396875</xdr:colOff>
      <xdr:row>75</xdr:row>
      <xdr:rowOff>90170</xdr:rowOff>
    </xdr:to>
    <xdr:sp macro="" textlink="">
      <xdr:nvSpPr>
        <xdr:cNvPr id="395" name="円/楕円 394"/>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100347</xdr:rowOff>
    </xdr:from>
    <xdr:ext cx="762000" cy="259045"/>
    <xdr:sp macro="" textlink="">
      <xdr:nvSpPr>
        <xdr:cNvPr id="396" name="テキスト ボックス 395"/>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7" name="円/楕円 39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8" name="テキスト ボックス 39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9" name="円/楕円 398"/>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400" name="テキスト ボックス 399"/>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年度における公債費以外の経常収支比率（</a:t>
          </a:r>
          <a:r>
            <a:rPr kumimoji="1" lang="en-US" altLang="ja-JP" sz="1300">
              <a:solidFill>
                <a:schemeClr val="tx1"/>
              </a:solidFill>
              <a:latin typeface="ＭＳ Ｐゴシック"/>
            </a:rPr>
            <a:t>73.7</a:t>
          </a:r>
          <a:r>
            <a:rPr kumimoji="1" lang="ja-JP" altLang="en-US" sz="1300">
              <a:solidFill>
                <a:schemeClr val="tx1"/>
              </a:solidFill>
              <a:latin typeface="ＭＳ Ｐゴシック"/>
            </a:rPr>
            <a:t>％）は、平成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年度を</a:t>
          </a:r>
          <a:r>
            <a:rPr kumimoji="1" lang="en-US" altLang="ja-JP" sz="1300">
              <a:solidFill>
                <a:schemeClr val="tx1"/>
              </a:solidFill>
              <a:latin typeface="ＭＳ Ｐゴシック"/>
            </a:rPr>
            <a:t>3.5</a:t>
          </a:r>
          <a:r>
            <a:rPr kumimoji="1" lang="ja-JP" altLang="en-US" sz="1300">
              <a:solidFill>
                <a:schemeClr val="tx1"/>
              </a:solidFill>
              <a:latin typeface="ＭＳ Ｐゴシック"/>
            </a:rPr>
            <a:t>ポイント上回り、県平均（</a:t>
          </a:r>
          <a:r>
            <a:rPr kumimoji="1" lang="en-US" altLang="ja-JP" sz="1300">
              <a:solidFill>
                <a:schemeClr val="tx1"/>
              </a:solidFill>
              <a:latin typeface="ＭＳ Ｐゴシック"/>
            </a:rPr>
            <a:t>72.4</a:t>
          </a:r>
          <a:r>
            <a:rPr kumimoji="1" lang="ja-JP" altLang="en-US" sz="1300">
              <a:solidFill>
                <a:schemeClr val="tx1"/>
              </a:solidFill>
              <a:latin typeface="ＭＳ Ｐゴシック"/>
            </a:rPr>
            <a:t>％）よりも高い結果となった。</a:t>
          </a:r>
        </a:p>
        <a:p>
          <a:r>
            <a:rPr kumimoji="1" lang="ja-JP" altLang="en-US" sz="1300">
              <a:solidFill>
                <a:schemeClr val="tx1"/>
              </a:solidFill>
              <a:latin typeface="ＭＳ Ｐゴシック"/>
            </a:rPr>
            <a:t>この割合は、毎年、高い水準にあり、扶助費、繰出金、補助費等など、普通会計を圧迫する要因については、充分注意する必要がある。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77</xdr:row>
      <xdr:rowOff>10413</xdr:rowOff>
    </xdr:to>
    <xdr:cxnSp macro="">
      <xdr:nvCxnSpPr>
        <xdr:cNvPr id="431" name="直線コネクタ 430"/>
        <xdr:cNvCxnSpPr/>
      </xdr:nvCxnSpPr>
      <xdr:spPr>
        <a:xfrm>
          <a:off x="15671800" y="13052044"/>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76</xdr:row>
      <xdr:rowOff>108713</xdr:rowOff>
    </xdr:to>
    <xdr:cxnSp macro="">
      <xdr:nvCxnSpPr>
        <xdr:cNvPr id="434" name="直線コネクタ 433"/>
        <xdr:cNvCxnSpPr/>
      </xdr:nvCxnSpPr>
      <xdr:spPr>
        <a:xfrm flipV="1">
          <a:off x="14782800" y="13052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108713</xdr:rowOff>
    </xdr:to>
    <xdr:cxnSp macro="">
      <xdr:nvCxnSpPr>
        <xdr:cNvPr id="437" name="直線コネクタ 436"/>
        <xdr:cNvCxnSpPr/>
      </xdr:nvCxnSpPr>
      <xdr:spPr>
        <a:xfrm>
          <a:off x="13893800" y="130977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67563</xdr:rowOff>
    </xdr:to>
    <xdr:cxnSp macro="">
      <xdr:nvCxnSpPr>
        <xdr:cNvPr id="440" name="直線コネクタ 439"/>
        <xdr:cNvCxnSpPr/>
      </xdr:nvCxnSpPr>
      <xdr:spPr>
        <a:xfrm>
          <a:off x="13004800" y="130337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50" name="円/楕円 449"/>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103140</xdr:rowOff>
    </xdr:from>
    <xdr:ext cx="762000" cy="259045"/>
    <xdr:sp macro="" textlink="">
      <xdr:nvSpPr>
        <xdr:cNvPr id="451"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142494</xdr:rowOff>
    </xdr:from>
    <xdr:to>
      <xdr:col>22</xdr:col>
      <xdr:colOff>615950</xdr:colOff>
      <xdr:row>76</xdr:row>
      <xdr:rowOff>72644</xdr:rowOff>
    </xdr:to>
    <xdr:sp macro="" textlink="">
      <xdr:nvSpPr>
        <xdr:cNvPr id="452" name="円/楕円 451"/>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82821</xdr:rowOff>
    </xdr:from>
    <xdr:ext cx="736600" cy="259045"/>
    <xdr:sp macro="" textlink="">
      <xdr:nvSpPr>
        <xdr:cNvPr id="453" name="テキスト ボックス 452"/>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4" name="円/楕円 453"/>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144290</xdr:rowOff>
    </xdr:from>
    <xdr:ext cx="762000" cy="259045"/>
    <xdr:sp macro="" textlink="">
      <xdr:nvSpPr>
        <xdr:cNvPr id="455" name="テキスト ボックス 454"/>
        <xdr:cNvSpPr txBox="1"/>
      </xdr:nvSpPr>
      <xdr:spPr>
        <a:xfrm>
          <a:off x="14401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6" name="円/楕円 455"/>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7" name="テキスト ボックス 456"/>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8" name="円/楕円 457"/>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9" name="テキスト ボックス 458"/>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岐阜県垂井町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31598</xdr:rowOff>
    </xdr:from>
    <xdr:to>
      <xdr:col>4</xdr:col>
      <xdr:colOff>1117600</xdr:colOff>
      <xdr:row>17</xdr:row>
      <xdr:rowOff>49543</xdr:rowOff>
    </xdr:to>
    <xdr:cxnSp macro="">
      <xdr:nvCxnSpPr>
        <xdr:cNvPr id="50" name="直線コネクタ 49"/>
        <xdr:cNvCxnSpPr/>
      </xdr:nvCxnSpPr>
      <xdr:spPr bwMode="auto">
        <a:xfrm>
          <a:off x="5003800" y="2993873"/>
          <a:ext cx="6477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31598</xdr:rowOff>
    </xdr:from>
    <xdr:to>
      <xdr:col>4</xdr:col>
      <xdr:colOff>469900</xdr:colOff>
      <xdr:row>17</xdr:row>
      <xdr:rowOff>53600</xdr:rowOff>
    </xdr:to>
    <xdr:cxnSp macro="">
      <xdr:nvCxnSpPr>
        <xdr:cNvPr id="53" name="直線コネクタ 52"/>
        <xdr:cNvCxnSpPr/>
      </xdr:nvCxnSpPr>
      <xdr:spPr bwMode="auto">
        <a:xfrm flipV="1">
          <a:off x="4305300" y="2993873"/>
          <a:ext cx="698500" cy="2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53600</xdr:rowOff>
    </xdr:from>
    <xdr:to>
      <xdr:col>3</xdr:col>
      <xdr:colOff>904875</xdr:colOff>
      <xdr:row>17</xdr:row>
      <xdr:rowOff>156489</xdr:rowOff>
    </xdr:to>
    <xdr:cxnSp macro="">
      <xdr:nvCxnSpPr>
        <xdr:cNvPr id="56" name="直線コネクタ 55"/>
        <xdr:cNvCxnSpPr/>
      </xdr:nvCxnSpPr>
      <xdr:spPr bwMode="auto">
        <a:xfrm flipV="1">
          <a:off x="3606800" y="3015875"/>
          <a:ext cx="698500" cy="102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141306</xdr:rowOff>
    </xdr:from>
    <xdr:to>
      <xdr:col>3</xdr:col>
      <xdr:colOff>206375</xdr:colOff>
      <xdr:row>17</xdr:row>
      <xdr:rowOff>156489</xdr:rowOff>
    </xdr:to>
    <xdr:cxnSp macro="">
      <xdr:nvCxnSpPr>
        <xdr:cNvPr id="59" name="直線コネクタ 58"/>
        <xdr:cNvCxnSpPr/>
      </xdr:nvCxnSpPr>
      <xdr:spPr bwMode="auto">
        <a:xfrm>
          <a:off x="2908300" y="3103581"/>
          <a:ext cx="698500" cy="15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170193</xdr:rowOff>
    </xdr:from>
    <xdr:to>
      <xdr:col>5</xdr:col>
      <xdr:colOff>34925</xdr:colOff>
      <xdr:row>17</xdr:row>
      <xdr:rowOff>100343</xdr:rowOff>
    </xdr:to>
    <xdr:sp macro="" textlink="">
      <xdr:nvSpPr>
        <xdr:cNvPr id="69" name="円/楕円 68"/>
        <xdr:cNvSpPr/>
      </xdr:nvSpPr>
      <xdr:spPr bwMode="auto">
        <a:xfrm>
          <a:off x="5600700" y="296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142270</xdr:rowOff>
    </xdr:from>
    <xdr:ext cx="762000" cy="259045"/>
    <xdr:sp macro="" textlink="">
      <xdr:nvSpPr>
        <xdr:cNvPr id="70" name="人口1人当たり決算額の推移該当値テキスト130"/>
        <xdr:cNvSpPr txBox="1"/>
      </xdr:nvSpPr>
      <xdr:spPr>
        <a:xfrm>
          <a:off x="5740400" y="293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152248</xdr:rowOff>
    </xdr:from>
    <xdr:to>
      <xdr:col>4</xdr:col>
      <xdr:colOff>520700</xdr:colOff>
      <xdr:row>17</xdr:row>
      <xdr:rowOff>82398</xdr:rowOff>
    </xdr:to>
    <xdr:sp macro="" textlink="">
      <xdr:nvSpPr>
        <xdr:cNvPr id="71" name="円/楕円 70"/>
        <xdr:cNvSpPr/>
      </xdr:nvSpPr>
      <xdr:spPr bwMode="auto">
        <a:xfrm>
          <a:off x="4953000" y="2943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67175</xdr:rowOff>
    </xdr:from>
    <xdr:ext cx="736600" cy="259045"/>
    <xdr:sp macro="" textlink="">
      <xdr:nvSpPr>
        <xdr:cNvPr id="72" name="テキスト ボックス 71"/>
        <xdr:cNvSpPr txBox="1"/>
      </xdr:nvSpPr>
      <xdr:spPr>
        <a:xfrm>
          <a:off x="4622800" y="3029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2800</xdr:rowOff>
    </xdr:from>
    <xdr:to>
      <xdr:col>3</xdr:col>
      <xdr:colOff>955675</xdr:colOff>
      <xdr:row>17</xdr:row>
      <xdr:rowOff>104400</xdr:rowOff>
    </xdr:to>
    <xdr:sp macro="" textlink="">
      <xdr:nvSpPr>
        <xdr:cNvPr id="73" name="円/楕円 72"/>
        <xdr:cNvSpPr/>
      </xdr:nvSpPr>
      <xdr:spPr bwMode="auto">
        <a:xfrm>
          <a:off x="4254500" y="296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89177</xdr:rowOff>
    </xdr:from>
    <xdr:ext cx="762000" cy="259045"/>
    <xdr:sp macro="" textlink="">
      <xdr:nvSpPr>
        <xdr:cNvPr id="74" name="テキスト ボックス 73"/>
        <xdr:cNvSpPr txBox="1"/>
      </xdr:nvSpPr>
      <xdr:spPr>
        <a:xfrm>
          <a:off x="3924300" y="30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105689</xdr:rowOff>
    </xdr:from>
    <xdr:to>
      <xdr:col>3</xdr:col>
      <xdr:colOff>257175</xdr:colOff>
      <xdr:row>18</xdr:row>
      <xdr:rowOff>35839</xdr:rowOff>
    </xdr:to>
    <xdr:sp macro="" textlink="">
      <xdr:nvSpPr>
        <xdr:cNvPr id="75" name="円/楕円 74"/>
        <xdr:cNvSpPr/>
      </xdr:nvSpPr>
      <xdr:spPr bwMode="auto">
        <a:xfrm>
          <a:off x="3556000" y="306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20616</xdr:rowOff>
    </xdr:from>
    <xdr:ext cx="762000" cy="259045"/>
    <xdr:sp macro="" textlink="">
      <xdr:nvSpPr>
        <xdr:cNvPr id="76" name="テキスト ボックス 75"/>
        <xdr:cNvSpPr txBox="1"/>
      </xdr:nvSpPr>
      <xdr:spPr>
        <a:xfrm>
          <a:off x="3225800" y="31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90506</xdr:rowOff>
    </xdr:from>
    <xdr:to>
      <xdr:col>2</xdr:col>
      <xdr:colOff>692150</xdr:colOff>
      <xdr:row>18</xdr:row>
      <xdr:rowOff>20656</xdr:rowOff>
    </xdr:to>
    <xdr:sp macro="" textlink="">
      <xdr:nvSpPr>
        <xdr:cNvPr id="77" name="円/楕円 76"/>
        <xdr:cNvSpPr/>
      </xdr:nvSpPr>
      <xdr:spPr bwMode="auto">
        <a:xfrm>
          <a:off x="2857500" y="305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5433</xdr:rowOff>
    </xdr:from>
    <xdr:ext cx="762000" cy="259045"/>
    <xdr:sp macro="" textlink="">
      <xdr:nvSpPr>
        <xdr:cNvPr id="78" name="テキスト ボックス 77"/>
        <xdr:cNvSpPr txBox="1"/>
      </xdr:nvSpPr>
      <xdr:spPr>
        <a:xfrm>
          <a:off x="2527300" y="313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79489</xdr:rowOff>
    </xdr:from>
    <xdr:to>
      <xdr:col>4</xdr:col>
      <xdr:colOff>1117600</xdr:colOff>
      <xdr:row>36</xdr:row>
      <xdr:rowOff>127971</xdr:rowOff>
    </xdr:to>
    <xdr:cxnSp macro="">
      <xdr:nvCxnSpPr>
        <xdr:cNvPr id="111" name="直線コネクタ 110"/>
        <xdr:cNvCxnSpPr/>
      </xdr:nvCxnSpPr>
      <xdr:spPr bwMode="auto">
        <a:xfrm>
          <a:off x="5003800" y="7032739"/>
          <a:ext cx="647700" cy="4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27616</xdr:rowOff>
    </xdr:from>
    <xdr:to>
      <xdr:col>4</xdr:col>
      <xdr:colOff>469900</xdr:colOff>
      <xdr:row>36</xdr:row>
      <xdr:rowOff>79489</xdr:rowOff>
    </xdr:to>
    <xdr:cxnSp macro="">
      <xdr:nvCxnSpPr>
        <xdr:cNvPr id="114" name="直線コネクタ 113"/>
        <xdr:cNvCxnSpPr/>
      </xdr:nvCxnSpPr>
      <xdr:spPr bwMode="auto">
        <a:xfrm>
          <a:off x="4305300" y="6980866"/>
          <a:ext cx="698500" cy="5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276257</xdr:rowOff>
    </xdr:from>
    <xdr:to>
      <xdr:col>3</xdr:col>
      <xdr:colOff>904875</xdr:colOff>
      <xdr:row>36</xdr:row>
      <xdr:rowOff>27616</xdr:rowOff>
    </xdr:to>
    <xdr:cxnSp macro="">
      <xdr:nvCxnSpPr>
        <xdr:cNvPr id="117" name="直線コネクタ 116"/>
        <xdr:cNvCxnSpPr/>
      </xdr:nvCxnSpPr>
      <xdr:spPr bwMode="auto">
        <a:xfrm>
          <a:off x="3606800" y="6886607"/>
          <a:ext cx="698500" cy="94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232613</xdr:rowOff>
    </xdr:from>
    <xdr:to>
      <xdr:col>3</xdr:col>
      <xdr:colOff>206375</xdr:colOff>
      <xdr:row>35</xdr:row>
      <xdr:rowOff>276257</xdr:rowOff>
    </xdr:to>
    <xdr:cxnSp macro="">
      <xdr:nvCxnSpPr>
        <xdr:cNvPr id="120" name="直線コネクタ 119"/>
        <xdr:cNvCxnSpPr/>
      </xdr:nvCxnSpPr>
      <xdr:spPr bwMode="auto">
        <a:xfrm>
          <a:off x="2908300" y="6842963"/>
          <a:ext cx="698500" cy="4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77171</xdr:rowOff>
    </xdr:from>
    <xdr:to>
      <xdr:col>5</xdr:col>
      <xdr:colOff>34925</xdr:colOff>
      <xdr:row>37</xdr:row>
      <xdr:rowOff>7321</xdr:rowOff>
    </xdr:to>
    <xdr:sp macro="" textlink="">
      <xdr:nvSpPr>
        <xdr:cNvPr id="130" name="円/楕円 129"/>
        <xdr:cNvSpPr/>
      </xdr:nvSpPr>
      <xdr:spPr bwMode="auto">
        <a:xfrm>
          <a:off x="5600700" y="70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49248</xdr:rowOff>
    </xdr:from>
    <xdr:ext cx="762000" cy="259045"/>
    <xdr:sp macro="" textlink="">
      <xdr:nvSpPr>
        <xdr:cNvPr id="131" name="人口1人当たり決算額の推移該当値テキスト445"/>
        <xdr:cNvSpPr txBox="1"/>
      </xdr:nvSpPr>
      <xdr:spPr>
        <a:xfrm>
          <a:off x="5740400" y="700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28689</xdr:rowOff>
    </xdr:from>
    <xdr:to>
      <xdr:col>4</xdr:col>
      <xdr:colOff>520700</xdr:colOff>
      <xdr:row>36</xdr:row>
      <xdr:rowOff>130289</xdr:rowOff>
    </xdr:to>
    <xdr:sp macro="" textlink="">
      <xdr:nvSpPr>
        <xdr:cNvPr id="132" name="円/楕円 131"/>
        <xdr:cNvSpPr/>
      </xdr:nvSpPr>
      <xdr:spPr bwMode="auto">
        <a:xfrm>
          <a:off x="4953000" y="698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115066</xdr:rowOff>
    </xdr:from>
    <xdr:ext cx="736600" cy="259045"/>
    <xdr:sp macro="" textlink="">
      <xdr:nvSpPr>
        <xdr:cNvPr id="133" name="テキスト ボックス 132"/>
        <xdr:cNvSpPr txBox="1"/>
      </xdr:nvSpPr>
      <xdr:spPr>
        <a:xfrm>
          <a:off x="4622800" y="706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319716</xdr:rowOff>
    </xdr:from>
    <xdr:to>
      <xdr:col>3</xdr:col>
      <xdr:colOff>955675</xdr:colOff>
      <xdr:row>36</xdr:row>
      <xdr:rowOff>78416</xdr:rowOff>
    </xdr:to>
    <xdr:sp macro="" textlink="">
      <xdr:nvSpPr>
        <xdr:cNvPr id="134" name="円/楕円 133"/>
        <xdr:cNvSpPr/>
      </xdr:nvSpPr>
      <xdr:spPr bwMode="auto">
        <a:xfrm>
          <a:off x="4254500" y="69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63193</xdr:rowOff>
    </xdr:from>
    <xdr:ext cx="762000" cy="259045"/>
    <xdr:sp macro="" textlink="">
      <xdr:nvSpPr>
        <xdr:cNvPr id="135" name="テキスト ボックス 134"/>
        <xdr:cNvSpPr txBox="1"/>
      </xdr:nvSpPr>
      <xdr:spPr>
        <a:xfrm>
          <a:off x="3924300" y="70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225457</xdr:rowOff>
    </xdr:from>
    <xdr:to>
      <xdr:col>3</xdr:col>
      <xdr:colOff>257175</xdr:colOff>
      <xdr:row>35</xdr:row>
      <xdr:rowOff>327057</xdr:rowOff>
    </xdr:to>
    <xdr:sp macro="" textlink="">
      <xdr:nvSpPr>
        <xdr:cNvPr id="136" name="円/楕円 135"/>
        <xdr:cNvSpPr/>
      </xdr:nvSpPr>
      <xdr:spPr bwMode="auto">
        <a:xfrm>
          <a:off x="3556000" y="683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311834</xdr:rowOff>
    </xdr:from>
    <xdr:ext cx="762000" cy="259045"/>
    <xdr:sp macro="" textlink="">
      <xdr:nvSpPr>
        <xdr:cNvPr id="137" name="テキスト ボックス 136"/>
        <xdr:cNvSpPr txBox="1"/>
      </xdr:nvSpPr>
      <xdr:spPr>
        <a:xfrm>
          <a:off x="3225800" y="692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181813</xdr:rowOff>
    </xdr:from>
    <xdr:to>
      <xdr:col>2</xdr:col>
      <xdr:colOff>692150</xdr:colOff>
      <xdr:row>35</xdr:row>
      <xdr:rowOff>283413</xdr:rowOff>
    </xdr:to>
    <xdr:sp macro="" textlink="">
      <xdr:nvSpPr>
        <xdr:cNvPr id="138" name="円/楕円 137"/>
        <xdr:cNvSpPr/>
      </xdr:nvSpPr>
      <xdr:spPr bwMode="auto">
        <a:xfrm>
          <a:off x="2857500" y="679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268190</xdr:rowOff>
    </xdr:from>
    <xdr:ext cx="762000" cy="259045"/>
    <xdr:sp macro="" textlink="">
      <xdr:nvSpPr>
        <xdr:cNvPr id="139" name="テキスト ボックス 138"/>
        <xdr:cNvSpPr txBox="1"/>
      </xdr:nvSpPr>
      <xdr:spPr>
        <a:xfrm>
          <a:off x="2527300" y="68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27,885
27,087
57.09
9,410,289
8,945,731
454,503
6,081,170
5,108,515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14960</xdr:rowOff>
    </xdr:from>
    <xdr:to>
      <xdr:col>6</xdr:col>
      <xdr:colOff>511175</xdr:colOff>
      <xdr:row>38</xdr:row>
      <xdr:rowOff>39801</xdr:rowOff>
    </xdr:to>
    <xdr:cxnSp macro="">
      <xdr:nvCxnSpPr>
        <xdr:cNvPr id="61" name="直線コネクタ 60"/>
        <xdr:cNvCxnSpPr/>
      </xdr:nvCxnSpPr>
      <xdr:spPr>
        <a:xfrm>
          <a:off x="3797300" y="6530060"/>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12998</xdr:rowOff>
    </xdr:from>
    <xdr:to>
      <xdr:col>5</xdr:col>
      <xdr:colOff>358775</xdr:colOff>
      <xdr:row>38</xdr:row>
      <xdr:rowOff>14960</xdr:rowOff>
    </xdr:to>
    <xdr:cxnSp macro="">
      <xdr:nvCxnSpPr>
        <xdr:cNvPr id="64" name="直線コネクタ 63"/>
        <xdr:cNvCxnSpPr/>
      </xdr:nvCxnSpPr>
      <xdr:spPr>
        <a:xfrm>
          <a:off x="2908300" y="652809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12998</xdr:rowOff>
    </xdr:from>
    <xdr:to>
      <xdr:col>4</xdr:col>
      <xdr:colOff>155575</xdr:colOff>
      <xdr:row>38</xdr:row>
      <xdr:rowOff>75216</xdr:rowOff>
    </xdr:to>
    <xdr:cxnSp macro="">
      <xdr:nvCxnSpPr>
        <xdr:cNvPr id="67" name="直線コネクタ 66"/>
        <xdr:cNvCxnSpPr/>
      </xdr:nvCxnSpPr>
      <xdr:spPr>
        <a:xfrm flipV="1">
          <a:off x="2019300" y="6528098"/>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39897</xdr:rowOff>
    </xdr:from>
    <xdr:to>
      <xdr:col>2</xdr:col>
      <xdr:colOff>638175</xdr:colOff>
      <xdr:row>38</xdr:row>
      <xdr:rowOff>75216</xdr:rowOff>
    </xdr:to>
    <xdr:cxnSp macro="">
      <xdr:nvCxnSpPr>
        <xdr:cNvPr id="70" name="直線コネクタ 69"/>
        <xdr:cNvCxnSpPr/>
      </xdr:nvCxnSpPr>
      <xdr:spPr>
        <a:xfrm>
          <a:off x="1130300" y="6554997"/>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160451</xdr:rowOff>
    </xdr:from>
    <xdr:to>
      <xdr:col>6</xdr:col>
      <xdr:colOff>561975</xdr:colOff>
      <xdr:row>38</xdr:row>
      <xdr:rowOff>90601</xdr:rowOff>
    </xdr:to>
    <xdr:sp macro="" textlink="">
      <xdr:nvSpPr>
        <xdr:cNvPr id="80" name="円/楕円 79"/>
        <xdr:cNvSpPr/>
      </xdr:nvSpPr>
      <xdr:spPr>
        <a:xfrm>
          <a:off x="45847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138878</xdr:rowOff>
    </xdr:from>
    <xdr:ext cx="534377" cy="259045"/>
    <xdr:sp macro="" textlink="">
      <xdr:nvSpPr>
        <xdr:cNvPr id="81" name="人件費該当値テキスト"/>
        <xdr:cNvSpPr txBox="1"/>
      </xdr:nvSpPr>
      <xdr:spPr>
        <a:xfrm>
          <a:off x="4686300"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135611</xdr:rowOff>
    </xdr:from>
    <xdr:to>
      <xdr:col>5</xdr:col>
      <xdr:colOff>409575</xdr:colOff>
      <xdr:row>38</xdr:row>
      <xdr:rowOff>65760</xdr:rowOff>
    </xdr:to>
    <xdr:sp macro="" textlink="">
      <xdr:nvSpPr>
        <xdr:cNvPr id="82" name="円/楕円 81"/>
        <xdr:cNvSpPr/>
      </xdr:nvSpPr>
      <xdr:spPr>
        <a:xfrm>
          <a:off x="3746500" y="64792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56887</xdr:rowOff>
    </xdr:from>
    <xdr:ext cx="534377" cy="259045"/>
    <xdr:sp macro="" textlink="">
      <xdr:nvSpPr>
        <xdr:cNvPr id="83" name="テキスト ボックス 82"/>
        <xdr:cNvSpPr txBox="1"/>
      </xdr:nvSpPr>
      <xdr:spPr>
        <a:xfrm>
          <a:off x="3530111" y="65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133648</xdr:rowOff>
    </xdr:from>
    <xdr:to>
      <xdr:col>4</xdr:col>
      <xdr:colOff>206375</xdr:colOff>
      <xdr:row>38</xdr:row>
      <xdr:rowOff>63798</xdr:rowOff>
    </xdr:to>
    <xdr:sp macro="" textlink="">
      <xdr:nvSpPr>
        <xdr:cNvPr id="84" name="円/楕円 83"/>
        <xdr:cNvSpPr/>
      </xdr:nvSpPr>
      <xdr:spPr>
        <a:xfrm>
          <a:off x="2857500" y="64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54925</xdr:rowOff>
    </xdr:from>
    <xdr:ext cx="534377" cy="259045"/>
    <xdr:sp macro="" textlink="">
      <xdr:nvSpPr>
        <xdr:cNvPr id="85" name="テキスト ボックス 84"/>
        <xdr:cNvSpPr txBox="1"/>
      </xdr:nvSpPr>
      <xdr:spPr>
        <a:xfrm>
          <a:off x="2641111" y="65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24416</xdr:rowOff>
    </xdr:from>
    <xdr:to>
      <xdr:col>3</xdr:col>
      <xdr:colOff>3175</xdr:colOff>
      <xdr:row>38</xdr:row>
      <xdr:rowOff>126016</xdr:rowOff>
    </xdr:to>
    <xdr:sp macro="" textlink="">
      <xdr:nvSpPr>
        <xdr:cNvPr id="86" name="円/楕円 85"/>
        <xdr:cNvSpPr/>
      </xdr:nvSpPr>
      <xdr:spPr>
        <a:xfrm>
          <a:off x="1968500" y="65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117143</xdr:rowOff>
    </xdr:from>
    <xdr:ext cx="534377" cy="259045"/>
    <xdr:sp macro="" textlink="">
      <xdr:nvSpPr>
        <xdr:cNvPr id="87" name="テキスト ボックス 86"/>
        <xdr:cNvSpPr txBox="1"/>
      </xdr:nvSpPr>
      <xdr:spPr>
        <a:xfrm>
          <a:off x="1752111" y="66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160547</xdr:rowOff>
    </xdr:from>
    <xdr:to>
      <xdr:col>1</xdr:col>
      <xdr:colOff>485775</xdr:colOff>
      <xdr:row>38</xdr:row>
      <xdr:rowOff>90697</xdr:rowOff>
    </xdr:to>
    <xdr:sp macro="" textlink="">
      <xdr:nvSpPr>
        <xdr:cNvPr id="88" name="円/楕円 87"/>
        <xdr:cNvSpPr/>
      </xdr:nvSpPr>
      <xdr:spPr>
        <a:xfrm>
          <a:off x="1079500" y="65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81824</xdr:rowOff>
    </xdr:from>
    <xdr:ext cx="534377" cy="259045"/>
    <xdr:sp macro="" textlink="">
      <xdr:nvSpPr>
        <xdr:cNvPr id="89" name="テキスト ボックス 88"/>
        <xdr:cNvSpPr txBox="1"/>
      </xdr:nvSpPr>
      <xdr:spPr>
        <a:xfrm>
          <a:off x="863111" y="65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145711</xdr:rowOff>
    </xdr:from>
    <xdr:to>
      <xdr:col>6</xdr:col>
      <xdr:colOff>511175</xdr:colOff>
      <xdr:row>58</xdr:row>
      <xdr:rowOff>149396</xdr:rowOff>
    </xdr:to>
    <xdr:cxnSp macro="">
      <xdr:nvCxnSpPr>
        <xdr:cNvPr id="118" name="直線コネクタ 117"/>
        <xdr:cNvCxnSpPr/>
      </xdr:nvCxnSpPr>
      <xdr:spPr>
        <a:xfrm flipV="1">
          <a:off x="3797300" y="10089811"/>
          <a:ext cx="8382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149396</xdr:rowOff>
    </xdr:from>
    <xdr:to>
      <xdr:col>5</xdr:col>
      <xdr:colOff>358775</xdr:colOff>
      <xdr:row>58</xdr:row>
      <xdr:rowOff>153034</xdr:rowOff>
    </xdr:to>
    <xdr:cxnSp macro="">
      <xdr:nvCxnSpPr>
        <xdr:cNvPr id="121" name="直線コネクタ 120"/>
        <xdr:cNvCxnSpPr/>
      </xdr:nvCxnSpPr>
      <xdr:spPr>
        <a:xfrm flipV="1">
          <a:off x="2908300" y="10093496"/>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153034</xdr:rowOff>
    </xdr:from>
    <xdr:to>
      <xdr:col>4</xdr:col>
      <xdr:colOff>155575</xdr:colOff>
      <xdr:row>58</xdr:row>
      <xdr:rowOff>157838</xdr:rowOff>
    </xdr:to>
    <xdr:cxnSp macro="">
      <xdr:nvCxnSpPr>
        <xdr:cNvPr id="124" name="直線コネクタ 123"/>
        <xdr:cNvCxnSpPr/>
      </xdr:nvCxnSpPr>
      <xdr:spPr>
        <a:xfrm flipV="1">
          <a:off x="2019300" y="10097134"/>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157115</xdr:rowOff>
    </xdr:from>
    <xdr:to>
      <xdr:col>2</xdr:col>
      <xdr:colOff>638175</xdr:colOff>
      <xdr:row>58</xdr:row>
      <xdr:rowOff>157838</xdr:rowOff>
    </xdr:to>
    <xdr:cxnSp macro="">
      <xdr:nvCxnSpPr>
        <xdr:cNvPr id="127" name="直線コネクタ 126"/>
        <xdr:cNvCxnSpPr/>
      </xdr:nvCxnSpPr>
      <xdr:spPr>
        <a:xfrm>
          <a:off x="1130300" y="1010121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94911</xdr:rowOff>
    </xdr:from>
    <xdr:to>
      <xdr:col>6</xdr:col>
      <xdr:colOff>561975</xdr:colOff>
      <xdr:row>59</xdr:row>
      <xdr:rowOff>25061</xdr:rowOff>
    </xdr:to>
    <xdr:sp macro="" textlink="">
      <xdr:nvSpPr>
        <xdr:cNvPr id="137" name="円/楕円 136"/>
        <xdr:cNvSpPr/>
      </xdr:nvSpPr>
      <xdr:spPr>
        <a:xfrm>
          <a:off x="4584700" y="100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98596</xdr:rowOff>
    </xdr:from>
    <xdr:to>
      <xdr:col>5</xdr:col>
      <xdr:colOff>409575</xdr:colOff>
      <xdr:row>59</xdr:row>
      <xdr:rowOff>28746</xdr:rowOff>
    </xdr:to>
    <xdr:sp macro="" textlink="">
      <xdr:nvSpPr>
        <xdr:cNvPr id="139" name="円/楕円 138"/>
        <xdr:cNvSpPr/>
      </xdr:nvSpPr>
      <xdr:spPr>
        <a:xfrm>
          <a:off x="3746500" y="100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19873</xdr:rowOff>
    </xdr:from>
    <xdr:ext cx="534377" cy="259045"/>
    <xdr:sp macro="" textlink="">
      <xdr:nvSpPr>
        <xdr:cNvPr id="140" name="テキスト ボックス 139"/>
        <xdr:cNvSpPr txBox="1"/>
      </xdr:nvSpPr>
      <xdr:spPr>
        <a:xfrm>
          <a:off x="3530111" y="101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102234</xdr:rowOff>
    </xdr:from>
    <xdr:to>
      <xdr:col>4</xdr:col>
      <xdr:colOff>206375</xdr:colOff>
      <xdr:row>59</xdr:row>
      <xdr:rowOff>32384</xdr:rowOff>
    </xdr:to>
    <xdr:sp macro="" textlink="">
      <xdr:nvSpPr>
        <xdr:cNvPr id="141" name="円/楕円 140"/>
        <xdr:cNvSpPr/>
      </xdr:nvSpPr>
      <xdr:spPr>
        <a:xfrm>
          <a:off x="2857500" y="100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23511</xdr:rowOff>
    </xdr:from>
    <xdr:ext cx="534377" cy="259045"/>
    <xdr:sp macro="" textlink="">
      <xdr:nvSpPr>
        <xdr:cNvPr id="142" name="テキスト ボックス 141"/>
        <xdr:cNvSpPr txBox="1"/>
      </xdr:nvSpPr>
      <xdr:spPr>
        <a:xfrm>
          <a:off x="2641111" y="101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107038</xdr:rowOff>
    </xdr:from>
    <xdr:to>
      <xdr:col>3</xdr:col>
      <xdr:colOff>3175</xdr:colOff>
      <xdr:row>59</xdr:row>
      <xdr:rowOff>37188</xdr:rowOff>
    </xdr:to>
    <xdr:sp macro="" textlink="">
      <xdr:nvSpPr>
        <xdr:cNvPr id="143" name="円/楕円 142"/>
        <xdr:cNvSpPr/>
      </xdr:nvSpPr>
      <xdr:spPr>
        <a:xfrm>
          <a:off x="1968500" y="10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28315</xdr:rowOff>
    </xdr:from>
    <xdr:ext cx="534377" cy="259045"/>
    <xdr:sp macro="" textlink="">
      <xdr:nvSpPr>
        <xdr:cNvPr id="144" name="テキスト ボックス 143"/>
        <xdr:cNvSpPr txBox="1"/>
      </xdr:nvSpPr>
      <xdr:spPr>
        <a:xfrm>
          <a:off x="1752111" y="101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106315</xdr:rowOff>
    </xdr:from>
    <xdr:to>
      <xdr:col>1</xdr:col>
      <xdr:colOff>485775</xdr:colOff>
      <xdr:row>59</xdr:row>
      <xdr:rowOff>36465</xdr:rowOff>
    </xdr:to>
    <xdr:sp macro="" textlink="">
      <xdr:nvSpPr>
        <xdr:cNvPr id="145" name="円/楕円 144"/>
        <xdr:cNvSpPr/>
      </xdr:nvSpPr>
      <xdr:spPr>
        <a:xfrm>
          <a:off x="1079500" y="100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27592</xdr:rowOff>
    </xdr:from>
    <xdr:ext cx="534377" cy="259045"/>
    <xdr:sp macro="" textlink="">
      <xdr:nvSpPr>
        <xdr:cNvPr id="146" name="テキスト ボックス 145"/>
        <xdr:cNvSpPr txBox="1"/>
      </xdr:nvSpPr>
      <xdr:spPr>
        <a:xfrm>
          <a:off x="863111" y="101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40314</xdr:rowOff>
    </xdr:from>
    <xdr:to>
      <xdr:col>6</xdr:col>
      <xdr:colOff>511175</xdr:colOff>
      <xdr:row>77</xdr:row>
      <xdr:rowOff>55772</xdr:rowOff>
    </xdr:to>
    <xdr:cxnSp macro="">
      <xdr:nvCxnSpPr>
        <xdr:cNvPr id="177" name="直線コネクタ 176"/>
        <xdr:cNvCxnSpPr/>
      </xdr:nvCxnSpPr>
      <xdr:spPr>
        <a:xfrm>
          <a:off x="3797300" y="13241964"/>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148844</xdr:rowOff>
    </xdr:from>
    <xdr:to>
      <xdr:col>5</xdr:col>
      <xdr:colOff>358775</xdr:colOff>
      <xdr:row>77</xdr:row>
      <xdr:rowOff>40314</xdr:rowOff>
    </xdr:to>
    <xdr:cxnSp macro="">
      <xdr:nvCxnSpPr>
        <xdr:cNvPr id="180" name="直線コネクタ 179"/>
        <xdr:cNvCxnSpPr/>
      </xdr:nvCxnSpPr>
      <xdr:spPr>
        <a:xfrm>
          <a:off x="2908300" y="13179044"/>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148844</xdr:rowOff>
    </xdr:from>
    <xdr:to>
      <xdr:col>4</xdr:col>
      <xdr:colOff>155575</xdr:colOff>
      <xdr:row>77</xdr:row>
      <xdr:rowOff>114119</xdr:rowOff>
    </xdr:to>
    <xdr:cxnSp macro="">
      <xdr:nvCxnSpPr>
        <xdr:cNvPr id="183" name="直線コネクタ 182"/>
        <xdr:cNvCxnSpPr/>
      </xdr:nvCxnSpPr>
      <xdr:spPr>
        <a:xfrm flipV="1">
          <a:off x="2019300" y="13179044"/>
          <a:ext cx="8890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52957</xdr:rowOff>
    </xdr:from>
    <xdr:ext cx="469744" cy="259045"/>
    <xdr:sp macro="" textlink="">
      <xdr:nvSpPr>
        <xdr:cNvPr id="185" name="テキスト ボックス 184"/>
        <xdr:cNvSpPr txBox="1"/>
      </xdr:nvSpPr>
      <xdr:spPr>
        <a:xfrm>
          <a:off x="2673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114119</xdr:rowOff>
    </xdr:from>
    <xdr:to>
      <xdr:col>2</xdr:col>
      <xdr:colOff>638175</xdr:colOff>
      <xdr:row>77</xdr:row>
      <xdr:rowOff>148082</xdr:rowOff>
    </xdr:to>
    <xdr:cxnSp macro="">
      <xdr:nvCxnSpPr>
        <xdr:cNvPr id="186" name="直線コネクタ 185"/>
        <xdr:cNvCxnSpPr/>
      </xdr:nvCxnSpPr>
      <xdr:spPr>
        <a:xfrm flipV="1">
          <a:off x="1130300" y="13315769"/>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4972</xdr:rowOff>
    </xdr:from>
    <xdr:to>
      <xdr:col>6</xdr:col>
      <xdr:colOff>561975</xdr:colOff>
      <xdr:row>77</xdr:row>
      <xdr:rowOff>106572</xdr:rowOff>
    </xdr:to>
    <xdr:sp macro="" textlink="">
      <xdr:nvSpPr>
        <xdr:cNvPr id="196" name="円/楕円 195"/>
        <xdr:cNvSpPr/>
      </xdr:nvSpPr>
      <xdr:spPr>
        <a:xfrm>
          <a:off x="4584700" y="132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154849</xdr:rowOff>
    </xdr:from>
    <xdr:ext cx="469744" cy="259045"/>
    <xdr:sp macro="" textlink="">
      <xdr:nvSpPr>
        <xdr:cNvPr id="197" name="維持補修費該当値テキスト"/>
        <xdr:cNvSpPr txBox="1"/>
      </xdr:nvSpPr>
      <xdr:spPr>
        <a:xfrm>
          <a:off x="4686300" y="131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160964</xdr:rowOff>
    </xdr:from>
    <xdr:to>
      <xdr:col>5</xdr:col>
      <xdr:colOff>409575</xdr:colOff>
      <xdr:row>77</xdr:row>
      <xdr:rowOff>91114</xdr:rowOff>
    </xdr:to>
    <xdr:sp macro="" textlink="">
      <xdr:nvSpPr>
        <xdr:cNvPr id="198" name="円/楕円 197"/>
        <xdr:cNvSpPr/>
      </xdr:nvSpPr>
      <xdr:spPr>
        <a:xfrm>
          <a:off x="3746500" y="131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107640</xdr:rowOff>
    </xdr:from>
    <xdr:ext cx="469744" cy="259045"/>
    <xdr:sp macro="" textlink="">
      <xdr:nvSpPr>
        <xdr:cNvPr id="199" name="テキスト ボックス 198"/>
        <xdr:cNvSpPr txBox="1"/>
      </xdr:nvSpPr>
      <xdr:spPr>
        <a:xfrm>
          <a:off x="3562427" y="129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98044</xdr:rowOff>
    </xdr:from>
    <xdr:to>
      <xdr:col>4</xdr:col>
      <xdr:colOff>206375</xdr:colOff>
      <xdr:row>77</xdr:row>
      <xdr:rowOff>28194</xdr:rowOff>
    </xdr:to>
    <xdr:sp macro="" textlink="">
      <xdr:nvSpPr>
        <xdr:cNvPr id="200" name="円/楕円 199"/>
        <xdr:cNvSpPr/>
      </xdr:nvSpPr>
      <xdr:spPr>
        <a:xfrm>
          <a:off x="2857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44721</xdr:rowOff>
    </xdr:from>
    <xdr:ext cx="469744" cy="259045"/>
    <xdr:sp macro="" textlink="">
      <xdr:nvSpPr>
        <xdr:cNvPr id="201" name="テキスト ボックス 200"/>
        <xdr:cNvSpPr txBox="1"/>
      </xdr:nvSpPr>
      <xdr:spPr>
        <a:xfrm>
          <a:off x="2673427"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63319</xdr:rowOff>
    </xdr:from>
    <xdr:to>
      <xdr:col>3</xdr:col>
      <xdr:colOff>3175</xdr:colOff>
      <xdr:row>77</xdr:row>
      <xdr:rowOff>164919</xdr:rowOff>
    </xdr:to>
    <xdr:sp macro="" textlink="">
      <xdr:nvSpPr>
        <xdr:cNvPr id="202" name="円/楕円 201"/>
        <xdr:cNvSpPr/>
      </xdr:nvSpPr>
      <xdr:spPr>
        <a:xfrm>
          <a:off x="1968500" y="132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156046</xdr:rowOff>
    </xdr:from>
    <xdr:ext cx="469744" cy="259045"/>
    <xdr:sp macro="" textlink="">
      <xdr:nvSpPr>
        <xdr:cNvPr id="203" name="テキスト ボックス 202"/>
        <xdr:cNvSpPr txBox="1"/>
      </xdr:nvSpPr>
      <xdr:spPr>
        <a:xfrm>
          <a:off x="1784427" y="1335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97282</xdr:rowOff>
    </xdr:from>
    <xdr:to>
      <xdr:col>1</xdr:col>
      <xdr:colOff>485775</xdr:colOff>
      <xdr:row>78</xdr:row>
      <xdr:rowOff>27432</xdr:rowOff>
    </xdr:to>
    <xdr:sp macro="" textlink="">
      <xdr:nvSpPr>
        <xdr:cNvPr id="204" name="円/楕円 203"/>
        <xdr:cNvSpPr/>
      </xdr:nvSpPr>
      <xdr:spPr>
        <a:xfrm>
          <a:off x="1079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18559</xdr:rowOff>
    </xdr:from>
    <xdr:ext cx="469744" cy="259045"/>
    <xdr:sp macro="" textlink="">
      <xdr:nvSpPr>
        <xdr:cNvPr id="205" name="テキスト ボックス 204"/>
        <xdr:cNvSpPr txBox="1"/>
      </xdr:nvSpPr>
      <xdr:spPr>
        <a:xfrm>
          <a:off x="895427"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116039</xdr:rowOff>
    </xdr:from>
    <xdr:to>
      <xdr:col>6</xdr:col>
      <xdr:colOff>511175</xdr:colOff>
      <xdr:row>97</xdr:row>
      <xdr:rowOff>8164</xdr:rowOff>
    </xdr:to>
    <xdr:cxnSp macro="">
      <xdr:nvCxnSpPr>
        <xdr:cNvPr id="233" name="直線コネクタ 232"/>
        <xdr:cNvCxnSpPr/>
      </xdr:nvCxnSpPr>
      <xdr:spPr>
        <a:xfrm flipV="1">
          <a:off x="3797300" y="16575239"/>
          <a:ext cx="838200" cy="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1992</xdr:rowOff>
    </xdr:from>
    <xdr:to>
      <xdr:col>5</xdr:col>
      <xdr:colOff>358775</xdr:colOff>
      <xdr:row>97</xdr:row>
      <xdr:rowOff>8164</xdr:rowOff>
    </xdr:to>
    <xdr:cxnSp macro="">
      <xdr:nvCxnSpPr>
        <xdr:cNvPr id="236" name="直線コネクタ 235"/>
        <xdr:cNvCxnSpPr/>
      </xdr:nvCxnSpPr>
      <xdr:spPr>
        <a:xfrm>
          <a:off x="2908300" y="1663264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1992</xdr:rowOff>
    </xdr:from>
    <xdr:to>
      <xdr:col>4</xdr:col>
      <xdr:colOff>155575</xdr:colOff>
      <xdr:row>97</xdr:row>
      <xdr:rowOff>98003</xdr:rowOff>
    </xdr:to>
    <xdr:cxnSp macro="">
      <xdr:nvCxnSpPr>
        <xdr:cNvPr id="239" name="直線コネクタ 238"/>
        <xdr:cNvCxnSpPr/>
      </xdr:nvCxnSpPr>
      <xdr:spPr>
        <a:xfrm flipV="1">
          <a:off x="2019300" y="1663264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98003</xdr:rowOff>
    </xdr:from>
    <xdr:to>
      <xdr:col>2</xdr:col>
      <xdr:colOff>638175</xdr:colOff>
      <xdr:row>97</xdr:row>
      <xdr:rowOff>122989</xdr:rowOff>
    </xdr:to>
    <xdr:cxnSp macro="">
      <xdr:nvCxnSpPr>
        <xdr:cNvPr id="242" name="直線コネクタ 241"/>
        <xdr:cNvCxnSpPr/>
      </xdr:nvCxnSpPr>
      <xdr:spPr>
        <a:xfrm flipV="1">
          <a:off x="1130300" y="16728653"/>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65239</xdr:rowOff>
    </xdr:from>
    <xdr:to>
      <xdr:col>6</xdr:col>
      <xdr:colOff>561975</xdr:colOff>
      <xdr:row>96</xdr:row>
      <xdr:rowOff>166839</xdr:rowOff>
    </xdr:to>
    <xdr:sp macro="" textlink="">
      <xdr:nvSpPr>
        <xdr:cNvPr id="252" name="円/楕円 251"/>
        <xdr:cNvSpPr/>
      </xdr:nvSpPr>
      <xdr:spPr>
        <a:xfrm>
          <a:off x="45847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43666</xdr:rowOff>
    </xdr:from>
    <xdr:ext cx="534377" cy="259045"/>
    <xdr:sp macro="" textlink="">
      <xdr:nvSpPr>
        <xdr:cNvPr id="253" name="扶助費該当値テキスト"/>
        <xdr:cNvSpPr txBox="1"/>
      </xdr:nvSpPr>
      <xdr:spPr>
        <a:xfrm>
          <a:off x="4686300" y="165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128814</xdr:rowOff>
    </xdr:from>
    <xdr:to>
      <xdr:col>5</xdr:col>
      <xdr:colOff>409575</xdr:colOff>
      <xdr:row>97</xdr:row>
      <xdr:rowOff>58964</xdr:rowOff>
    </xdr:to>
    <xdr:sp macro="" textlink="">
      <xdr:nvSpPr>
        <xdr:cNvPr id="254" name="円/楕円 253"/>
        <xdr:cNvSpPr/>
      </xdr:nvSpPr>
      <xdr:spPr>
        <a:xfrm>
          <a:off x="3746500" y="165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50091</xdr:rowOff>
    </xdr:from>
    <xdr:ext cx="534377" cy="259045"/>
    <xdr:sp macro="" textlink="">
      <xdr:nvSpPr>
        <xdr:cNvPr id="255" name="テキスト ボックス 254"/>
        <xdr:cNvSpPr txBox="1"/>
      </xdr:nvSpPr>
      <xdr:spPr>
        <a:xfrm>
          <a:off x="3530111" y="166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122642</xdr:rowOff>
    </xdr:from>
    <xdr:to>
      <xdr:col>4</xdr:col>
      <xdr:colOff>206375</xdr:colOff>
      <xdr:row>97</xdr:row>
      <xdr:rowOff>52792</xdr:rowOff>
    </xdr:to>
    <xdr:sp macro="" textlink="">
      <xdr:nvSpPr>
        <xdr:cNvPr id="256" name="円/楕円 255"/>
        <xdr:cNvSpPr/>
      </xdr:nvSpPr>
      <xdr:spPr>
        <a:xfrm>
          <a:off x="28575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43919</xdr:rowOff>
    </xdr:from>
    <xdr:ext cx="534377" cy="259045"/>
    <xdr:sp macro="" textlink="">
      <xdr:nvSpPr>
        <xdr:cNvPr id="257" name="テキスト ボックス 256"/>
        <xdr:cNvSpPr txBox="1"/>
      </xdr:nvSpPr>
      <xdr:spPr>
        <a:xfrm>
          <a:off x="2641111" y="166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47203</xdr:rowOff>
    </xdr:from>
    <xdr:to>
      <xdr:col>3</xdr:col>
      <xdr:colOff>3175</xdr:colOff>
      <xdr:row>97</xdr:row>
      <xdr:rowOff>148803</xdr:rowOff>
    </xdr:to>
    <xdr:sp macro="" textlink="">
      <xdr:nvSpPr>
        <xdr:cNvPr id="258" name="円/楕円 257"/>
        <xdr:cNvSpPr/>
      </xdr:nvSpPr>
      <xdr:spPr>
        <a:xfrm>
          <a:off x="1968500" y="16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165330</xdr:rowOff>
    </xdr:from>
    <xdr:ext cx="534377" cy="259045"/>
    <xdr:sp macro="" textlink="">
      <xdr:nvSpPr>
        <xdr:cNvPr id="259" name="テキスト ボックス 258"/>
        <xdr:cNvSpPr txBox="1"/>
      </xdr:nvSpPr>
      <xdr:spPr>
        <a:xfrm>
          <a:off x="1752111" y="164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72189</xdr:rowOff>
    </xdr:from>
    <xdr:to>
      <xdr:col>1</xdr:col>
      <xdr:colOff>485775</xdr:colOff>
      <xdr:row>98</xdr:row>
      <xdr:rowOff>2339</xdr:rowOff>
    </xdr:to>
    <xdr:sp macro="" textlink="">
      <xdr:nvSpPr>
        <xdr:cNvPr id="260" name="円/楕円 259"/>
        <xdr:cNvSpPr/>
      </xdr:nvSpPr>
      <xdr:spPr>
        <a:xfrm>
          <a:off x="1079500" y="167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164916</xdr:rowOff>
    </xdr:from>
    <xdr:ext cx="534377" cy="259045"/>
    <xdr:sp macro="" textlink="">
      <xdr:nvSpPr>
        <xdr:cNvPr id="261" name="テキスト ボックス 260"/>
        <xdr:cNvSpPr txBox="1"/>
      </xdr:nvSpPr>
      <xdr:spPr>
        <a:xfrm>
          <a:off x="863111" y="167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12272</xdr:rowOff>
    </xdr:from>
    <xdr:to>
      <xdr:col>15</xdr:col>
      <xdr:colOff>180975</xdr:colOff>
      <xdr:row>38</xdr:row>
      <xdr:rowOff>45141</xdr:rowOff>
    </xdr:to>
    <xdr:cxnSp macro="">
      <xdr:nvCxnSpPr>
        <xdr:cNvPr id="293" name="直線コネクタ 292"/>
        <xdr:cNvCxnSpPr/>
      </xdr:nvCxnSpPr>
      <xdr:spPr>
        <a:xfrm>
          <a:off x="9639300" y="6527372"/>
          <a:ext cx="8382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12272</xdr:rowOff>
    </xdr:from>
    <xdr:to>
      <xdr:col>14</xdr:col>
      <xdr:colOff>28575</xdr:colOff>
      <xdr:row>38</xdr:row>
      <xdr:rowOff>100185</xdr:rowOff>
    </xdr:to>
    <xdr:cxnSp macro="">
      <xdr:nvCxnSpPr>
        <xdr:cNvPr id="296" name="直線コネクタ 295"/>
        <xdr:cNvCxnSpPr/>
      </xdr:nvCxnSpPr>
      <xdr:spPr>
        <a:xfrm flipV="1">
          <a:off x="8750300" y="6527372"/>
          <a:ext cx="8890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95841</xdr:rowOff>
    </xdr:from>
    <xdr:to>
      <xdr:col>12</xdr:col>
      <xdr:colOff>511175</xdr:colOff>
      <xdr:row>38</xdr:row>
      <xdr:rowOff>100185</xdr:rowOff>
    </xdr:to>
    <xdr:cxnSp macro="">
      <xdr:nvCxnSpPr>
        <xdr:cNvPr id="299" name="直線コネクタ 298"/>
        <xdr:cNvCxnSpPr/>
      </xdr:nvCxnSpPr>
      <xdr:spPr>
        <a:xfrm>
          <a:off x="7861300" y="661094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77276</xdr:rowOff>
    </xdr:from>
    <xdr:to>
      <xdr:col>11</xdr:col>
      <xdr:colOff>307975</xdr:colOff>
      <xdr:row>38</xdr:row>
      <xdr:rowOff>95841</xdr:rowOff>
    </xdr:to>
    <xdr:cxnSp macro="">
      <xdr:nvCxnSpPr>
        <xdr:cNvPr id="302" name="直線コネクタ 301"/>
        <xdr:cNvCxnSpPr/>
      </xdr:nvCxnSpPr>
      <xdr:spPr>
        <a:xfrm>
          <a:off x="6972300" y="6592376"/>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165791</xdr:rowOff>
    </xdr:from>
    <xdr:to>
      <xdr:col>15</xdr:col>
      <xdr:colOff>231775</xdr:colOff>
      <xdr:row>38</xdr:row>
      <xdr:rowOff>95941</xdr:rowOff>
    </xdr:to>
    <xdr:sp macro="" textlink="">
      <xdr:nvSpPr>
        <xdr:cNvPr id="312" name="円/楕円 311"/>
        <xdr:cNvSpPr/>
      </xdr:nvSpPr>
      <xdr:spPr>
        <a:xfrm>
          <a:off x="10426700" y="65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144218</xdr:rowOff>
    </xdr:from>
    <xdr:ext cx="534377" cy="259045"/>
    <xdr:sp macro="" textlink="">
      <xdr:nvSpPr>
        <xdr:cNvPr id="313" name="補助費等該当値テキスト"/>
        <xdr:cNvSpPr txBox="1"/>
      </xdr:nvSpPr>
      <xdr:spPr>
        <a:xfrm>
          <a:off x="10528300" y="64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132922</xdr:rowOff>
    </xdr:from>
    <xdr:to>
      <xdr:col>14</xdr:col>
      <xdr:colOff>79375</xdr:colOff>
      <xdr:row>38</xdr:row>
      <xdr:rowOff>63072</xdr:rowOff>
    </xdr:to>
    <xdr:sp macro="" textlink="">
      <xdr:nvSpPr>
        <xdr:cNvPr id="314" name="円/楕円 313"/>
        <xdr:cNvSpPr/>
      </xdr:nvSpPr>
      <xdr:spPr>
        <a:xfrm>
          <a:off x="9588500" y="64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54199</xdr:rowOff>
    </xdr:from>
    <xdr:ext cx="534377" cy="259045"/>
    <xdr:sp macro="" textlink="">
      <xdr:nvSpPr>
        <xdr:cNvPr id="315" name="テキスト ボックス 314"/>
        <xdr:cNvSpPr txBox="1"/>
      </xdr:nvSpPr>
      <xdr:spPr>
        <a:xfrm>
          <a:off x="9372111" y="6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49385</xdr:rowOff>
    </xdr:from>
    <xdr:to>
      <xdr:col>12</xdr:col>
      <xdr:colOff>561975</xdr:colOff>
      <xdr:row>38</xdr:row>
      <xdr:rowOff>150985</xdr:rowOff>
    </xdr:to>
    <xdr:sp macro="" textlink="">
      <xdr:nvSpPr>
        <xdr:cNvPr id="316" name="円/楕円 315"/>
        <xdr:cNvSpPr/>
      </xdr:nvSpPr>
      <xdr:spPr>
        <a:xfrm>
          <a:off x="8699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142112</xdr:rowOff>
    </xdr:from>
    <xdr:ext cx="534377" cy="259045"/>
    <xdr:sp macro="" textlink="">
      <xdr:nvSpPr>
        <xdr:cNvPr id="317" name="テキスト ボックス 316"/>
        <xdr:cNvSpPr txBox="1"/>
      </xdr:nvSpPr>
      <xdr:spPr>
        <a:xfrm>
          <a:off x="8483111" y="66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45041</xdr:rowOff>
    </xdr:from>
    <xdr:to>
      <xdr:col>11</xdr:col>
      <xdr:colOff>358775</xdr:colOff>
      <xdr:row>38</xdr:row>
      <xdr:rowOff>146641</xdr:rowOff>
    </xdr:to>
    <xdr:sp macro="" textlink="">
      <xdr:nvSpPr>
        <xdr:cNvPr id="318" name="円/楕円 317"/>
        <xdr:cNvSpPr/>
      </xdr:nvSpPr>
      <xdr:spPr>
        <a:xfrm>
          <a:off x="7810500" y="65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137768</xdr:rowOff>
    </xdr:from>
    <xdr:ext cx="534377" cy="259045"/>
    <xdr:sp macro="" textlink="">
      <xdr:nvSpPr>
        <xdr:cNvPr id="319" name="テキスト ボックス 318"/>
        <xdr:cNvSpPr txBox="1"/>
      </xdr:nvSpPr>
      <xdr:spPr>
        <a:xfrm>
          <a:off x="7594111" y="66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26476</xdr:rowOff>
    </xdr:from>
    <xdr:to>
      <xdr:col>10</xdr:col>
      <xdr:colOff>155575</xdr:colOff>
      <xdr:row>38</xdr:row>
      <xdr:rowOff>128076</xdr:rowOff>
    </xdr:to>
    <xdr:sp macro="" textlink="">
      <xdr:nvSpPr>
        <xdr:cNvPr id="320" name="円/楕円 319"/>
        <xdr:cNvSpPr/>
      </xdr:nvSpPr>
      <xdr:spPr>
        <a:xfrm>
          <a:off x="6921500" y="65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119203</xdr:rowOff>
    </xdr:from>
    <xdr:ext cx="534377" cy="259045"/>
    <xdr:sp macro="" textlink="">
      <xdr:nvSpPr>
        <xdr:cNvPr id="321" name="テキスト ボックス 320"/>
        <xdr:cNvSpPr txBox="1"/>
      </xdr:nvSpPr>
      <xdr:spPr>
        <a:xfrm>
          <a:off x="6705111" y="66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7155</xdr:rowOff>
    </xdr:from>
    <xdr:to>
      <xdr:col>15</xdr:col>
      <xdr:colOff>180975</xdr:colOff>
      <xdr:row>57</xdr:row>
      <xdr:rowOff>39181</xdr:rowOff>
    </xdr:to>
    <xdr:cxnSp macro="">
      <xdr:nvCxnSpPr>
        <xdr:cNvPr id="352" name="直線コネクタ 351"/>
        <xdr:cNvCxnSpPr/>
      </xdr:nvCxnSpPr>
      <xdr:spPr>
        <a:xfrm flipV="1">
          <a:off x="9639300" y="9608355"/>
          <a:ext cx="838200" cy="20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39181</xdr:rowOff>
    </xdr:from>
    <xdr:to>
      <xdr:col>14</xdr:col>
      <xdr:colOff>28575</xdr:colOff>
      <xdr:row>57</xdr:row>
      <xdr:rowOff>106727</xdr:rowOff>
    </xdr:to>
    <xdr:cxnSp macro="">
      <xdr:nvCxnSpPr>
        <xdr:cNvPr id="355" name="直線コネクタ 354"/>
        <xdr:cNvCxnSpPr/>
      </xdr:nvCxnSpPr>
      <xdr:spPr>
        <a:xfrm flipV="1">
          <a:off x="8750300" y="9811831"/>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23212</xdr:rowOff>
    </xdr:from>
    <xdr:to>
      <xdr:col>12</xdr:col>
      <xdr:colOff>511175</xdr:colOff>
      <xdr:row>57</xdr:row>
      <xdr:rowOff>106727</xdr:rowOff>
    </xdr:to>
    <xdr:cxnSp macro="">
      <xdr:nvCxnSpPr>
        <xdr:cNvPr id="358" name="直線コネクタ 357"/>
        <xdr:cNvCxnSpPr/>
      </xdr:nvCxnSpPr>
      <xdr:spPr>
        <a:xfrm>
          <a:off x="7861300" y="9795862"/>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70696</xdr:rowOff>
    </xdr:from>
    <xdr:to>
      <xdr:col>11</xdr:col>
      <xdr:colOff>307975</xdr:colOff>
      <xdr:row>57</xdr:row>
      <xdr:rowOff>23212</xdr:rowOff>
    </xdr:to>
    <xdr:cxnSp macro="">
      <xdr:nvCxnSpPr>
        <xdr:cNvPr id="361" name="直線コネクタ 360"/>
        <xdr:cNvCxnSpPr/>
      </xdr:nvCxnSpPr>
      <xdr:spPr>
        <a:xfrm>
          <a:off x="6972300" y="9671896"/>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128211</xdr:rowOff>
    </xdr:from>
    <xdr:ext cx="534377" cy="259045"/>
    <xdr:sp macro="" textlink="">
      <xdr:nvSpPr>
        <xdr:cNvPr id="365" name="テキスト ボックス 364"/>
        <xdr:cNvSpPr txBox="1"/>
      </xdr:nvSpPr>
      <xdr:spPr>
        <a:xfrm>
          <a:off x="6705111" y="9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127805</xdr:rowOff>
    </xdr:from>
    <xdr:to>
      <xdr:col>15</xdr:col>
      <xdr:colOff>231775</xdr:colOff>
      <xdr:row>56</xdr:row>
      <xdr:rowOff>57955</xdr:rowOff>
    </xdr:to>
    <xdr:sp macro="" textlink="">
      <xdr:nvSpPr>
        <xdr:cNvPr id="371" name="円/楕円 370"/>
        <xdr:cNvSpPr/>
      </xdr:nvSpPr>
      <xdr:spPr>
        <a:xfrm>
          <a:off x="10426700" y="95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106232</xdr:rowOff>
    </xdr:from>
    <xdr:ext cx="534377" cy="259045"/>
    <xdr:sp macro="" textlink="">
      <xdr:nvSpPr>
        <xdr:cNvPr id="372" name="普通建設事業費該当値テキスト"/>
        <xdr:cNvSpPr txBox="1"/>
      </xdr:nvSpPr>
      <xdr:spPr>
        <a:xfrm>
          <a:off x="10528300" y="95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159831</xdr:rowOff>
    </xdr:from>
    <xdr:to>
      <xdr:col>14</xdr:col>
      <xdr:colOff>79375</xdr:colOff>
      <xdr:row>57</xdr:row>
      <xdr:rowOff>89981</xdr:rowOff>
    </xdr:to>
    <xdr:sp macro="" textlink="">
      <xdr:nvSpPr>
        <xdr:cNvPr id="373" name="円/楕円 372"/>
        <xdr:cNvSpPr/>
      </xdr:nvSpPr>
      <xdr:spPr>
        <a:xfrm>
          <a:off x="9588500" y="97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81108</xdr:rowOff>
    </xdr:from>
    <xdr:ext cx="534377" cy="259045"/>
    <xdr:sp macro="" textlink="">
      <xdr:nvSpPr>
        <xdr:cNvPr id="374" name="テキスト ボックス 373"/>
        <xdr:cNvSpPr txBox="1"/>
      </xdr:nvSpPr>
      <xdr:spPr>
        <a:xfrm>
          <a:off x="9372111" y="9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55927</xdr:rowOff>
    </xdr:from>
    <xdr:to>
      <xdr:col>12</xdr:col>
      <xdr:colOff>561975</xdr:colOff>
      <xdr:row>57</xdr:row>
      <xdr:rowOff>157527</xdr:rowOff>
    </xdr:to>
    <xdr:sp macro="" textlink="">
      <xdr:nvSpPr>
        <xdr:cNvPr id="375" name="円/楕円 374"/>
        <xdr:cNvSpPr/>
      </xdr:nvSpPr>
      <xdr:spPr>
        <a:xfrm>
          <a:off x="8699500" y="98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148654</xdr:rowOff>
    </xdr:from>
    <xdr:ext cx="534377" cy="259045"/>
    <xdr:sp macro="" textlink="">
      <xdr:nvSpPr>
        <xdr:cNvPr id="376" name="テキスト ボックス 375"/>
        <xdr:cNvSpPr txBox="1"/>
      </xdr:nvSpPr>
      <xdr:spPr>
        <a:xfrm>
          <a:off x="8483111" y="99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143862</xdr:rowOff>
    </xdr:from>
    <xdr:to>
      <xdr:col>11</xdr:col>
      <xdr:colOff>358775</xdr:colOff>
      <xdr:row>57</xdr:row>
      <xdr:rowOff>74012</xdr:rowOff>
    </xdr:to>
    <xdr:sp macro="" textlink="">
      <xdr:nvSpPr>
        <xdr:cNvPr id="377" name="円/楕円 376"/>
        <xdr:cNvSpPr/>
      </xdr:nvSpPr>
      <xdr:spPr>
        <a:xfrm>
          <a:off x="7810500" y="97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65139</xdr:rowOff>
    </xdr:from>
    <xdr:ext cx="534377" cy="259045"/>
    <xdr:sp macro="" textlink="">
      <xdr:nvSpPr>
        <xdr:cNvPr id="378" name="テキスト ボックス 377"/>
        <xdr:cNvSpPr txBox="1"/>
      </xdr:nvSpPr>
      <xdr:spPr>
        <a:xfrm>
          <a:off x="7594111" y="98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19896</xdr:rowOff>
    </xdr:from>
    <xdr:to>
      <xdr:col>10</xdr:col>
      <xdr:colOff>155575</xdr:colOff>
      <xdr:row>56</xdr:row>
      <xdr:rowOff>121496</xdr:rowOff>
    </xdr:to>
    <xdr:sp macro="" textlink="">
      <xdr:nvSpPr>
        <xdr:cNvPr id="379" name="円/楕円 378"/>
        <xdr:cNvSpPr/>
      </xdr:nvSpPr>
      <xdr:spPr>
        <a:xfrm>
          <a:off x="6921500" y="96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138023</xdr:rowOff>
    </xdr:from>
    <xdr:ext cx="534377" cy="259045"/>
    <xdr:sp macro="" textlink="">
      <xdr:nvSpPr>
        <xdr:cNvPr id="380" name="テキスト ボックス 379"/>
        <xdr:cNvSpPr txBox="1"/>
      </xdr:nvSpPr>
      <xdr:spPr>
        <a:xfrm>
          <a:off x="6705111" y="93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131519</xdr:rowOff>
    </xdr:from>
    <xdr:to>
      <xdr:col>15</xdr:col>
      <xdr:colOff>180975</xdr:colOff>
      <xdr:row>78</xdr:row>
      <xdr:rowOff>142655</xdr:rowOff>
    </xdr:to>
    <xdr:cxnSp macro="">
      <xdr:nvCxnSpPr>
        <xdr:cNvPr id="411" name="直線コネクタ 410"/>
        <xdr:cNvCxnSpPr/>
      </xdr:nvCxnSpPr>
      <xdr:spPr>
        <a:xfrm>
          <a:off x="9639300" y="13504619"/>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61306</xdr:rowOff>
    </xdr:from>
    <xdr:to>
      <xdr:col>14</xdr:col>
      <xdr:colOff>28575</xdr:colOff>
      <xdr:row>78</xdr:row>
      <xdr:rowOff>131519</xdr:rowOff>
    </xdr:to>
    <xdr:cxnSp macro="">
      <xdr:nvCxnSpPr>
        <xdr:cNvPr id="414" name="直線コネクタ 413"/>
        <xdr:cNvCxnSpPr/>
      </xdr:nvCxnSpPr>
      <xdr:spPr>
        <a:xfrm>
          <a:off x="8750300" y="134344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91855</xdr:rowOff>
    </xdr:from>
    <xdr:to>
      <xdr:col>15</xdr:col>
      <xdr:colOff>231775</xdr:colOff>
      <xdr:row>79</xdr:row>
      <xdr:rowOff>22005</xdr:rowOff>
    </xdr:to>
    <xdr:sp macro="" textlink="">
      <xdr:nvSpPr>
        <xdr:cNvPr id="424" name="円/楕円 423"/>
        <xdr:cNvSpPr/>
      </xdr:nvSpPr>
      <xdr:spPr>
        <a:xfrm>
          <a:off x="10426700" y="134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70282</xdr:rowOff>
    </xdr:from>
    <xdr:ext cx="469744" cy="259045"/>
    <xdr:sp macro="" textlink="">
      <xdr:nvSpPr>
        <xdr:cNvPr id="425" name="普通建設事業費 （ うち新規整備　）該当値テキスト"/>
        <xdr:cNvSpPr txBox="1"/>
      </xdr:nvSpPr>
      <xdr:spPr>
        <a:xfrm>
          <a:off x="10528300" y="134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80719</xdr:rowOff>
    </xdr:from>
    <xdr:to>
      <xdr:col>14</xdr:col>
      <xdr:colOff>79375</xdr:colOff>
      <xdr:row>79</xdr:row>
      <xdr:rowOff>10869</xdr:rowOff>
    </xdr:to>
    <xdr:sp macro="" textlink="">
      <xdr:nvSpPr>
        <xdr:cNvPr id="426" name="円/楕円 425"/>
        <xdr:cNvSpPr/>
      </xdr:nvSpPr>
      <xdr:spPr>
        <a:xfrm>
          <a:off x="9588500" y="134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1996</xdr:rowOff>
    </xdr:from>
    <xdr:ext cx="469744" cy="259045"/>
    <xdr:sp macro="" textlink="">
      <xdr:nvSpPr>
        <xdr:cNvPr id="427" name="テキスト ボックス 426"/>
        <xdr:cNvSpPr txBox="1"/>
      </xdr:nvSpPr>
      <xdr:spPr>
        <a:xfrm>
          <a:off x="9404427" y="135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10506</xdr:rowOff>
    </xdr:from>
    <xdr:to>
      <xdr:col>12</xdr:col>
      <xdr:colOff>561975</xdr:colOff>
      <xdr:row>78</xdr:row>
      <xdr:rowOff>112106</xdr:rowOff>
    </xdr:to>
    <xdr:sp macro="" textlink="">
      <xdr:nvSpPr>
        <xdr:cNvPr id="428" name="円/楕円 427"/>
        <xdr:cNvSpPr/>
      </xdr:nvSpPr>
      <xdr:spPr>
        <a:xfrm>
          <a:off x="8699500" y="133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103233</xdr:rowOff>
    </xdr:from>
    <xdr:ext cx="534377" cy="259045"/>
    <xdr:sp macro="" textlink="">
      <xdr:nvSpPr>
        <xdr:cNvPr id="429" name="テキスト ボックス 428"/>
        <xdr:cNvSpPr txBox="1"/>
      </xdr:nvSpPr>
      <xdr:spPr>
        <a:xfrm>
          <a:off x="8483111" y="134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78829</xdr:rowOff>
    </xdr:from>
    <xdr:to>
      <xdr:col>15</xdr:col>
      <xdr:colOff>180975</xdr:colOff>
      <xdr:row>98</xdr:row>
      <xdr:rowOff>19686</xdr:rowOff>
    </xdr:to>
    <xdr:cxnSp macro="">
      <xdr:nvCxnSpPr>
        <xdr:cNvPr id="458" name="直線コネクタ 457"/>
        <xdr:cNvCxnSpPr/>
      </xdr:nvCxnSpPr>
      <xdr:spPr>
        <a:xfrm flipV="1">
          <a:off x="9639300" y="16709479"/>
          <a:ext cx="838200" cy="1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19686</xdr:rowOff>
    </xdr:from>
    <xdr:to>
      <xdr:col>14</xdr:col>
      <xdr:colOff>28575</xdr:colOff>
      <xdr:row>98</xdr:row>
      <xdr:rowOff>57086</xdr:rowOff>
    </xdr:to>
    <xdr:cxnSp macro="">
      <xdr:nvCxnSpPr>
        <xdr:cNvPr id="461" name="直線コネクタ 460"/>
        <xdr:cNvCxnSpPr/>
      </xdr:nvCxnSpPr>
      <xdr:spPr>
        <a:xfrm flipV="1">
          <a:off x="8750300" y="16821786"/>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28029</xdr:rowOff>
    </xdr:from>
    <xdr:to>
      <xdr:col>15</xdr:col>
      <xdr:colOff>231775</xdr:colOff>
      <xdr:row>97</xdr:row>
      <xdr:rowOff>129629</xdr:rowOff>
    </xdr:to>
    <xdr:sp macro="" textlink="">
      <xdr:nvSpPr>
        <xdr:cNvPr id="471" name="円/楕円 470"/>
        <xdr:cNvSpPr/>
      </xdr:nvSpPr>
      <xdr:spPr>
        <a:xfrm>
          <a:off x="10426700" y="166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6456</xdr:rowOff>
    </xdr:from>
    <xdr:ext cx="534377" cy="259045"/>
    <xdr:sp macro="" textlink="">
      <xdr:nvSpPr>
        <xdr:cNvPr id="472" name="普通建設事業費 （ うち更新整備　）該当値テキスト"/>
        <xdr:cNvSpPr txBox="1"/>
      </xdr:nvSpPr>
      <xdr:spPr>
        <a:xfrm>
          <a:off x="10528300" y="166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140336</xdr:rowOff>
    </xdr:from>
    <xdr:to>
      <xdr:col>14</xdr:col>
      <xdr:colOff>79375</xdr:colOff>
      <xdr:row>98</xdr:row>
      <xdr:rowOff>70486</xdr:rowOff>
    </xdr:to>
    <xdr:sp macro="" textlink="">
      <xdr:nvSpPr>
        <xdr:cNvPr id="473" name="円/楕円 472"/>
        <xdr:cNvSpPr/>
      </xdr:nvSpPr>
      <xdr:spPr>
        <a:xfrm>
          <a:off x="9588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61613</xdr:rowOff>
    </xdr:from>
    <xdr:ext cx="534377" cy="259045"/>
    <xdr:sp macro="" textlink="">
      <xdr:nvSpPr>
        <xdr:cNvPr id="474" name="テキスト ボックス 473"/>
        <xdr:cNvSpPr txBox="1"/>
      </xdr:nvSpPr>
      <xdr:spPr>
        <a:xfrm>
          <a:off x="9372111" y="168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6286</xdr:rowOff>
    </xdr:from>
    <xdr:to>
      <xdr:col>12</xdr:col>
      <xdr:colOff>561975</xdr:colOff>
      <xdr:row>98</xdr:row>
      <xdr:rowOff>107886</xdr:rowOff>
    </xdr:to>
    <xdr:sp macro="" textlink="">
      <xdr:nvSpPr>
        <xdr:cNvPr id="475" name="円/楕円 474"/>
        <xdr:cNvSpPr/>
      </xdr:nvSpPr>
      <xdr:spPr>
        <a:xfrm>
          <a:off x="8699500" y="168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99013</xdr:rowOff>
    </xdr:from>
    <xdr:ext cx="534377" cy="259045"/>
    <xdr:sp macro="" textlink="">
      <xdr:nvSpPr>
        <xdr:cNvPr id="476" name="テキスト ボックス 475"/>
        <xdr:cNvSpPr txBox="1"/>
      </xdr:nvSpPr>
      <xdr:spPr>
        <a:xfrm>
          <a:off x="8483111" y="169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15113</xdr:rowOff>
    </xdr:from>
    <xdr:to>
      <xdr:col>23</xdr:col>
      <xdr:colOff>517525</xdr:colOff>
      <xdr:row>39</xdr:row>
      <xdr:rowOff>25095</xdr:rowOff>
    </xdr:to>
    <xdr:cxnSp macro="">
      <xdr:nvCxnSpPr>
        <xdr:cNvPr id="505" name="直線コネクタ 504"/>
        <xdr:cNvCxnSpPr/>
      </xdr:nvCxnSpPr>
      <xdr:spPr>
        <a:xfrm>
          <a:off x="15481300" y="670166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15113</xdr:rowOff>
    </xdr:from>
    <xdr:to>
      <xdr:col>22</xdr:col>
      <xdr:colOff>365125</xdr:colOff>
      <xdr:row>39</xdr:row>
      <xdr:rowOff>15418</xdr:rowOff>
    </xdr:to>
    <xdr:cxnSp macro="">
      <xdr:nvCxnSpPr>
        <xdr:cNvPr id="508" name="直線コネクタ 507"/>
        <xdr:cNvCxnSpPr/>
      </xdr:nvCxnSpPr>
      <xdr:spPr>
        <a:xfrm flipV="1">
          <a:off x="14592300" y="670166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15418</xdr:rowOff>
    </xdr:from>
    <xdr:to>
      <xdr:col>21</xdr:col>
      <xdr:colOff>161925</xdr:colOff>
      <xdr:row>39</xdr:row>
      <xdr:rowOff>44450</xdr:rowOff>
    </xdr:to>
    <xdr:cxnSp macro="">
      <xdr:nvCxnSpPr>
        <xdr:cNvPr id="511" name="直線コネクタ 510"/>
        <xdr:cNvCxnSpPr/>
      </xdr:nvCxnSpPr>
      <xdr:spPr>
        <a:xfrm flipV="1">
          <a:off x="13703300" y="670196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145745</xdr:rowOff>
    </xdr:from>
    <xdr:to>
      <xdr:col>23</xdr:col>
      <xdr:colOff>568325</xdr:colOff>
      <xdr:row>39</xdr:row>
      <xdr:rowOff>75895</xdr:rowOff>
    </xdr:to>
    <xdr:sp macro="" textlink="">
      <xdr:nvSpPr>
        <xdr:cNvPr id="524" name="円/楕円 523"/>
        <xdr:cNvSpPr/>
      </xdr:nvSpPr>
      <xdr:spPr>
        <a:xfrm>
          <a:off x="16268700" y="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60672</xdr:rowOff>
    </xdr:from>
    <xdr:ext cx="378565" cy="259045"/>
    <xdr:sp macro="" textlink="">
      <xdr:nvSpPr>
        <xdr:cNvPr id="525" name="災害復旧事業費該当値テキスト"/>
        <xdr:cNvSpPr txBox="1"/>
      </xdr:nvSpPr>
      <xdr:spPr>
        <a:xfrm>
          <a:off x="16370300" y="65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135763</xdr:rowOff>
    </xdr:from>
    <xdr:to>
      <xdr:col>22</xdr:col>
      <xdr:colOff>415925</xdr:colOff>
      <xdr:row>39</xdr:row>
      <xdr:rowOff>65913</xdr:rowOff>
    </xdr:to>
    <xdr:sp macro="" textlink="">
      <xdr:nvSpPr>
        <xdr:cNvPr id="526" name="円/楕円 525"/>
        <xdr:cNvSpPr/>
      </xdr:nvSpPr>
      <xdr:spPr>
        <a:xfrm>
          <a:off x="1543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57040</xdr:rowOff>
    </xdr:from>
    <xdr:ext cx="378565" cy="259045"/>
    <xdr:sp macro="" textlink="">
      <xdr:nvSpPr>
        <xdr:cNvPr id="527" name="テキスト ボックス 526"/>
        <xdr:cNvSpPr txBox="1"/>
      </xdr:nvSpPr>
      <xdr:spPr>
        <a:xfrm>
          <a:off x="15292017" y="674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136068</xdr:rowOff>
    </xdr:from>
    <xdr:to>
      <xdr:col>21</xdr:col>
      <xdr:colOff>212725</xdr:colOff>
      <xdr:row>39</xdr:row>
      <xdr:rowOff>66218</xdr:rowOff>
    </xdr:to>
    <xdr:sp macro="" textlink="">
      <xdr:nvSpPr>
        <xdr:cNvPr id="528" name="円/楕円 527"/>
        <xdr:cNvSpPr/>
      </xdr:nvSpPr>
      <xdr:spPr>
        <a:xfrm>
          <a:off x="14541500" y="66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57345</xdr:rowOff>
    </xdr:from>
    <xdr:ext cx="378565" cy="259045"/>
    <xdr:sp macro="" textlink="">
      <xdr:nvSpPr>
        <xdr:cNvPr id="529" name="テキスト ボックス 528"/>
        <xdr:cNvSpPr txBox="1"/>
      </xdr:nvSpPr>
      <xdr:spPr>
        <a:xfrm>
          <a:off x="14403017" y="6743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159311</xdr:rowOff>
    </xdr:from>
    <xdr:to>
      <xdr:col>23</xdr:col>
      <xdr:colOff>517525</xdr:colOff>
      <xdr:row>78</xdr:row>
      <xdr:rowOff>15211</xdr:rowOff>
    </xdr:to>
    <xdr:cxnSp macro="">
      <xdr:nvCxnSpPr>
        <xdr:cNvPr id="613" name="直線コネクタ 612"/>
        <xdr:cNvCxnSpPr/>
      </xdr:nvCxnSpPr>
      <xdr:spPr>
        <a:xfrm>
          <a:off x="15481300" y="13360961"/>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85130</xdr:rowOff>
    </xdr:from>
    <xdr:to>
      <xdr:col>22</xdr:col>
      <xdr:colOff>365125</xdr:colOff>
      <xdr:row>77</xdr:row>
      <xdr:rowOff>159311</xdr:rowOff>
    </xdr:to>
    <xdr:cxnSp macro="">
      <xdr:nvCxnSpPr>
        <xdr:cNvPr id="616" name="直線コネクタ 615"/>
        <xdr:cNvCxnSpPr/>
      </xdr:nvCxnSpPr>
      <xdr:spPr>
        <a:xfrm>
          <a:off x="14592300" y="1328678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26363</xdr:rowOff>
    </xdr:from>
    <xdr:to>
      <xdr:col>21</xdr:col>
      <xdr:colOff>161925</xdr:colOff>
      <xdr:row>77</xdr:row>
      <xdr:rowOff>85130</xdr:rowOff>
    </xdr:to>
    <xdr:cxnSp macro="">
      <xdr:nvCxnSpPr>
        <xdr:cNvPr id="619" name="直線コネクタ 618"/>
        <xdr:cNvCxnSpPr/>
      </xdr:nvCxnSpPr>
      <xdr:spPr>
        <a:xfrm>
          <a:off x="13703300" y="13228013"/>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158527</xdr:rowOff>
    </xdr:from>
    <xdr:to>
      <xdr:col>19</xdr:col>
      <xdr:colOff>644525</xdr:colOff>
      <xdr:row>77</xdr:row>
      <xdr:rowOff>26363</xdr:rowOff>
    </xdr:to>
    <xdr:cxnSp macro="">
      <xdr:nvCxnSpPr>
        <xdr:cNvPr id="622" name="直線コネクタ 621"/>
        <xdr:cNvCxnSpPr/>
      </xdr:nvCxnSpPr>
      <xdr:spPr>
        <a:xfrm>
          <a:off x="12814300" y="13188727"/>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135861</xdr:rowOff>
    </xdr:from>
    <xdr:to>
      <xdr:col>23</xdr:col>
      <xdr:colOff>568325</xdr:colOff>
      <xdr:row>78</xdr:row>
      <xdr:rowOff>66011</xdr:rowOff>
    </xdr:to>
    <xdr:sp macro="" textlink="">
      <xdr:nvSpPr>
        <xdr:cNvPr id="632" name="円/楕円 631"/>
        <xdr:cNvSpPr/>
      </xdr:nvSpPr>
      <xdr:spPr>
        <a:xfrm>
          <a:off x="16268700" y="133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50788</xdr:rowOff>
    </xdr:from>
    <xdr:ext cx="534377" cy="259045"/>
    <xdr:sp macro="" textlink="">
      <xdr:nvSpPr>
        <xdr:cNvPr id="633" name="公債費該当値テキスト"/>
        <xdr:cNvSpPr txBox="1"/>
      </xdr:nvSpPr>
      <xdr:spPr>
        <a:xfrm>
          <a:off x="16370300" y="1325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108511</xdr:rowOff>
    </xdr:from>
    <xdr:to>
      <xdr:col>22</xdr:col>
      <xdr:colOff>415925</xdr:colOff>
      <xdr:row>78</xdr:row>
      <xdr:rowOff>38661</xdr:rowOff>
    </xdr:to>
    <xdr:sp macro="" textlink="">
      <xdr:nvSpPr>
        <xdr:cNvPr id="634" name="円/楕円 633"/>
        <xdr:cNvSpPr/>
      </xdr:nvSpPr>
      <xdr:spPr>
        <a:xfrm>
          <a:off x="15430500" y="133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29788</xdr:rowOff>
    </xdr:from>
    <xdr:ext cx="534377" cy="259045"/>
    <xdr:sp macro="" textlink="">
      <xdr:nvSpPr>
        <xdr:cNvPr id="635" name="テキスト ボックス 634"/>
        <xdr:cNvSpPr txBox="1"/>
      </xdr:nvSpPr>
      <xdr:spPr>
        <a:xfrm>
          <a:off x="15214111" y="134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34330</xdr:rowOff>
    </xdr:from>
    <xdr:to>
      <xdr:col>21</xdr:col>
      <xdr:colOff>212725</xdr:colOff>
      <xdr:row>77</xdr:row>
      <xdr:rowOff>135930</xdr:rowOff>
    </xdr:to>
    <xdr:sp macro="" textlink="">
      <xdr:nvSpPr>
        <xdr:cNvPr id="636" name="円/楕円 635"/>
        <xdr:cNvSpPr/>
      </xdr:nvSpPr>
      <xdr:spPr>
        <a:xfrm>
          <a:off x="145415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127057</xdr:rowOff>
    </xdr:from>
    <xdr:ext cx="534377" cy="259045"/>
    <xdr:sp macro="" textlink="">
      <xdr:nvSpPr>
        <xdr:cNvPr id="637" name="テキスト ボックス 636"/>
        <xdr:cNvSpPr txBox="1"/>
      </xdr:nvSpPr>
      <xdr:spPr>
        <a:xfrm>
          <a:off x="14325111" y="13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147013</xdr:rowOff>
    </xdr:from>
    <xdr:to>
      <xdr:col>20</xdr:col>
      <xdr:colOff>9525</xdr:colOff>
      <xdr:row>77</xdr:row>
      <xdr:rowOff>77163</xdr:rowOff>
    </xdr:to>
    <xdr:sp macro="" textlink="">
      <xdr:nvSpPr>
        <xdr:cNvPr id="638" name="円/楕円 637"/>
        <xdr:cNvSpPr/>
      </xdr:nvSpPr>
      <xdr:spPr>
        <a:xfrm>
          <a:off x="13652500" y="131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68290</xdr:rowOff>
    </xdr:from>
    <xdr:ext cx="534377" cy="259045"/>
    <xdr:sp macro="" textlink="">
      <xdr:nvSpPr>
        <xdr:cNvPr id="639" name="テキスト ボックス 638"/>
        <xdr:cNvSpPr txBox="1"/>
      </xdr:nvSpPr>
      <xdr:spPr>
        <a:xfrm>
          <a:off x="13436111" y="132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107727</xdr:rowOff>
    </xdr:from>
    <xdr:to>
      <xdr:col>18</xdr:col>
      <xdr:colOff>492125</xdr:colOff>
      <xdr:row>77</xdr:row>
      <xdr:rowOff>37877</xdr:rowOff>
    </xdr:to>
    <xdr:sp macro="" textlink="">
      <xdr:nvSpPr>
        <xdr:cNvPr id="640" name="円/楕円 639"/>
        <xdr:cNvSpPr/>
      </xdr:nvSpPr>
      <xdr:spPr>
        <a:xfrm>
          <a:off x="12763500" y="131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29004</xdr:rowOff>
    </xdr:from>
    <xdr:ext cx="534377" cy="259045"/>
    <xdr:sp macro="" textlink="">
      <xdr:nvSpPr>
        <xdr:cNvPr id="641" name="テキスト ボックス 640"/>
        <xdr:cNvSpPr txBox="1"/>
      </xdr:nvSpPr>
      <xdr:spPr>
        <a:xfrm>
          <a:off x="12547111" y="13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14816</xdr:rowOff>
    </xdr:from>
    <xdr:to>
      <xdr:col>23</xdr:col>
      <xdr:colOff>517525</xdr:colOff>
      <xdr:row>98</xdr:row>
      <xdr:rowOff>25285</xdr:rowOff>
    </xdr:to>
    <xdr:cxnSp macro="">
      <xdr:nvCxnSpPr>
        <xdr:cNvPr id="668" name="直線コネクタ 667"/>
        <xdr:cNvCxnSpPr/>
      </xdr:nvCxnSpPr>
      <xdr:spPr>
        <a:xfrm flipV="1">
          <a:off x="15481300" y="16816916"/>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20782</xdr:rowOff>
    </xdr:from>
    <xdr:to>
      <xdr:col>22</xdr:col>
      <xdr:colOff>365125</xdr:colOff>
      <xdr:row>98</xdr:row>
      <xdr:rowOff>25285</xdr:rowOff>
    </xdr:to>
    <xdr:cxnSp macro="">
      <xdr:nvCxnSpPr>
        <xdr:cNvPr id="671" name="直線コネクタ 670"/>
        <xdr:cNvCxnSpPr/>
      </xdr:nvCxnSpPr>
      <xdr:spPr>
        <a:xfrm>
          <a:off x="14592300" y="16822882"/>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20782</xdr:rowOff>
    </xdr:from>
    <xdr:to>
      <xdr:col>21</xdr:col>
      <xdr:colOff>161925</xdr:colOff>
      <xdr:row>98</xdr:row>
      <xdr:rowOff>58387</xdr:rowOff>
    </xdr:to>
    <xdr:cxnSp macro="">
      <xdr:nvCxnSpPr>
        <xdr:cNvPr id="674" name="直線コネクタ 673"/>
        <xdr:cNvCxnSpPr/>
      </xdr:nvCxnSpPr>
      <xdr:spPr>
        <a:xfrm flipV="1">
          <a:off x="13703300" y="16822882"/>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150101</xdr:rowOff>
    </xdr:from>
    <xdr:to>
      <xdr:col>19</xdr:col>
      <xdr:colOff>644525</xdr:colOff>
      <xdr:row>98</xdr:row>
      <xdr:rowOff>58387</xdr:rowOff>
    </xdr:to>
    <xdr:cxnSp macro="">
      <xdr:nvCxnSpPr>
        <xdr:cNvPr id="677" name="直線コネクタ 676"/>
        <xdr:cNvCxnSpPr/>
      </xdr:nvCxnSpPr>
      <xdr:spPr>
        <a:xfrm>
          <a:off x="12814300" y="16780751"/>
          <a:ext cx="8890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135466</xdr:rowOff>
    </xdr:from>
    <xdr:to>
      <xdr:col>23</xdr:col>
      <xdr:colOff>568325</xdr:colOff>
      <xdr:row>98</xdr:row>
      <xdr:rowOff>65616</xdr:rowOff>
    </xdr:to>
    <xdr:sp macro="" textlink="">
      <xdr:nvSpPr>
        <xdr:cNvPr id="687" name="円/楕円 686"/>
        <xdr:cNvSpPr/>
      </xdr:nvSpPr>
      <xdr:spPr>
        <a:xfrm>
          <a:off x="16268700" y="16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50393</xdr:rowOff>
    </xdr:from>
    <xdr:ext cx="469744" cy="259045"/>
    <xdr:sp macro="" textlink="">
      <xdr:nvSpPr>
        <xdr:cNvPr id="688" name="積立金該当値テキスト"/>
        <xdr:cNvSpPr txBox="1"/>
      </xdr:nvSpPr>
      <xdr:spPr>
        <a:xfrm>
          <a:off x="16370300" y="166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145935</xdr:rowOff>
    </xdr:from>
    <xdr:to>
      <xdr:col>22</xdr:col>
      <xdr:colOff>415925</xdr:colOff>
      <xdr:row>98</xdr:row>
      <xdr:rowOff>76085</xdr:rowOff>
    </xdr:to>
    <xdr:sp macro="" textlink="">
      <xdr:nvSpPr>
        <xdr:cNvPr id="689" name="円/楕円 688"/>
        <xdr:cNvSpPr/>
      </xdr:nvSpPr>
      <xdr:spPr>
        <a:xfrm>
          <a:off x="15430500" y="16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67212</xdr:rowOff>
    </xdr:from>
    <xdr:ext cx="469744" cy="259045"/>
    <xdr:sp macro="" textlink="">
      <xdr:nvSpPr>
        <xdr:cNvPr id="690" name="テキスト ボックス 689"/>
        <xdr:cNvSpPr txBox="1"/>
      </xdr:nvSpPr>
      <xdr:spPr>
        <a:xfrm>
          <a:off x="15246427" y="168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141432</xdr:rowOff>
    </xdr:from>
    <xdr:to>
      <xdr:col>21</xdr:col>
      <xdr:colOff>212725</xdr:colOff>
      <xdr:row>98</xdr:row>
      <xdr:rowOff>71582</xdr:rowOff>
    </xdr:to>
    <xdr:sp macro="" textlink="">
      <xdr:nvSpPr>
        <xdr:cNvPr id="691" name="円/楕円 690"/>
        <xdr:cNvSpPr/>
      </xdr:nvSpPr>
      <xdr:spPr>
        <a:xfrm>
          <a:off x="14541500" y="167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62709</xdr:rowOff>
    </xdr:from>
    <xdr:ext cx="469744" cy="259045"/>
    <xdr:sp macro="" textlink="">
      <xdr:nvSpPr>
        <xdr:cNvPr id="692" name="テキスト ボックス 691"/>
        <xdr:cNvSpPr txBox="1"/>
      </xdr:nvSpPr>
      <xdr:spPr>
        <a:xfrm>
          <a:off x="14357427" y="1686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7587</xdr:rowOff>
    </xdr:from>
    <xdr:to>
      <xdr:col>20</xdr:col>
      <xdr:colOff>9525</xdr:colOff>
      <xdr:row>98</xdr:row>
      <xdr:rowOff>109187</xdr:rowOff>
    </xdr:to>
    <xdr:sp macro="" textlink="">
      <xdr:nvSpPr>
        <xdr:cNvPr id="693" name="円/楕円 692"/>
        <xdr:cNvSpPr/>
      </xdr:nvSpPr>
      <xdr:spPr>
        <a:xfrm>
          <a:off x="13652500" y="168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100314</xdr:rowOff>
    </xdr:from>
    <xdr:ext cx="469744" cy="259045"/>
    <xdr:sp macro="" textlink="">
      <xdr:nvSpPr>
        <xdr:cNvPr id="694" name="テキスト ボックス 693"/>
        <xdr:cNvSpPr txBox="1"/>
      </xdr:nvSpPr>
      <xdr:spPr>
        <a:xfrm>
          <a:off x="13468427" y="1690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99301</xdr:rowOff>
    </xdr:from>
    <xdr:to>
      <xdr:col>18</xdr:col>
      <xdr:colOff>492125</xdr:colOff>
      <xdr:row>98</xdr:row>
      <xdr:rowOff>29451</xdr:rowOff>
    </xdr:to>
    <xdr:sp macro="" textlink="">
      <xdr:nvSpPr>
        <xdr:cNvPr id="695" name="円/楕円 694"/>
        <xdr:cNvSpPr/>
      </xdr:nvSpPr>
      <xdr:spPr>
        <a:xfrm>
          <a:off x="12763500" y="167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20578</xdr:rowOff>
    </xdr:from>
    <xdr:ext cx="469744" cy="259045"/>
    <xdr:sp macro="" textlink="">
      <xdr:nvSpPr>
        <xdr:cNvPr id="696" name="テキスト ボックス 695"/>
        <xdr:cNvSpPr txBox="1"/>
      </xdr:nvSpPr>
      <xdr:spPr>
        <a:xfrm>
          <a:off x="12579427" y="168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27" name="直線コネクタ 726"/>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30" name="直線コネクタ 729"/>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33" name="直線コネクタ 732"/>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36" name="直線コネクタ 735"/>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46" name="円/楕円 745"/>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47"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8" name="円/楕円 747"/>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9" name="テキスト ボックス 748"/>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50" name="円/楕円 749"/>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51" name="テキスト ボックス 750"/>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52" name="円/楕円 751"/>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53" name="テキスト ボックス 752"/>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54" name="円/楕円 753"/>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55" name="テキスト ボックス 754"/>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65291</xdr:rowOff>
    </xdr:from>
    <xdr:to>
      <xdr:col>32</xdr:col>
      <xdr:colOff>187325</xdr:colOff>
      <xdr:row>76</xdr:row>
      <xdr:rowOff>90684</xdr:rowOff>
    </xdr:to>
    <xdr:cxnSp macro="">
      <xdr:nvCxnSpPr>
        <xdr:cNvPr id="844" name="直線コネクタ 843"/>
        <xdr:cNvCxnSpPr/>
      </xdr:nvCxnSpPr>
      <xdr:spPr>
        <a:xfrm flipV="1">
          <a:off x="21323300" y="13095491"/>
          <a:ext cx="8382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90684</xdr:rowOff>
    </xdr:from>
    <xdr:to>
      <xdr:col>31</xdr:col>
      <xdr:colOff>34925</xdr:colOff>
      <xdr:row>76</xdr:row>
      <xdr:rowOff>136843</xdr:rowOff>
    </xdr:to>
    <xdr:cxnSp macro="">
      <xdr:nvCxnSpPr>
        <xdr:cNvPr id="847" name="直線コネクタ 846"/>
        <xdr:cNvCxnSpPr/>
      </xdr:nvCxnSpPr>
      <xdr:spPr>
        <a:xfrm flipV="1">
          <a:off x="20434300" y="13120884"/>
          <a:ext cx="8890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136843</xdr:rowOff>
    </xdr:from>
    <xdr:to>
      <xdr:col>29</xdr:col>
      <xdr:colOff>517525</xdr:colOff>
      <xdr:row>77</xdr:row>
      <xdr:rowOff>48813</xdr:rowOff>
    </xdr:to>
    <xdr:cxnSp macro="">
      <xdr:nvCxnSpPr>
        <xdr:cNvPr id="850" name="直線コネクタ 849"/>
        <xdr:cNvCxnSpPr/>
      </xdr:nvCxnSpPr>
      <xdr:spPr>
        <a:xfrm flipV="1">
          <a:off x="19545300" y="1316704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48813</xdr:rowOff>
    </xdr:from>
    <xdr:to>
      <xdr:col>28</xdr:col>
      <xdr:colOff>314325</xdr:colOff>
      <xdr:row>77</xdr:row>
      <xdr:rowOff>101333</xdr:rowOff>
    </xdr:to>
    <xdr:cxnSp macro="">
      <xdr:nvCxnSpPr>
        <xdr:cNvPr id="853" name="直線コネクタ 852"/>
        <xdr:cNvCxnSpPr/>
      </xdr:nvCxnSpPr>
      <xdr:spPr>
        <a:xfrm flipV="1">
          <a:off x="18656300" y="13250463"/>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14491</xdr:rowOff>
    </xdr:from>
    <xdr:to>
      <xdr:col>32</xdr:col>
      <xdr:colOff>238125</xdr:colOff>
      <xdr:row>76</xdr:row>
      <xdr:rowOff>116091</xdr:rowOff>
    </xdr:to>
    <xdr:sp macro="" textlink="">
      <xdr:nvSpPr>
        <xdr:cNvPr id="863" name="円/楕円 862"/>
        <xdr:cNvSpPr/>
      </xdr:nvSpPr>
      <xdr:spPr>
        <a:xfrm>
          <a:off x="221107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164368</xdr:rowOff>
    </xdr:from>
    <xdr:ext cx="534377" cy="259045"/>
    <xdr:sp macro="" textlink="">
      <xdr:nvSpPr>
        <xdr:cNvPr id="864" name="繰出金該当値テキスト"/>
        <xdr:cNvSpPr txBox="1"/>
      </xdr:nvSpPr>
      <xdr:spPr>
        <a:xfrm>
          <a:off x="22212300" y="130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39884</xdr:rowOff>
    </xdr:from>
    <xdr:to>
      <xdr:col>31</xdr:col>
      <xdr:colOff>85725</xdr:colOff>
      <xdr:row>76</xdr:row>
      <xdr:rowOff>141484</xdr:rowOff>
    </xdr:to>
    <xdr:sp macro="" textlink="">
      <xdr:nvSpPr>
        <xdr:cNvPr id="865" name="円/楕円 864"/>
        <xdr:cNvSpPr/>
      </xdr:nvSpPr>
      <xdr:spPr>
        <a:xfrm>
          <a:off x="21272500" y="13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132611</xdr:rowOff>
    </xdr:from>
    <xdr:ext cx="534377" cy="259045"/>
    <xdr:sp macro="" textlink="">
      <xdr:nvSpPr>
        <xdr:cNvPr id="866" name="テキスト ボックス 865"/>
        <xdr:cNvSpPr txBox="1"/>
      </xdr:nvSpPr>
      <xdr:spPr>
        <a:xfrm>
          <a:off x="21056111" y="131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86043</xdr:rowOff>
    </xdr:from>
    <xdr:to>
      <xdr:col>29</xdr:col>
      <xdr:colOff>568325</xdr:colOff>
      <xdr:row>77</xdr:row>
      <xdr:rowOff>16193</xdr:rowOff>
    </xdr:to>
    <xdr:sp macro="" textlink="">
      <xdr:nvSpPr>
        <xdr:cNvPr id="867" name="円/楕円 866"/>
        <xdr:cNvSpPr/>
      </xdr:nvSpPr>
      <xdr:spPr>
        <a:xfrm>
          <a:off x="20383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7320</xdr:rowOff>
    </xdr:from>
    <xdr:ext cx="534377" cy="259045"/>
    <xdr:sp macro="" textlink="">
      <xdr:nvSpPr>
        <xdr:cNvPr id="868" name="テキスト ボックス 867"/>
        <xdr:cNvSpPr txBox="1"/>
      </xdr:nvSpPr>
      <xdr:spPr>
        <a:xfrm>
          <a:off x="20167111"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169463</xdr:rowOff>
    </xdr:from>
    <xdr:to>
      <xdr:col>28</xdr:col>
      <xdr:colOff>365125</xdr:colOff>
      <xdr:row>77</xdr:row>
      <xdr:rowOff>99613</xdr:rowOff>
    </xdr:to>
    <xdr:sp macro="" textlink="">
      <xdr:nvSpPr>
        <xdr:cNvPr id="869" name="円/楕円 868"/>
        <xdr:cNvSpPr/>
      </xdr:nvSpPr>
      <xdr:spPr>
        <a:xfrm>
          <a:off x="19494500" y="131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90740</xdr:rowOff>
    </xdr:from>
    <xdr:ext cx="534377" cy="259045"/>
    <xdr:sp macro="" textlink="">
      <xdr:nvSpPr>
        <xdr:cNvPr id="870" name="テキスト ボックス 869"/>
        <xdr:cNvSpPr txBox="1"/>
      </xdr:nvSpPr>
      <xdr:spPr>
        <a:xfrm>
          <a:off x="19278111" y="132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50533</xdr:rowOff>
    </xdr:from>
    <xdr:to>
      <xdr:col>27</xdr:col>
      <xdr:colOff>161925</xdr:colOff>
      <xdr:row>77</xdr:row>
      <xdr:rowOff>152133</xdr:rowOff>
    </xdr:to>
    <xdr:sp macro="" textlink="">
      <xdr:nvSpPr>
        <xdr:cNvPr id="871" name="円/楕円 870"/>
        <xdr:cNvSpPr/>
      </xdr:nvSpPr>
      <xdr:spPr>
        <a:xfrm>
          <a:off x="18605500" y="132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143260</xdr:rowOff>
    </xdr:from>
    <xdr:ext cx="534377" cy="259045"/>
    <xdr:sp macro="" textlink="">
      <xdr:nvSpPr>
        <xdr:cNvPr id="872" name="テキスト ボックス 871"/>
        <xdr:cNvSpPr txBox="1"/>
      </xdr:nvSpPr>
      <xdr:spPr>
        <a:xfrm>
          <a:off x="18389111" y="133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年度における当町の一人あたりコストは、おおむね、どの性質別歳出についても、全国平均や県平均を下回っており、例えば、「人件費」の一人あたりコスト（</a:t>
          </a:r>
          <a:r>
            <a:rPr kumimoji="1" lang="en-US" altLang="ja-JP" sz="1300">
              <a:latin typeface="ＭＳ Ｐゴシック"/>
            </a:rPr>
            <a:t>49,244</a:t>
          </a:r>
          <a:r>
            <a:rPr kumimoji="1" lang="ja-JP" altLang="en-US" sz="1300">
              <a:latin typeface="ＭＳ Ｐゴシック"/>
            </a:rPr>
            <a:t>円）についても、全国平均（</a:t>
          </a:r>
          <a:r>
            <a:rPr kumimoji="1" lang="en-US" altLang="ja-JP" sz="1300">
              <a:latin typeface="ＭＳ Ｐゴシック"/>
            </a:rPr>
            <a:t>64,063</a:t>
          </a:r>
          <a:r>
            <a:rPr kumimoji="1" lang="ja-JP" altLang="en-US" sz="1300">
              <a:latin typeface="ＭＳ Ｐゴシック"/>
            </a:rPr>
            <a:t>円）及び県平均（</a:t>
          </a:r>
          <a:r>
            <a:rPr kumimoji="1" lang="en-US" altLang="ja-JP" sz="1300">
              <a:latin typeface="ＭＳ Ｐゴシック"/>
            </a:rPr>
            <a:t>61,905</a:t>
          </a:r>
          <a:r>
            <a:rPr kumimoji="1" lang="ja-JP" altLang="en-US" sz="1300">
              <a:latin typeface="ＭＳ Ｐゴシック"/>
            </a:rPr>
            <a:t>円）と比較して低い水準にある。</a:t>
          </a:r>
        </a:p>
        <a:p>
          <a:r>
            <a:rPr kumimoji="1" lang="ja-JP" altLang="en-US" sz="1300">
              <a:latin typeface="ＭＳ Ｐゴシック"/>
            </a:rPr>
            <a:t>そのような中で、前年度と比較して増加している性質別歳出としては、主に「扶助費」、「普通建設事業費」、「繰出金」が挙げられる。</a:t>
          </a:r>
        </a:p>
        <a:p>
          <a:r>
            <a:rPr kumimoji="1" lang="ja-JP" altLang="en-US" sz="1300">
              <a:latin typeface="ＭＳ Ｐゴシック"/>
            </a:rPr>
            <a:t>「扶助費」は、臨時福祉給付金事業等による支出が増加したためである。</a:t>
          </a:r>
          <a:endParaRPr kumimoji="1" lang="en-US" altLang="ja-JP" sz="1300">
            <a:latin typeface="ＭＳ Ｐゴシック"/>
          </a:endParaRPr>
        </a:p>
        <a:p>
          <a:r>
            <a:rPr kumimoji="1" lang="ja-JP" altLang="en-US" sz="1300">
              <a:latin typeface="ＭＳ Ｐゴシック"/>
            </a:rPr>
            <a:t>また、「普通建設事業費」では、道路整備、橋りょう整備などに関する支出が増加しており、「繰出金」は公共下水道事業特別会計や介護保険特別会計への繰出金が増加傾向にあることが要因として考えられる。</a:t>
          </a:r>
        </a:p>
        <a:p>
          <a:r>
            <a:rPr kumimoji="1" lang="ja-JP" altLang="en-US" sz="1300">
              <a:latin typeface="ＭＳ Ｐゴシック"/>
            </a:rPr>
            <a:t>なお、「公債費」の一人あたりコスト（</a:t>
          </a:r>
          <a:r>
            <a:rPr kumimoji="1" lang="en-US" altLang="ja-JP" sz="1300">
              <a:latin typeface="ＭＳ Ｐゴシック"/>
            </a:rPr>
            <a:t>15,624</a:t>
          </a:r>
          <a:r>
            <a:rPr kumimoji="1" lang="ja-JP" altLang="en-US" sz="1300">
              <a:latin typeface="ＭＳ Ｐゴシック"/>
            </a:rPr>
            <a:t>円）は、全国平均（</a:t>
          </a:r>
          <a:r>
            <a:rPr kumimoji="1" lang="en-US" altLang="ja-JP" sz="1300">
              <a:latin typeface="ＭＳ Ｐゴシック"/>
            </a:rPr>
            <a:t>43,389</a:t>
          </a:r>
          <a:r>
            <a:rPr kumimoji="1" lang="ja-JP" altLang="en-US" sz="1300">
              <a:latin typeface="ＭＳ Ｐゴシック"/>
            </a:rPr>
            <a:t>円）及び県平均（</a:t>
          </a:r>
          <a:r>
            <a:rPr kumimoji="1" lang="en-US" altLang="ja-JP" sz="1300">
              <a:latin typeface="ＭＳ Ｐゴシック"/>
            </a:rPr>
            <a:t>40,641</a:t>
          </a:r>
          <a:r>
            <a:rPr kumimoji="1" lang="ja-JP" altLang="en-US" sz="1300">
              <a:latin typeface="ＭＳ Ｐゴシック"/>
            </a:rPr>
            <a:t>円）と比べて低い状態にある。これは、平成</a:t>
          </a:r>
          <a:r>
            <a:rPr kumimoji="1" lang="en-US" altLang="ja-JP" sz="1300">
              <a:latin typeface="ＭＳ Ｐゴシック"/>
            </a:rPr>
            <a:t>28</a:t>
          </a:r>
          <a:r>
            <a:rPr kumimoji="1" lang="ja-JP" altLang="en-US" sz="1300">
              <a:latin typeface="ＭＳ Ｐゴシック"/>
            </a:rPr>
            <a:t>年度において償還金が減少しているためであるが、今後、大型事業を進めていく中で、上昇に転じることも予想されるため注意が必要である。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27,885
27,087
57.09
9,410,289
8,945,731
454,503
6,081,170
5,108,515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154559</xdr:rowOff>
    </xdr:from>
    <xdr:to>
      <xdr:col>6</xdr:col>
      <xdr:colOff>511175</xdr:colOff>
      <xdr:row>35</xdr:row>
      <xdr:rowOff>160274</xdr:rowOff>
    </xdr:to>
    <xdr:cxnSp macro="">
      <xdr:nvCxnSpPr>
        <xdr:cNvPr id="61" name="直線コネクタ 60"/>
        <xdr:cNvCxnSpPr/>
      </xdr:nvCxnSpPr>
      <xdr:spPr>
        <a:xfrm flipV="1">
          <a:off x="3797300" y="61553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160274</xdr:rowOff>
    </xdr:from>
    <xdr:to>
      <xdr:col>5</xdr:col>
      <xdr:colOff>358775</xdr:colOff>
      <xdr:row>36</xdr:row>
      <xdr:rowOff>56642</xdr:rowOff>
    </xdr:to>
    <xdr:cxnSp macro="">
      <xdr:nvCxnSpPr>
        <xdr:cNvPr id="64" name="直線コネクタ 63"/>
        <xdr:cNvCxnSpPr/>
      </xdr:nvCxnSpPr>
      <xdr:spPr>
        <a:xfrm flipV="1">
          <a:off x="2908300" y="616102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15113</xdr:rowOff>
    </xdr:from>
    <xdr:to>
      <xdr:col>4</xdr:col>
      <xdr:colOff>155575</xdr:colOff>
      <xdr:row>36</xdr:row>
      <xdr:rowOff>56642</xdr:rowOff>
    </xdr:to>
    <xdr:cxnSp macro="">
      <xdr:nvCxnSpPr>
        <xdr:cNvPr id="67" name="直線コネクタ 66"/>
        <xdr:cNvCxnSpPr/>
      </xdr:nvCxnSpPr>
      <xdr:spPr>
        <a:xfrm>
          <a:off x="2019300" y="618731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151892</xdr:rowOff>
    </xdr:from>
    <xdr:to>
      <xdr:col>2</xdr:col>
      <xdr:colOff>638175</xdr:colOff>
      <xdr:row>36</xdr:row>
      <xdr:rowOff>15113</xdr:rowOff>
    </xdr:to>
    <xdr:cxnSp macro="">
      <xdr:nvCxnSpPr>
        <xdr:cNvPr id="70" name="直線コネクタ 69"/>
        <xdr:cNvCxnSpPr/>
      </xdr:nvCxnSpPr>
      <xdr:spPr>
        <a:xfrm>
          <a:off x="1130300" y="6152642"/>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103759</xdr:rowOff>
    </xdr:from>
    <xdr:to>
      <xdr:col>6</xdr:col>
      <xdr:colOff>561975</xdr:colOff>
      <xdr:row>36</xdr:row>
      <xdr:rowOff>33909</xdr:rowOff>
    </xdr:to>
    <xdr:sp macro="" textlink="">
      <xdr:nvSpPr>
        <xdr:cNvPr id="80" name="円/楕円 79"/>
        <xdr:cNvSpPr/>
      </xdr:nvSpPr>
      <xdr:spPr>
        <a:xfrm>
          <a:off x="45847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82186</xdr:rowOff>
    </xdr:from>
    <xdr:ext cx="469744" cy="259045"/>
    <xdr:sp macro="" textlink="">
      <xdr:nvSpPr>
        <xdr:cNvPr id="81" name="議会費該当値テキスト"/>
        <xdr:cNvSpPr txBox="1"/>
      </xdr:nvSpPr>
      <xdr:spPr>
        <a:xfrm>
          <a:off x="4686300"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109474</xdr:rowOff>
    </xdr:from>
    <xdr:to>
      <xdr:col>5</xdr:col>
      <xdr:colOff>409575</xdr:colOff>
      <xdr:row>36</xdr:row>
      <xdr:rowOff>39624</xdr:rowOff>
    </xdr:to>
    <xdr:sp macro="" textlink="">
      <xdr:nvSpPr>
        <xdr:cNvPr id="82" name="円/楕円 81"/>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30751</xdr:rowOff>
    </xdr:from>
    <xdr:ext cx="469744" cy="259045"/>
    <xdr:sp macro="" textlink="">
      <xdr:nvSpPr>
        <xdr:cNvPr id="83" name="テキスト ボックス 82"/>
        <xdr:cNvSpPr txBox="1"/>
      </xdr:nvSpPr>
      <xdr:spPr>
        <a:xfrm>
          <a:off x="3562427"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5842</xdr:rowOff>
    </xdr:from>
    <xdr:to>
      <xdr:col>4</xdr:col>
      <xdr:colOff>206375</xdr:colOff>
      <xdr:row>36</xdr:row>
      <xdr:rowOff>107442</xdr:rowOff>
    </xdr:to>
    <xdr:sp macro="" textlink="">
      <xdr:nvSpPr>
        <xdr:cNvPr id="84" name="円/楕円 83"/>
        <xdr:cNvSpPr/>
      </xdr:nvSpPr>
      <xdr:spPr>
        <a:xfrm>
          <a:off x="2857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98569</xdr:rowOff>
    </xdr:from>
    <xdr:ext cx="469744" cy="259045"/>
    <xdr:sp macro="" textlink="">
      <xdr:nvSpPr>
        <xdr:cNvPr id="85" name="テキスト ボックス 84"/>
        <xdr:cNvSpPr txBox="1"/>
      </xdr:nvSpPr>
      <xdr:spPr>
        <a:xfrm>
          <a:off x="2673427"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135763</xdr:rowOff>
    </xdr:from>
    <xdr:to>
      <xdr:col>3</xdr:col>
      <xdr:colOff>3175</xdr:colOff>
      <xdr:row>36</xdr:row>
      <xdr:rowOff>65913</xdr:rowOff>
    </xdr:to>
    <xdr:sp macro="" textlink="">
      <xdr:nvSpPr>
        <xdr:cNvPr id="86" name="円/楕円 85"/>
        <xdr:cNvSpPr/>
      </xdr:nvSpPr>
      <xdr:spPr>
        <a:xfrm>
          <a:off x="1968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57040</xdr:rowOff>
    </xdr:from>
    <xdr:ext cx="469744" cy="259045"/>
    <xdr:sp macro="" textlink="">
      <xdr:nvSpPr>
        <xdr:cNvPr id="87" name="テキスト ボックス 86"/>
        <xdr:cNvSpPr txBox="1"/>
      </xdr:nvSpPr>
      <xdr:spPr>
        <a:xfrm>
          <a:off x="1784427"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101092</xdr:rowOff>
    </xdr:from>
    <xdr:to>
      <xdr:col>1</xdr:col>
      <xdr:colOff>485775</xdr:colOff>
      <xdr:row>36</xdr:row>
      <xdr:rowOff>31242</xdr:rowOff>
    </xdr:to>
    <xdr:sp macro="" textlink="">
      <xdr:nvSpPr>
        <xdr:cNvPr id="88" name="円/楕円 87"/>
        <xdr:cNvSpPr/>
      </xdr:nvSpPr>
      <xdr:spPr>
        <a:xfrm>
          <a:off x="1079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22369</xdr:rowOff>
    </xdr:from>
    <xdr:ext cx="469744" cy="259045"/>
    <xdr:sp macro="" textlink="">
      <xdr:nvSpPr>
        <xdr:cNvPr id="89" name="テキスト ボックス 88"/>
        <xdr:cNvSpPr txBox="1"/>
      </xdr:nvSpPr>
      <xdr:spPr>
        <a:xfrm>
          <a:off x="895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60223</xdr:rowOff>
    </xdr:from>
    <xdr:to>
      <xdr:col>6</xdr:col>
      <xdr:colOff>511175</xdr:colOff>
      <xdr:row>59</xdr:row>
      <xdr:rowOff>19434</xdr:rowOff>
    </xdr:to>
    <xdr:cxnSp macro="">
      <xdr:nvCxnSpPr>
        <xdr:cNvPr id="121" name="直線コネクタ 120"/>
        <xdr:cNvCxnSpPr/>
      </xdr:nvCxnSpPr>
      <xdr:spPr>
        <a:xfrm flipV="1">
          <a:off x="3797300" y="10004323"/>
          <a:ext cx="838200" cy="1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19434</xdr:rowOff>
    </xdr:from>
    <xdr:to>
      <xdr:col>5</xdr:col>
      <xdr:colOff>358775</xdr:colOff>
      <xdr:row>59</xdr:row>
      <xdr:rowOff>40553</xdr:rowOff>
    </xdr:to>
    <xdr:cxnSp macro="">
      <xdr:nvCxnSpPr>
        <xdr:cNvPr id="124" name="直線コネクタ 123"/>
        <xdr:cNvCxnSpPr/>
      </xdr:nvCxnSpPr>
      <xdr:spPr>
        <a:xfrm flipV="1">
          <a:off x="2908300" y="10134984"/>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40553</xdr:rowOff>
    </xdr:from>
    <xdr:to>
      <xdr:col>4</xdr:col>
      <xdr:colOff>155575</xdr:colOff>
      <xdr:row>59</xdr:row>
      <xdr:rowOff>112606</xdr:rowOff>
    </xdr:to>
    <xdr:cxnSp macro="">
      <xdr:nvCxnSpPr>
        <xdr:cNvPr id="127" name="直線コネクタ 126"/>
        <xdr:cNvCxnSpPr/>
      </xdr:nvCxnSpPr>
      <xdr:spPr>
        <a:xfrm flipV="1">
          <a:off x="2019300" y="10156103"/>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112606</xdr:rowOff>
    </xdr:from>
    <xdr:to>
      <xdr:col>2</xdr:col>
      <xdr:colOff>638175</xdr:colOff>
      <xdr:row>59</xdr:row>
      <xdr:rowOff>114162</xdr:rowOff>
    </xdr:to>
    <xdr:cxnSp macro="">
      <xdr:nvCxnSpPr>
        <xdr:cNvPr id="130" name="直線コネクタ 129"/>
        <xdr:cNvCxnSpPr/>
      </xdr:nvCxnSpPr>
      <xdr:spPr>
        <a:xfrm flipV="1">
          <a:off x="1130300" y="10228156"/>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9423</xdr:rowOff>
    </xdr:from>
    <xdr:to>
      <xdr:col>6</xdr:col>
      <xdr:colOff>561975</xdr:colOff>
      <xdr:row>58</xdr:row>
      <xdr:rowOff>111023</xdr:rowOff>
    </xdr:to>
    <xdr:sp macro="" textlink="">
      <xdr:nvSpPr>
        <xdr:cNvPr id="140" name="円/楕円 139"/>
        <xdr:cNvSpPr/>
      </xdr:nvSpPr>
      <xdr:spPr>
        <a:xfrm>
          <a:off x="4584700" y="9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159300</xdr:rowOff>
    </xdr:from>
    <xdr:ext cx="534377" cy="259045"/>
    <xdr:sp macro="" textlink="">
      <xdr:nvSpPr>
        <xdr:cNvPr id="141" name="総務費該当値テキスト"/>
        <xdr:cNvSpPr txBox="1"/>
      </xdr:nvSpPr>
      <xdr:spPr>
        <a:xfrm>
          <a:off x="4686300" y="99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140084</xdr:rowOff>
    </xdr:from>
    <xdr:to>
      <xdr:col>5</xdr:col>
      <xdr:colOff>409575</xdr:colOff>
      <xdr:row>59</xdr:row>
      <xdr:rowOff>70234</xdr:rowOff>
    </xdr:to>
    <xdr:sp macro="" textlink="">
      <xdr:nvSpPr>
        <xdr:cNvPr id="142" name="円/楕円 141"/>
        <xdr:cNvSpPr/>
      </xdr:nvSpPr>
      <xdr:spPr>
        <a:xfrm>
          <a:off x="3746500" y="100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61361</xdr:rowOff>
    </xdr:from>
    <xdr:ext cx="534377" cy="259045"/>
    <xdr:sp macro="" textlink="">
      <xdr:nvSpPr>
        <xdr:cNvPr id="143" name="テキスト ボックス 142"/>
        <xdr:cNvSpPr txBox="1"/>
      </xdr:nvSpPr>
      <xdr:spPr>
        <a:xfrm>
          <a:off x="3530111" y="101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161203</xdr:rowOff>
    </xdr:from>
    <xdr:to>
      <xdr:col>4</xdr:col>
      <xdr:colOff>206375</xdr:colOff>
      <xdr:row>59</xdr:row>
      <xdr:rowOff>91353</xdr:rowOff>
    </xdr:to>
    <xdr:sp macro="" textlink="">
      <xdr:nvSpPr>
        <xdr:cNvPr id="144" name="円/楕円 143"/>
        <xdr:cNvSpPr/>
      </xdr:nvSpPr>
      <xdr:spPr>
        <a:xfrm>
          <a:off x="2857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82480</xdr:rowOff>
    </xdr:from>
    <xdr:ext cx="534377" cy="259045"/>
    <xdr:sp macro="" textlink="">
      <xdr:nvSpPr>
        <xdr:cNvPr id="145" name="テキスト ボックス 144"/>
        <xdr:cNvSpPr txBox="1"/>
      </xdr:nvSpPr>
      <xdr:spPr>
        <a:xfrm>
          <a:off x="2641111" y="101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61806</xdr:rowOff>
    </xdr:from>
    <xdr:to>
      <xdr:col>3</xdr:col>
      <xdr:colOff>3175</xdr:colOff>
      <xdr:row>59</xdr:row>
      <xdr:rowOff>163406</xdr:rowOff>
    </xdr:to>
    <xdr:sp macro="" textlink="">
      <xdr:nvSpPr>
        <xdr:cNvPr id="146" name="円/楕円 145"/>
        <xdr:cNvSpPr/>
      </xdr:nvSpPr>
      <xdr:spPr>
        <a:xfrm>
          <a:off x="1968500" y="101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154533</xdr:rowOff>
    </xdr:from>
    <xdr:ext cx="534377" cy="259045"/>
    <xdr:sp macro="" textlink="">
      <xdr:nvSpPr>
        <xdr:cNvPr id="147" name="テキスト ボックス 146"/>
        <xdr:cNvSpPr txBox="1"/>
      </xdr:nvSpPr>
      <xdr:spPr>
        <a:xfrm>
          <a:off x="1752111" y="102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63362</xdr:rowOff>
    </xdr:from>
    <xdr:to>
      <xdr:col>1</xdr:col>
      <xdr:colOff>485775</xdr:colOff>
      <xdr:row>59</xdr:row>
      <xdr:rowOff>164962</xdr:rowOff>
    </xdr:to>
    <xdr:sp macro="" textlink="">
      <xdr:nvSpPr>
        <xdr:cNvPr id="148" name="円/楕円 147"/>
        <xdr:cNvSpPr/>
      </xdr:nvSpPr>
      <xdr:spPr>
        <a:xfrm>
          <a:off x="1079500" y="101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156089</xdr:rowOff>
    </xdr:from>
    <xdr:ext cx="534377" cy="259045"/>
    <xdr:sp macro="" textlink="">
      <xdr:nvSpPr>
        <xdr:cNvPr id="149" name="テキスト ボックス 148"/>
        <xdr:cNvSpPr txBox="1"/>
      </xdr:nvSpPr>
      <xdr:spPr>
        <a:xfrm>
          <a:off x="863111" y="102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65336</xdr:rowOff>
    </xdr:from>
    <xdr:to>
      <xdr:col>6</xdr:col>
      <xdr:colOff>511175</xdr:colOff>
      <xdr:row>78</xdr:row>
      <xdr:rowOff>79409</xdr:rowOff>
    </xdr:to>
    <xdr:cxnSp macro="">
      <xdr:nvCxnSpPr>
        <xdr:cNvPr id="178" name="直線コネクタ 177"/>
        <xdr:cNvCxnSpPr/>
      </xdr:nvCxnSpPr>
      <xdr:spPr>
        <a:xfrm flipV="1">
          <a:off x="3797300" y="13438436"/>
          <a:ext cx="838200" cy="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79409</xdr:rowOff>
    </xdr:from>
    <xdr:to>
      <xdr:col>5</xdr:col>
      <xdr:colOff>358775</xdr:colOff>
      <xdr:row>78</xdr:row>
      <xdr:rowOff>83874</xdr:rowOff>
    </xdr:to>
    <xdr:cxnSp macro="">
      <xdr:nvCxnSpPr>
        <xdr:cNvPr id="181" name="直線コネクタ 180"/>
        <xdr:cNvCxnSpPr/>
      </xdr:nvCxnSpPr>
      <xdr:spPr>
        <a:xfrm flipV="1">
          <a:off x="2908300" y="13452509"/>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83874</xdr:rowOff>
    </xdr:from>
    <xdr:to>
      <xdr:col>4</xdr:col>
      <xdr:colOff>155575</xdr:colOff>
      <xdr:row>78</xdr:row>
      <xdr:rowOff>89227</xdr:rowOff>
    </xdr:to>
    <xdr:cxnSp macro="">
      <xdr:nvCxnSpPr>
        <xdr:cNvPr id="184" name="直線コネクタ 183"/>
        <xdr:cNvCxnSpPr/>
      </xdr:nvCxnSpPr>
      <xdr:spPr>
        <a:xfrm flipV="1">
          <a:off x="2019300" y="13456974"/>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81026</xdr:rowOff>
    </xdr:from>
    <xdr:to>
      <xdr:col>2</xdr:col>
      <xdr:colOff>638175</xdr:colOff>
      <xdr:row>78</xdr:row>
      <xdr:rowOff>89227</xdr:rowOff>
    </xdr:to>
    <xdr:cxnSp macro="">
      <xdr:nvCxnSpPr>
        <xdr:cNvPr id="187" name="直線コネクタ 186"/>
        <xdr:cNvCxnSpPr/>
      </xdr:nvCxnSpPr>
      <xdr:spPr>
        <a:xfrm>
          <a:off x="1130300" y="13454126"/>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1" name="テキスト ボックス 190"/>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14536</xdr:rowOff>
    </xdr:from>
    <xdr:to>
      <xdr:col>6</xdr:col>
      <xdr:colOff>561975</xdr:colOff>
      <xdr:row>78</xdr:row>
      <xdr:rowOff>116136</xdr:rowOff>
    </xdr:to>
    <xdr:sp macro="" textlink="">
      <xdr:nvSpPr>
        <xdr:cNvPr id="197" name="円/楕円 196"/>
        <xdr:cNvSpPr/>
      </xdr:nvSpPr>
      <xdr:spPr>
        <a:xfrm>
          <a:off x="4584700" y="133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28609</xdr:rowOff>
    </xdr:from>
    <xdr:to>
      <xdr:col>5</xdr:col>
      <xdr:colOff>409575</xdr:colOff>
      <xdr:row>78</xdr:row>
      <xdr:rowOff>130209</xdr:rowOff>
    </xdr:to>
    <xdr:sp macro="" textlink="">
      <xdr:nvSpPr>
        <xdr:cNvPr id="199" name="円/楕円 198"/>
        <xdr:cNvSpPr/>
      </xdr:nvSpPr>
      <xdr:spPr>
        <a:xfrm>
          <a:off x="3746500" y="134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121336</xdr:rowOff>
    </xdr:from>
    <xdr:ext cx="599010" cy="259045"/>
    <xdr:sp macro="" textlink="">
      <xdr:nvSpPr>
        <xdr:cNvPr id="200" name="テキスト ボックス 199"/>
        <xdr:cNvSpPr txBox="1"/>
      </xdr:nvSpPr>
      <xdr:spPr>
        <a:xfrm>
          <a:off x="3497794" y="1349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33074</xdr:rowOff>
    </xdr:from>
    <xdr:to>
      <xdr:col>4</xdr:col>
      <xdr:colOff>206375</xdr:colOff>
      <xdr:row>78</xdr:row>
      <xdr:rowOff>134674</xdr:rowOff>
    </xdr:to>
    <xdr:sp macro="" textlink="">
      <xdr:nvSpPr>
        <xdr:cNvPr id="201" name="円/楕円 200"/>
        <xdr:cNvSpPr/>
      </xdr:nvSpPr>
      <xdr:spPr>
        <a:xfrm>
          <a:off x="2857500" y="134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125801</xdr:rowOff>
    </xdr:from>
    <xdr:ext cx="599010" cy="259045"/>
    <xdr:sp macro="" textlink="">
      <xdr:nvSpPr>
        <xdr:cNvPr id="202" name="テキスト ボックス 201"/>
        <xdr:cNvSpPr txBox="1"/>
      </xdr:nvSpPr>
      <xdr:spPr>
        <a:xfrm>
          <a:off x="2608794" y="1349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38427</xdr:rowOff>
    </xdr:from>
    <xdr:to>
      <xdr:col>3</xdr:col>
      <xdr:colOff>3175</xdr:colOff>
      <xdr:row>78</xdr:row>
      <xdr:rowOff>140027</xdr:rowOff>
    </xdr:to>
    <xdr:sp macro="" textlink="">
      <xdr:nvSpPr>
        <xdr:cNvPr id="203" name="円/楕円 202"/>
        <xdr:cNvSpPr/>
      </xdr:nvSpPr>
      <xdr:spPr>
        <a:xfrm>
          <a:off x="1968500" y="134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131154</xdr:rowOff>
    </xdr:from>
    <xdr:ext cx="534377" cy="259045"/>
    <xdr:sp macro="" textlink="">
      <xdr:nvSpPr>
        <xdr:cNvPr id="204" name="テキスト ボックス 203"/>
        <xdr:cNvSpPr txBox="1"/>
      </xdr:nvSpPr>
      <xdr:spPr>
        <a:xfrm>
          <a:off x="1752111" y="135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30226</xdr:rowOff>
    </xdr:from>
    <xdr:to>
      <xdr:col>1</xdr:col>
      <xdr:colOff>485775</xdr:colOff>
      <xdr:row>78</xdr:row>
      <xdr:rowOff>131826</xdr:rowOff>
    </xdr:to>
    <xdr:sp macro="" textlink="">
      <xdr:nvSpPr>
        <xdr:cNvPr id="205" name="円/楕円 204"/>
        <xdr:cNvSpPr/>
      </xdr:nvSpPr>
      <xdr:spPr>
        <a:xfrm>
          <a:off x="10795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148353</xdr:rowOff>
    </xdr:from>
    <xdr:ext cx="599010" cy="259045"/>
    <xdr:sp macro="" textlink="">
      <xdr:nvSpPr>
        <xdr:cNvPr id="206" name="テキスト ボックス 205"/>
        <xdr:cNvSpPr txBox="1"/>
      </xdr:nvSpPr>
      <xdr:spPr>
        <a:xfrm>
          <a:off x="830794" y="1317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91636</xdr:rowOff>
    </xdr:from>
    <xdr:to>
      <xdr:col>6</xdr:col>
      <xdr:colOff>511175</xdr:colOff>
      <xdr:row>98</xdr:row>
      <xdr:rowOff>134595</xdr:rowOff>
    </xdr:to>
    <xdr:cxnSp macro="">
      <xdr:nvCxnSpPr>
        <xdr:cNvPr id="236" name="直線コネクタ 235"/>
        <xdr:cNvCxnSpPr/>
      </xdr:nvCxnSpPr>
      <xdr:spPr>
        <a:xfrm flipV="1">
          <a:off x="3797300" y="16893736"/>
          <a:ext cx="8382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94532</xdr:rowOff>
    </xdr:from>
    <xdr:to>
      <xdr:col>5</xdr:col>
      <xdr:colOff>358775</xdr:colOff>
      <xdr:row>98</xdr:row>
      <xdr:rowOff>134595</xdr:rowOff>
    </xdr:to>
    <xdr:cxnSp macro="">
      <xdr:nvCxnSpPr>
        <xdr:cNvPr id="239" name="直線コネクタ 238"/>
        <xdr:cNvCxnSpPr/>
      </xdr:nvCxnSpPr>
      <xdr:spPr>
        <a:xfrm>
          <a:off x="2908300" y="16896632"/>
          <a:ext cx="8890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69881</xdr:rowOff>
    </xdr:from>
    <xdr:to>
      <xdr:col>4</xdr:col>
      <xdr:colOff>155575</xdr:colOff>
      <xdr:row>98</xdr:row>
      <xdr:rowOff>94532</xdr:rowOff>
    </xdr:to>
    <xdr:cxnSp macro="">
      <xdr:nvCxnSpPr>
        <xdr:cNvPr id="242" name="直線コネクタ 241"/>
        <xdr:cNvCxnSpPr/>
      </xdr:nvCxnSpPr>
      <xdr:spPr>
        <a:xfrm>
          <a:off x="2019300" y="1687198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170008</xdr:rowOff>
    </xdr:from>
    <xdr:to>
      <xdr:col>2</xdr:col>
      <xdr:colOff>638175</xdr:colOff>
      <xdr:row>98</xdr:row>
      <xdr:rowOff>69881</xdr:rowOff>
    </xdr:to>
    <xdr:cxnSp macro="">
      <xdr:nvCxnSpPr>
        <xdr:cNvPr id="245" name="直線コネクタ 244"/>
        <xdr:cNvCxnSpPr/>
      </xdr:nvCxnSpPr>
      <xdr:spPr>
        <a:xfrm>
          <a:off x="1130300" y="16800658"/>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49" name="テキスト ボックス 248"/>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40836</xdr:rowOff>
    </xdr:from>
    <xdr:to>
      <xdr:col>6</xdr:col>
      <xdr:colOff>561975</xdr:colOff>
      <xdr:row>98</xdr:row>
      <xdr:rowOff>142436</xdr:rowOff>
    </xdr:to>
    <xdr:sp macro="" textlink="">
      <xdr:nvSpPr>
        <xdr:cNvPr id="255" name="円/楕円 254"/>
        <xdr:cNvSpPr/>
      </xdr:nvSpPr>
      <xdr:spPr>
        <a:xfrm>
          <a:off x="4584700" y="16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19263</xdr:rowOff>
    </xdr:from>
    <xdr:ext cx="534377" cy="259045"/>
    <xdr:sp macro="" textlink="">
      <xdr:nvSpPr>
        <xdr:cNvPr id="256" name="衛生費該当値テキスト"/>
        <xdr:cNvSpPr txBox="1"/>
      </xdr:nvSpPr>
      <xdr:spPr>
        <a:xfrm>
          <a:off x="4686300" y="168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83795</xdr:rowOff>
    </xdr:from>
    <xdr:to>
      <xdr:col>5</xdr:col>
      <xdr:colOff>409575</xdr:colOff>
      <xdr:row>99</xdr:row>
      <xdr:rowOff>13945</xdr:rowOff>
    </xdr:to>
    <xdr:sp macro="" textlink="">
      <xdr:nvSpPr>
        <xdr:cNvPr id="257" name="円/楕円 256"/>
        <xdr:cNvSpPr/>
      </xdr:nvSpPr>
      <xdr:spPr>
        <a:xfrm>
          <a:off x="3746500" y="16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5072</xdr:rowOff>
    </xdr:from>
    <xdr:ext cx="534377" cy="259045"/>
    <xdr:sp macro="" textlink="">
      <xdr:nvSpPr>
        <xdr:cNvPr id="258" name="テキスト ボックス 257"/>
        <xdr:cNvSpPr txBox="1"/>
      </xdr:nvSpPr>
      <xdr:spPr>
        <a:xfrm>
          <a:off x="3530111" y="169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43732</xdr:rowOff>
    </xdr:from>
    <xdr:to>
      <xdr:col>4</xdr:col>
      <xdr:colOff>206375</xdr:colOff>
      <xdr:row>98</xdr:row>
      <xdr:rowOff>145332</xdr:rowOff>
    </xdr:to>
    <xdr:sp macro="" textlink="">
      <xdr:nvSpPr>
        <xdr:cNvPr id="259" name="円/楕円 258"/>
        <xdr:cNvSpPr/>
      </xdr:nvSpPr>
      <xdr:spPr>
        <a:xfrm>
          <a:off x="2857500" y="168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136459</xdr:rowOff>
    </xdr:from>
    <xdr:ext cx="534377" cy="259045"/>
    <xdr:sp macro="" textlink="">
      <xdr:nvSpPr>
        <xdr:cNvPr id="260" name="テキスト ボックス 259"/>
        <xdr:cNvSpPr txBox="1"/>
      </xdr:nvSpPr>
      <xdr:spPr>
        <a:xfrm>
          <a:off x="2641111" y="1693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19081</xdr:rowOff>
    </xdr:from>
    <xdr:to>
      <xdr:col>3</xdr:col>
      <xdr:colOff>3175</xdr:colOff>
      <xdr:row>98</xdr:row>
      <xdr:rowOff>120681</xdr:rowOff>
    </xdr:to>
    <xdr:sp macro="" textlink="">
      <xdr:nvSpPr>
        <xdr:cNvPr id="261" name="円/楕円 260"/>
        <xdr:cNvSpPr/>
      </xdr:nvSpPr>
      <xdr:spPr>
        <a:xfrm>
          <a:off x="1968500" y="168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111808</xdr:rowOff>
    </xdr:from>
    <xdr:ext cx="534377" cy="259045"/>
    <xdr:sp macro="" textlink="">
      <xdr:nvSpPr>
        <xdr:cNvPr id="262" name="テキスト ボックス 261"/>
        <xdr:cNvSpPr txBox="1"/>
      </xdr:nvSpPr>
      <xdr:spPr>
        <a:xfrm>
          <a:off x="1752111" y="1691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119208</xdr:rowOff>
    </xdr:from>
    <xdr:to>
      <xdr:col>1</xdr:col>
      <xdr:colOff>485775</xdr:colOff>
      <xdr:row>98</xdr:row>
      <xdr:rowOff>49358</xdr:rowOff>
    </xdr:to>
    <xdr:sp macro="" textlink="">
      <xdr:nvSpPr>
        <xdr:cNvPr id="263" name="円/楕円 262"/>
        <xdr:cNvSpPr/>
      </xdr:nvSpPr>
      <xdr:spPr>
        <a:xfrm>
          <a:off x="1079500" y="167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65885</xdr:rowOff>
    </xdr:from>
    <xdr:ext cx="534377" cy="259045"/>
    <xdr:sp macro="" textlink="">
      <xdr:nvSpPr>
        <xdr:cNvPr id="264" name="テキスト ボックス 263"/>
        <xdr:cNvSpPr txBox="1"/>
      </xdr:nvSpPr>
      <xdr:spPr>
        <a:xfrm>
          <a:off x="863111" y="165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60833</xdr:rowOff>
    </xdr:from>
    <xdr:to>
      <xdr:col>15</xdr:col>
      <xdr:colOff>180975</xdr:colOff>
      <xdr:row>38</xdr:row>
      <xdr:rowOff>99505</xdr:rowOff>
    </xdr:to>
    <xdr:cxnSp macro="">
      <xdr:nvCxnSpPr>
        <xdr:cNvPr id="293" name="直線コネクタ 292"/>
        <xdr:cNvCxnSpPr/>
      </xdr:nvCxnSpPr>
      <xdr:spPr>
        <a:xfrm flipV="1">
          <a:off x="9639300" y="6575933"/>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70358</xdr:rowOff>
    </xdr:from>
    <xdr:to>
      <xdr:col>14</xdr:col>
      <xdr:colOff>28575</xdr:colOff>
      <xdr:row>38</xdr:row>
      <xdr:rowOff>99505</xdr:rowOff>
    </xdr:to>
    <xdr:cxnSp macro="">
      <xdr:nvCxnSpPr>
        <xdr:cNvPr id="296" name="直線コネクタ 295"/>
        <xdr:cNvCxnSpPr/>
      </xdr:nvCxnSpPr>
      <xdr:spPr>
        <a:xfrm>
          <a:off x="8750300" y="658545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70358</xdr:rowOff>
    </xdr:from>
    <xdr:to>
      <xdr:col>12</xdr:col>
      <xdr:colOff>511175</xdr:colOff>
      <xdr:row>38</xdr:row>
      <xdr:rowOff>86931</xdr:rowOff>
    </xdr:to>
    <xdr:cxnSp macro="">
      <xdr:nvCxnSpPr>
        <xdr:cNvPr id="299" name="直線コネクタ 298"/>
        <xdr:cNvCxnSpPr/>
      </xdr:nvCxnSpPr>
      <xdr:spPr>
        <a:xfrm flipV="1">
          <a:off x="7861300" y="658545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89408</xdr:rowOff>
    </xdr:from>
    <xdr:to>
      <xdr:col>11</xdr:col>
      <xdr:colOff>307975</xdr:colOff>
      <xdr:row>38</xdr:row>
      <xdr:rowOff>86931</xdr:rowOff>
    </xdr:to>
    <xdr:cxnSp macro="">
      <xdr:nvCxnSpPr>
        <xdr:cNvPr id="302" name="直線コネクタ 301"/>
        <xdr:cNvCxnSpPr/>
      </xdr:nvCxnSpPr>
      <xdr:spPr>
        <a:xfrm>
          <a:off x="6972300" y="6433058"/>
          <a:ext cx="8890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10033</xdr:rowOff>
    </xdr:from>
    <xdr:to>
      <xdr:col>15</xdr:col>
      <xdr:colOff>231775</xdr:colOff>
      <xdr:row>38</xdr:row>
      <xdr:rowOff>111633</xdr:rowOff>
    </xdr:to>
    <xdr:sp macro="" textlink="">
      <xdr:nvSpPr>
        <xdr:cNvPr id="312" name="円/楕円 311"/>
        <xdr:cNvSpPr/>
      </xdr:nvSpPr>
      <xdr:spPr>
        <a:xfrm>
          <a:off x="10426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159910</xdr:rowOff>
    </xdr:from>
    <xdr:ext cx="378565" cy="259045"/>
    <xdr:sp macro="" textlink="">
      <xdr:nvSpPr>
        <xdr:cNvPr id="313" name="労働費該当値テキスト"/>
        <xdr:cNvSpPr txBox="1"/>
      </xdr:nvSpPr>
      <xdr:spPr>
        <a:xfrm>
          <a:off x="10528300"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48705</xdr:rowOff>
    </xdr:from>
    <xdr:to>
      <xdr:col>14</xdr:col>
      <xdr:colOff>79375</xdr:colOff>
      <xdr:row>38</xdr:row>
      <xdr:rowOff>150305</xdr:rowOff>
    </xdr:to>
    <xdr:sp macro="" textlink="">
      <xdr:nvSpPr>
        <xdr:cNvPr id="314" name="円/楕円 313"/>
        <xdr:cNvSpPr/>
      </xdr:nvSpPr>
      <xdr:spPr>
        <a:xfrm>
          <a:off x="9588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141432</xdr:rowOff>
    </xdr:from>
    <xdr:ext cx="378565" cy="259045"/>
    <xdr:sp macro="" textlink="">
      <xdr:nvSpPr>
        <xdr:cNvPr id="315" name="テキスト ボックス 314"/>
        <xdr:cNvSpPr txBox="1"/>
      </xdr:nvSpPr>
      <xdr:spPr>
        <a:xfrm>
          <a:off x="9450017" y="665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19558</xdr:rowOff>
    </xdr:from>
    <xdr:to>
      <xdr:col>12</xdr:col>
      <xdr:colOff>561975</xdr:colOff>
      <xdr:row>38</xdr:row>
      <xdr:rowOff>121158</xdr:rowOff>
    </xdr:to>
    <xdr:sp macro="" textlink="">
      <xdr:nvSpPr>
        <xdr:cNvPr id="316" name="円/楕円 315"/>
        <xdr:cNvSpPr/>
      </xdr:nvSpPr>
      <xdr:spPr>
        <a:xfrm>
          <a:off x="8699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112285</xdr:rowOff>
    </xdr:from>
    <xdr:ext cx="378565" cy="259045"/>
    <xdr:sp macro="" textlink="">
      <xdr:nvSpPr>
        <xdr:cNvPr id="317" name="テキスト ボックス 316"/>
        <xdr:cNvSpPr txBox="1"/>
      </xdr:nvSpPr>
      <xdr:spPr>
        <a:xfrm>
          <a:off x="8561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36131</xdr:rowOff>
    </xdr:from>
    <xdr:to>
      <xdr:col>11</xdr:col>
      <xdr:colOff>358775</xdr:colOff>
      <xdr:row>38</xdr:row>
      <xdr:rowOff>137731</xdr:rowOff>
    </xdr:to>
    <xdr:sp macro="" textlink="">
      <xdr:nvSpPr>
        <xdr:cNvPr id="318" name="円/楕円 317"/>
        <xdr:cNvSpPr/>
      </xdr:nvSpPr>
      <xdr:spPr>
        <a:xfrm>
          <a:off x="7810500" y="65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128858</xdr:rowOff>
    </xdr:from>
    <xdr:ext cx="378565" cy="259045"/>
    <xdr:sp macro="" textlink="">
      <xdr:nvSpPr>
        <xdr:cNvPr id="319" name="テキスト ボックス 318"/>
        <xdr:cNvSpPr txBox="1"/>
      </xdr:nvSpPr>
      <xdr:spPr>
        <a:xfrm>
          <a:off x="7672017" y="664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38608</xdr:rowOff>
    </xdr:from>
    <xdr:to>
      <xdr:col>10</xdr:col>
      <xdr:colOff>155575</xdr:colOff>
      <xdr:row>37</xdr:row>
      <xdr:rowOff>140208</xdr:rowOff>
    </xdr:to>
    <xdr:sp macro="" textlink="">
      <xdr:nvSpPr>
        <xdr:cNvPr id="320" name="円/楕円 319"/>
        <xdr:cNvSpPr/>
      </xdr:nvSpPr>
      <xdr:spPr>
        <a:xfrm>
          <a:off x="6921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131335</xdr:rowOff>
    </xdr:from>
    <xdr:ext cx="469744" cy="259045"/>
    <xdr:sp macro="" textlink="">
      <xdr:nvSpPr>
        <xdr:cNvPr id="321" name="テキスト ボックス 320"/>
        <xdr:cNvSpPr txBox="1"/>
      </xdr:nvSpPr>
      <xdr:spPr>
        <a:xfrm>
          <a:off x="67374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18885</xdr:rowOff>
    </xdr:from>
    <xdr:to>
      <xdr:col>15</xdr:col>
      <xdr:colOff>180975</xdr:colOff>
      <xdr:row>57</xdr:row>
      <xdr:rowOff>103581</xdr:rowOff>
    </xdr:to>
    <xdr:cxnSp macro="">
      <xdr:nvCxnSpPr>
        <xdr:cNvPr id="350" name="直線コネクタ 349"/>
        <xdr:cNvCxnSpPr/>
      </xdr:nvCxnSpPr>
      <xdr:spPr>
        <a:xfrm>
          <a:off x="9639300" y="9791535"/>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18885</xdr:rowOff>
    </xdr:from>
    <xdr:to>
      <xdr:col>14</xdr:col>
      <xdr:colOff>28575</xdr:colOff>
      <xdr:row>58</xdr:row>
      <xdr:rowOff>24181</xdr:rowOff>
    </xdr:to>
    <xdr:cxnSp macro="">
      <xdr:nvCxnSpPr>
        <xdr:cNvPr id="353" name="直線コネクタ 352"/>
        <xdr:cNvCxnSpPr/>
      </xdr:nvCxnSpPr>
      <xdr:spPr>
        <a:xfrm flipV="1">
          <a:off x="8750300" y="9791535"/>
          <a:ext cx="889000" cy="1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24181</xdr:rowOff>
    </xdr:from>
    <xdr:to>
      <xdr:col>12</xdr:col>
      <xdr:colOff>511175</xdr:colOff>
      <xdr:row>58</xdr:row>
      <xdr:rowOff>26905</xdr:rowOff>
    </xdr:to>
    <xdr:cxnSp macro="">
      <xdr:nvCxnSpPr>
        <xdr:cNvPr id="356" name="直線コネクタ 355"/>
        <xdr:cNvCxnSpPr/>
      </xdr:nvCxnSpPr>
      <xdr:spPr>
        <a:xfrm flipV="1">
          <a:off x="7861300" y="9968281"/>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26905</xdr:rowOff>
    </xdr:from>
    <xdr:to>
      <xdr:col>11</xdr:col>
      <xdr:colOff>307975</xdr:colOff>
      <xdr:row>58</xdr:row>
      <xdr:rowOff>27743</xdr:rowOff>
    </xdr:to>
    <xdr:cxnSp macro="">
      <xdr:nvCxnSpPr>
        <xdr:cNvPr id="359" name="直線コネクタ 358"/>
        <xdr:cNvCxnSpPr/>
      </xdr:nvCxnSpPr>
      <xdr:spPr>
        <a:xfrm flipV="1">
          <a:off x="6972300" y="997100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52781</xdr:rowOff>
    </xdr:from>
    <xdr:to>
      <xdr:col>15</xdr:col>
      <xdr:colOff>231775</xdr:colOff>
      <xdr:row>57</xdr:row>
      <xdr:rowOff>154381</xdr:rowOff>
    </xdr:to>
    <xdr:sp macro="" textlink="">
      <xdr:nvSpPr>
        <xdr:cNvPr id="369" name="円/楕円 368"/>
        <xdr:cNvSpPr/>
      </xdr:nvSpPr>
      <xdr:spPr>
        <a:xfrm>
          <a:off x="104267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31208</xdr:rowOff>
    </xdr:from>
    <xdr:ext cx="534377" cy="259045"/>
    <xdr:sp macro="" textlink="">
      <xdr:nvSpPr>
        <xdr:cNvPr id="370" name="農林水産業費該当値テキスト"/>
        <xdr:cNvSpPr txBox="1"/>
      </xdr:nvSpPr>
      <xdr:spPr>
        <a:xfrm>
          <a:off x="10528300" y="98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139535</xdr:rowOff>
    </xdr:from>
    <xdr:to>
      <xdr:col>14</xdr:col>
      <xdr:colOff>79375</xdr:colOff>
      <xdr:row>57</xdr:row>
      <xdr:rowOff>69685</xdr:rowOff>
    </xdr:to>
    <xdr:sp macro="" textlink="">
      <xdr:nvSpPr>
        <xdr:cNvPr id="371" name="円/楕円 370"/>
        <xdr:cNvSpPr/>
      </xdr:nvSpPr>
      <xdr:spPr>
        <a:xfrm>
          <a:off x="9588500" y="97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60812</xdr:rowOff>
    </xdr:from>
    <xdr:ext cx="534377" cy="259045"/>
    <xdr:sp macro="" textlink="">
      <xdr:nvSpPr>
        <xdr:cNvPr id="372" name="テキスト ボックス 371"/>
        <xdr:cNvSpPr txBox="1"/>
      </xdr:nvSpPr>
      <xdr:spPr>
        <a:xfrm>
          <a:off x="9372111" y="98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144831</xdr:rowOff>
    </xdr:from>
    <xdr:to>
      <xdr:col>12</xdr:col>
      <xdr:colOff>561975</xdr:colOff>
      <xdr:row>58</xdr:row>
      <xdr:rowOff>74981</xdr:rowOff>
    </xdr:to>
    <xdr:sp macro="" textlink="">
      <xdr:nvSpPr>
        <xdr:cNvPr id="373" name="円/楕円 372"/>
        <xdr:cNvSpPr/>
      </xdr:nvSpPr>
      <xdr:spPr>
        <a:xfrm>
          <a:off x="8699500" y="9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66108</xdr:rowOff>
    </xdr:from>
    <xdr:ext cx="534377" cy="259045"/>
    <xdr:sp macro="" textlink="">
      <xdr:nvSpPr>
        <xdr:cNvPr id="374" name="テキスト ボックス 373"/>
        <xdr:cNvSpPr txBox="1"/>
      </xdr:nvSpPr>
      <xdr:spPr>
        <a:xfrm>
          <a:off x="8483111" y="100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147555</xdr:rowOff>
    </xdr:from>
    <xdr:to>
      <xdr:col>11</xdr:col>
      <xdr:colOff>358775</xdr:colOff>
      <xdr:row>58</xdr:row>
      <xdr:rowOff>77705</xdr:rowOff>
    </xdr:to>
    <xdr:sp macro="" textlink="">
      <xdr:nvSpPr>
        <xdr:cNvPr id="375" name="円/楕円 374"/>
        <xdr:cNvSpPr/>
      </xdr:nvSpPr>
      <xdr:spPr>
        <a:xfrm>
          <a:off x="7810500" y="99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68832</xdr:rowOff>
    </xdr:from>
    <xdr:ext cx="469744" cy="259045"/>
    <xdr:sp macro="" textlink="">
      <xdr:nvSpPr>
        <xdr:cNvPr id="376" name="テキスト ボックス 375"/>
        <xdr:cNvSpPr txBox="1"/>
      </xdr:nvSpPr>
      <xdr:spPr>
        <a:xfrm>
          <a:off x="7626427" y="100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148393</xdr:rowOff>
    </xdr:from>
    <xdr:to>
      <xdr:col>10</xdr:col>
      <xdr:colOff>155575</xdr:colOff>
      <xdr:row>58</xdr:row>
      <xdr:rowOff>78543</xdr:rowOff>
    </xdr:to>
    <xdr:sp macro="" textlink="">
      <xdr:nvSpPr>
        <xdr:cNvPr id="377" name="円/楕円 376"/>
        <xdr:cNvSpPr/>
      </xdr:nvSpPr>
      <xdr:spPr>
        <a:xfrm>
          <a:off x="6921500" y="99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69670</xdr:rowOff>
    </xdr:from>
    <xdr:ext cx="469744" cy="259045"/>
    <xdr:sp macro="" textlink="">
      <xdr:nvSpPr>
        <xdr:cNvPr id="378" name="テキスト ボックス 377"/>
        <xdr:cNvSpPr txBox="1"/>
      </xdr:nvSpPr>
      <xdr:spPr>
        <a:xfrm>
          <a:off x="6737427" y="100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7113</xdr:rowOff>
    </xdr:from>
    <xdr:to>
      <xdr:col>15</xdr:col>
      <xdr:colOff>180975</xdr:colOff>
      <xdr:row>78</xdr:row>
      <xdr:rowOff>31953</xdr:rowOff>
    </xdr:to>
    <xdr:cxnSp macro="">
      <xdr:nvCxnSpPr>
        <xdr:cNvPr id="407" name="直線コネクタ 406"/>
        <xdr:cNvCxnSpPr/>
      </xdr:nvCxnSpPr>
      <xdr:spPr>
        <a:xfrm>
          <a:off x="9639300" y="13380213"/>
          <a:ext cx="8382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7113</xdr:rowOff>
    </xdr:from>
    <xdr:to>
      <xdr:col>14</xdr:col>
      <xdr:colOff>28575</xdr:colOff>
      <xdr:row>78</xdr:row>
      <xdr:rowOff>83922</xdr:rowOff>
    </xdr:to>
    <xdr:cxnSp macro="">
      <xdr:nvCxnSpPr>
        <xdr:cNvPr id="410" name="直線コネクタ 409"/>
        <xdr:cNvCxnSpPr/>
      </xdr:nvCxnSpPr>
      <xdr:spPr>
        <a:xfrm flipV="1">
          <a:off x="8750300" y="133802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74968</xdr:rowOff>
    </xdr:from>
    <xdr:to>
      <xdr:col>12</xdr:col>
      <xdr:colOff>511175</xdr:colOff>
      <xdr:row>78</xdr:row>
      <xdr:rowOff>83922</xdr:rowOff>
    </xdr:to>
    <xdr:cxnSp macro="">
      <xdr:nvCxnSpPr>
        <xdr:cNvPr id="413" name="直線コネクタ 412"/>
        <xdr:cNvCxnSpPr/>
      </xdr:nvCxnSpPr>
      <xdr:spPr>
        <a:xfrm>
          <a:off x="7861300" y="13448068"/>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74968</xdr:rowOff>
    </xdr:from>
    <xdr:to>
      <xdr:col>11</xdr:col>
      <xdr:colOff>307975</xdr:colOff>
      <xdr:row>78</xdr:row>
      <xdr:rowOff>105066</xdr:rowOff>
    </xdr:to>
    <xdr:cxnSp macro="">
      <xdr:nvCxnSpPr>
        <xdr:cNvPr id="416" name="直線コネクタ 415"/>
        <xdr:cNvCxnSpPr/>
      </xdr:nvCxnSpPr>
      <xdr:spPr>
        <a:xfrm flipV="1">
          <a:off x="6972300" y="13448068"/>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152603</xdr:rowOff>
    </xdr:from>
    <xdr:to>
      <xdr:col>15</xdr:col>
      <xdr:colOff>231775</xdr:colOff>
      <xdr:row>78</xdr:row>
      <xdr:rowOff>82753</xdr:rowOff>
    </xdr:to>
    <xdr:sp macro="" textlink="">
      <xdr:nvSpPr>
        <xdr:cNvPr id="426" name="円/楕円 425"/>
        <xdr:cNvSpPr/>
      </xdr:nvSpPr>
      <xdr:spPr>
        <a:xfrm>
          <a:off x="104267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131030</xdr:rowOff>
    </xdr:from>
    <xdr:ext cx="469744" cy="259045"/>
    <xdr:sp macro="" textlink="">
      <xdr:nvSpPr>
        <xdr:cNvPr id="427" name="商工費該当値テキスト"/>
        <xdr:cNvSpPr txBox="1"/>
      </xdr:nvSpPr>
      <xdr:spPr>
        <a:xfrm>
          <a:off x="10528300" y="1333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127763</xdr:rowOff>
    </xdr:from>
    <xdr:to>
      <xdr:col>14</xdr:col>
      <xdr:colOff>79375</xdr:colOff>
      <xdr:row>78</xdr:row>
      <xdr:rowOff>57913</xdr:rowOff>
    </xdr:to>
    <xdr:sp macro="" textlink="">
      <xdr:nvSpPr>
        <xdr:cNvPr id="428" name="円/楕円 427"/>
        <xdr:cNvSpPr/>
      </xdr:nvSpPr>
      <xdr:spPr>
        <a:xfrm>
          <a:off x="9588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49040</xdr:rowOff>
    </xdr:from>
    <xdr:ext cx="469744" cy="259045"/>
    <xdr:sp macro="" textlink="">
      <xdr:nvSpPr>
        <xdr:cNvPr id="429" name="テキスト ボックス 428"/>
        <xdr:cNvSpPr txBox="1"/>
      </xdr:nvSpPr>
      <xdr:spPr>
        <a:xfrm>
          <a:off x="9404427"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33122</xdr:rowOff>
    </xdr:from>
    <xdr:to>
      <xdr:col>12</xdr:col>
      <xdr:colOff>561975</xdr:colOff>
      <xdr:row>78</xdr:row>
      <xdr:rowOff>134722</xdr:rowOff>
    </xdr:to>
    <xdr:sp macro="" textlink="">
      <xdr:nvSpPr>
        <xdr:cNvPr id="430" name="円/楕円 429"/>
        <xdr:cNvSpPr/>
      </xdr:nvSpPr>
      <xdr:spPr>
        <a:xfrm>
          <a:off x="8699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125849</xdr:rowOff>
    </xdr:from>
    <xdr:ext cx="469744" cy="259045"/>
    <xdr:sp macro="" textlink="">
      <xdr:nvSpPr>
        <xdr:cNvPr id="431" name="テキスト ボックス 430"/>
        <xdr:cNvSpPr txBox="1"/>
      </xdr:nvSpPr>
      <xdr:spPr>
        <a:xfrm>
          <a:off x="8515427"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24168</xdr:rowOff>
    </xdr:from>
    <xdr:to>
      <xdr:col>11</xdr:col>
      <xdr:colOff>358775</xdr:colOff>
      <xdr:row>78</xdr:row>
      <xdr:rowOff>125768</xdr:rowOff>
    </xdr:to>
    <xdr:sp macro="" textlink="">
      <xdr:nvSpPr>
        <xdr:cNvPr id="432" name="円/楕円 431"/>
        <xdr:cNvSpPr/>
      </xdr:nvSpPr>
      <xdr:spPr>
        <a:xfrm>
          <a:off x="7810500" y="133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116895</xdr:rowOff>
    </xdr:from>
    <xdr:ext cx="469744" cy="259045"/>
    <xdr:sp macro="" textlink="">
      <xdr:nvSpPr>
        <xdr:cNvPr id="433" name="テキスト ボックス 432"/>
        <xdr:cNvSpPr txBox="1"/>
      </xdr:nvSpPr>
      <xdr:spPr>
        <a:xfrm>
          <a:off x="7626427"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54266</xdr:rowOff>
    </xdr:from>
    <xdr:to>
      <xdr:col>10</xdr:col>
      <xdr:colOff>155575</xdr:colOff>
      <xdr:row>78</xdr:row>
      <xdr:rowOff>155866</xdr:rowOff>
    </xdr:to>
    <xdr:sp macro="" textlink="">
      <xdr:nvSpPr>
        <xdr:cNvPr id="434" name="円/楕円 433"/>
        <xdr:cNvSpPr/>
      </xdr:nvSpPr>
      <xdr:spPr>
        <a:xfrm>
          <a:off x="6921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146993</xdr:rowOff>
    </xdr:from>
    <xdr:ext cx="469744" cy="259045"/>
    <xdr:sp macro="" textlink="">
      <xdr:nvSpPr>
        <xdr:cNvPr id="435" name="テキスト ボックス 434"/>
        <xdr:cNvSpPr txBox="1"/>
      </xdr:nvSpPr>
      <xdr:spPr>
        <a:xfrm>
          <a:off x="6737427"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13399</xdr:rowOff>
    </xdr:from>
    <xdr:to>
      <xdr:col>15</xdr:col>
      <xdr:colOff>180975</xdr:colOff>
      <xdr:row>96</xdr:row>
      <xdr:rowOff>83579</xdr:rowOff>
    </xdr:to>
    <xdr:cxnSp macro="">
      <xdr:nvCxnSpPr>
        <xdr:cNvPr id="463" name="直線コネクタ 462"/>
        <xdr:cNvCxnSpPr/>
      </xdr:nvCxnSpPr>
      <xdr:spPr>
        <a:xfrm flipV="1">
          <a:off x="9639300" y="16472599"/>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16759</xdr:rowOff>
    </xdr:from>
    <xdr:to>
      <xdr:col>14</xdr:col>
      <xdr:colOff>28575</xdr:colOff>
      <xdr:row>96</xdr:row>
      <xdr:rowOff>83579</xdr:rowOff>
    </xdr:to>
    <xdr:cxnSp macro="">
      <xdr:nvCxnSpPr>
        <xdr:cNvPr id="466" name="直線コネクタ 465"/>
        <xdr:cNvCxnSpPr/>
      </xdr:nvCxnSpPr>
      <xdr:spPr>
        <a:xfrm>
          <a:off x="8750300" y="16475959"/>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16759</xdr:rowOff>
    </xdr:from>
    <xdr:to>
      <xdr:col>12</xdr:col>
      <xdr:colOff>511175</xdr:colOff>
      <xdr:row>96</xdr:row>
      <xdr:rowOff>153073</xdr:rowOff>
    </xdr:to>
    <xdr:cxnSp macro="">
      <xdr:nvCxnSpPr>
        <xdr:cNvPr id="469" name="直線コネクタ 468"/>
        <xdr:cNvCxnSpPr/>
      </xdr:nvCxnSpPr>
      <xdr:spPr>
        <a:xfrm flipV="1">
          <a:off x="7861300" y="16475959"/>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1" name="テキスト ボックス 470"/>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153073</xdr:rowOff>
    </xdr:from>
    <xdr:to>
      <xdr:col>11</xdr:col>
      <xdr:colOff>307975</xdr:colOff>
      <xdr:row>97</xdr:row>
      <xdr:rowOff>53839</xdr:rowOff>
    </xdr:to>
    <xdr:cxnSp macro="">
      <xdr:nvCxnSpPr>
        <xdr:cNvPr id="472" name="直線コネクタ 471"/>
        <xdr:cNvCxnSpPr/>
      </xdr:nvCxnSpPr>
      <xdr:spPr>
        <a:xfrm flipV="1">
          <a:off x="6972300" y="16612273"/>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134049</xdr:rowOff>
    </xdr:from>
    <xdr:to>
      <xdr:col>15</xdr:col>
      <xdr:colOff>231775</xdr:colOff>
      <xdr:row>96</xdr:row>
      <xdr:rowOff>64199</xdr:rowOff>
    </xdr:to>
    <xdr:sp macro="" textlink="">
      <xdr:nvSpPr>
        <xdr:cNvPr id="482" name="円/楕円 481"/>
        <xdr:cNvSpPr/>
      </xdr:nvSpPr>
      <xdr:spPr>
        <a:xfrm>
          <a:off x="104267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156926</xdr:rowOff>
    </xdr:from>
    <xdr:ext cx="534377" cy="259045"/>
    <xdr:sp macro="" textlink="">
      <xdr:nvSpPr>
        <xdr:cNvPr id="483" name="土木費該当値テキスト"/>
        <xdr:cNvSpPr txBox="1"/>
      </xdr:nvSpPr>
      <xdr:spPr>
        <a:xfrm>
          <a:off x="10528300" y="162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32779</xdr:rowOff>
    </xdr:from>
    <xdr:to>
      <xdr:col>14</xdr:col>
      <xdr:colOff>79375</xdr:colOff>
      <xdr:row>96</xdr:row>
      <xdr:rowOff>134379</xdr:rowOff>
    </xdr:to>
    <xdr:sp macro="" textlink="">
      <xdr:nvSpPr>
        <xdr:cNvPr id="484" name="円/楕円 483"/>
        <xdr:cNvSpPr/>
      </xdr:nvSpPr>
      <xdr:spPr>
        <a:xfrm>
          <a:off x="9588500" y="164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125506</xdr:rowOff>
    </xdr:from>
    <xdr:ext cx="534377" cy="259045"/>
    <xdr:sp macro="" textlink="">
      <xdr:nvSpPr>
        <xdr:cNvPr id="485" name="テキスト ボックス 484"/>
        <xdr:cNvSpPr txBox="1"/>
      </xdr:nvSpPr>
      <xdr:spPr>
        <a:xfrm>
          <a:off x="9372111" y="165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137409</xdr:rowOff>
    </xdr:from>
    <xdr:to>
      <xdr:col>12</xdr:col>
      <xdr:colOff>561975</xdr:colOff>
      <xdr:row>96</xdr:row>
      <xdr:rowOff>67559</xdr:rowOff>
    </xdr:to>
    <xdr:sp macro="" textlink="">
      <xdr:nvSpPr>
        <xdr:cNvPr id="486" name="円/楕円 485"/>
        <xdr:cNvSpPr/>
      </xdr:nvSpPr>
      <xdr:spPr>
        <a:xfrm>
          <a:off x="8699500" y="164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84086</xdr:rowOff>
    </xdr:from>
    <xdr:ext cx="534377" cy="259045"/>
    <xdr:sp macro="" textlink="">
      <xdr:nvSpPr>
        <xdr:cNvPr id="487" name="テキスト ボックス 486"/>
        <xdr:cNvSpPr txBox="1"/>
      </xdr:nvSpPr>
      <xdr:spPr>
        <a:xfrm>
          <a:off x="8483111" y="162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102273</xdr:rowOff>
    </xdr:from>
    <xdr:to>
      <xdr:col>11</xdr:col>
      <xdr:colOff>358775</xdr:colOff>
      <xdr:row>97</xdr:row>
      <xdr:rowOff>32423</xdr:rowOff>
    </xdr:to>
    <xdr:sp macro="" textlink="">
      <xdr:nvSpPr>
        <xdr:cNvPr id="488" name="円/楕円 487"/>
        <xdr:cNvSpPr/>
      </xdr:nvSpPr>
      <xdr:spPr>
        <a:xfrm>
          <a:off x="78105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23550</xdr:rowOff>
    </xdr:from>
    <xdr:ext cx="534377" cy="259045"/>
    <xdr:sp macro="" textlink="">
      <xdr:nvSpPr>
        <xdr:cNvPr id="489" name="テキスト ボックス 488"/>
        <xdr:cNvSpPr txBox="1"/>
      </xdr:nvSpPr>
      <xdr:spPr>
        <a:xfrm>
          <a:off x="7594111" y="166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3039</xdr:rowOff>
    </xdr:from>
    <xdr:to>
      <xdr:col>10</xdr:col>
      <xdr:colOff>155575</xdr:colOff>
      <xdr:row>97</xdr:row>
      <xdr:rowOff>104639</xdr:rowOff>
    </xdr:to>
    <xdr:sp macro="" textlink="">
      <xdr:nvSpPr>
        <xdr:cNvPr id="490" name="円/楕円 489"/>
        <xdr:cNvSpPr/>
      </xdr:nvSpPr>
      <xdr:spPr>
        <a:xfrm>
          <a:off x="6921500" y="166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95766</xdr:rowOff>
    </xdr:from>
    <xdr:ext cx="534377" cy="259045"/>
    <xdr:sp macro="" textlink="">
      <xdr:nvSpPr>
        <xdr:cNvPr id="491" name="テキスト ボックス 490"/>
        <xdr:cNvSpPr txBox="1"/>
      </xdr:nvSpPr>
      <xdr:spPr>
        <a:xfrm>
          <a:off x="6705111" y="167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163322</xdr:rowOff>
    </xdr:from>
    <xdr:to>
      <xdr:col>23</xdr:col>
      <xdr:colOff>517525</xdr:colOff>
      <xdr:row>38</xdr:row>
      <xdr:rowOff>38659</xdr:rowOff>
    </xdr:to>
    <xdr:cxnSp macro="">
      <xdr:nvCxnSpPr>
        <xdr:cNvPr id="521" name="直線コネクタ 520"/>
        <xdr:cNvCxnSpPr/>
      </xdr:nvCxnSpPr>
      <xdr:spPr>
        <a:xfrm>
          <a:off x="15481300" y="6506972"/>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163322</xdr:rowOff>
    </xdr:from>
    <xdr:to>
      <xdr:col>22</xdr:col>
      <xdr:colOff>365125</xdr:colOff>
      <xdr:row>38</xdr:row>
      <xdr:rowOff>62738</xdr:rowOff>
    </xdr:to>
    <xdr:cxnSp macro="">
      <xdr:nvCxnSpPr>
        <xdr:cNvPr id="524" name="直線コネクタ 523"/>
        <xdr:cNvCxnSpPr/>
      </xdr:nvCxnSpPr>
      <xdr:spPr>
        <a:xfrm flipV="1">
          <a:off x="14592300" y="650697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62738</xdr:rowOff>
    </xdr:from>
    <xdr:to>
      <xdr:col>21</xdr:col>
      <xdr:colOff>161925</xdr:colOff>
      <xdr:row>38</xdr:row>
      <xdr:rowOff>69177</xdr:rowOff>
    </xdr:to>
    <xdr:cxnSp macro="">
      <xdr:nvCxnSpPr>
        <xdr:cNvPr id="527" name="直線コネクタ 526"/>
        <xdr:cNvCxnSpPr/>
      </xdr:nvCxnSpPr>
      <xdr:spPr>
        <a:xfrm flipV="1">
          <a:off x="13703300" y="6577838"/>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69177</xdr:rowOff>
    </xdr:from>
    <xdr:to>
      <xdr:col>19</xdr:col>
      <xdr:colOff>644525</xdr:colOff>
      <xdr:row>38</xdr:row>
      <xdr:rowOff>75044</xdr:rowOff>
    </xdr:to>
    <xdr:cxnSp macro="">
      <xdr:nvCxnSpPr>
        <xdr:cNvPr id="530" name="直線コネクタ 529"/>
        <xdr:cNvCxnSpPr/>
      </xdr:nvCxnSpPr>
      <xdr:spPr>
        <a:xfrm flipV="1">
          <a:off x="12814300" y="658427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159309</xdr:rowOff>
    </xdr:from>
    <xdr:to>
      <xdr:col>23</xdr:col>
      <xdr:colOff>568325</xdr:colOff>
      <xdr:row>38</xdr:row>
      <xdr:rowOff>89459</xdr:rowOff>
    </xdr:to>
    <xdr:sp macro="" textlink="">
      <xdr:nvSpPr>
        <xdr:cNvPr id="540" name="円/楕円 539"/>
        <xdr:cNvSpPr/>
      </xdr:nvSpPr>
      <xdr:spPr>
        <a:xfrm>
          <a:off x="16268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74236</xdr:rowOff>
    </xdr:from>
    <xdr:ext cx="534377" cy="259045"/>
    <xdr:sp macro="" textlink="">
      <xdr:nvSpPr>
        <xdr:cNvPr id="541" name="消防費該当値テキスト"/>
        <xdr:cNvSpPr txBox="1"/>
      </xdr:nvSpPr>
      <xdr:spPr>
        <a:xfrm>
          <a:off x="16370300" y="64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112522</xdr:rowOff>
    </xdr:from>
    <xdr:to>
      <xdr:col>22</xdr:col>
      <xdr:colOff>415925</xdr:colOff>
      <xdr:row>38</xdr:row>
      <xdr:rowOff>42672</xdr:rowOff>
    </xdr:to>
    <xdr:sp macro="" textlink="">
      <xdr:nvSpPr>
        <xdr:cNvPr id="542" name="円/楕円 541"/>
        <xdr:cNvSpPr/>
      </xdr:nvSpPr>
      <xdr:spPr>
        <a:xfrm>
          <a:off x="15430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33799</xdr:rowOff>
    </xdr:from>
    <xdr:ext cx="534377" cy="259045"/>
    <xdr:sp macro="" textlink="">
      <xdr:nvSpPr>
        <xdr:cNvPr id="543" name="テキスト ボックス 542"/>
        <xdr:cNvSpPr txBox="1"/>
      </xdr:nvSpPr>
      <xdr:spPr>
        <a:xfrm>
          <a:off x="15214111" y="65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11938</xdr:rowOff>
    </xdr:from>
    <xdr:to>
      <xdr:col>21</xdr:col>
      <xdr:colOff>212725</xdr:colOff>
      <xdr:row>38</xdr:row>
      <xdr:rowOff>113538</xdr:rowOff>
    </xdr:to>
    <xdr:sp macro="" textlink="">
      <xdr:nvSpPr>
        <xdr:cNvPr id="544" name="円/楕円 543"/>
        <xdr:cNvSpPr/>
      </xdr:nvSpPr>
      <xdr:spPr>
        <a:xfrm>
          <a:off x="14541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104665</xdr:rowOff>
    </xdr:from>
    <xdr:ext cx="534377" cy="259045"/>
    <xdr:sp macro="" textlink="">
      <xdr:nvSpPr>
        <xdr:cNvPr id="545" name="テキスト ボックス 544"/>
        <xdr:cNvSpPr txBox="1"/>
      </xdr:nvSpPr>
      <xdr:spPr>
        <a:xfrm>
          <a:off x="14325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18377</xdr:rowOff>
    </xdr:from>
    <xdr:to>
      <xdr:col>20</xdr:col>
      <xdr:colOff>9525</xdr:colOff>
      <xdr:row>38</xdr:row>
      <xdr:rowOff>119977</xdr:rowOff>
    </xdr:to>
    <xdr:sp macro="" textlink="">
      <xdr:nvSpPr>
        <xdr:cNvPr id="546" name="円/楕円 545"/>
        <xdr:cNvSpPr/>
      </xdr:nvSpPr>
      <xdr:spPr>
        <a:xfrm>
          <a:off x="13652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111104</xdr:rowOff>
    </xdr:from>
    <xdr:ext cx="534377" cy="259045"/>
    <xdr:sp macro="" textlink="">
      <xdr:nvSpPr>
        <xdr:cNvPr id="547" name="テキスト ボックス 546"/>
        <xdr:cNvSpPr txBox="1"/>
      </xdr:nvSpPr>
      <xdr:spPr>
        <a:xfrm>
          <a:off x="13436111"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24244</xdr:rowOff>
    </xdr:from>
    <xdr:to>
      <xdr:col>18</xdr:col>
      <xdr:colOff>492125</xdr:colOff>
      <xdr:row>38</xdr:row>
      <xdr:rowOff>125844</xdr:rowOff>
    </xdr:to>
    <xdr:sp macro="" textlink="">
      <xdr:nvSpPr>
        <xdr:cNvPr id="548" name="円/楕円 547"/>
        <xdr:cNvSpPr/>
      </xdr:nvSpPr>
      <xdr:spPr>
        <a:xfrm>
          <a:off x="12763500" y="6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116971</xdr:rowOff>
    </xdr:from>
    <xdr:ext cx="534377" cy="259045"/>
    <xdr:sp macro="" textlink="">
      <xdr:nvSpPr>
        <xdr:cNvPr id="549" name="テキスト ボックス 548"/>
        <xdr:cNvSpPr txBox="1"/>
      </xdr:nvSpPr>
      <xdr:spPr>
        <a:xfrm>
          <a:off x="12547111" y="66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85407</xdr:rowOff>
    </xdr:from>
    <xdr:to>
      <xdr:col>23</xdr:col>
      <xdr:colOff>517525</xdr:colOff>
      <xdr:row>58</xdr:row>
      <xdr:rowOff>92053</xdr:rowOff>
    </xdr:to>
    <xdr:cxnSp macro="">
      <xdr:nvCxnSpPr>
        <xdr:cNvPr id="581" name="直線コネクタ 580"/>
        <xdr:cNvCxnSpPr/>
      </xdr:nvCxnSpPr>
      <xdr:spPr>
        <a:xfrm flipV="1">
          <a:off x="15481300" y="10029507"/>
          <a:ext cx="8382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92053</xdr:rowOff>
    </xdr:from>
    <xdr:to>
      <xdr:col>22</xdr:col>
      <xdr:colOff>365125</xdr:colOff>
      <xdr:row>58</xdr:row>
      <xdr:rowOff>126654</xdr:rowOff>
    </xdr:to>
    <xdr:cxnSp macro="">
      <xdr:nvCxnSpPr>
        <xdr:cNvPr id="584" name="直線コネクタ 583"/>
        <xdr:cNvCxnSpPr/>
      </xdr:nvCxnSpPr>
      <xdr:spPr>
        <a:xfrm flipV="1">
          <a:off x="14592300" y="10036153"/>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45533</xdr:rowOff>
    </xdr:from>
    <xdr:to>
      <xdr:col>21</xdr:col>
      <xdr:colOff>161925</xdr:colOff>
      <xdr:row>58</xdr:row>
      <xdr:rowOff>126654</xdr:rowOff>
    </xdr:to>
    <xdr:cxnSp macro="">
      <xdr:nvCxnSpPr>
        <xdr:cNvPr id="587" name="直線コネクタ 586"/>
        <xdr:cNvCxnSpPr/>
      </xdr:nvCxnSpPr>
      <xdr:spPr>
        <a:xfrm>
          <a:off x="13703300" y="9989633"/>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96429</xdr:rowOff>
    </xdr:from>
    <xdr:to>
      <xdr:col>19</xdr:col>
      <xdr:colOff>644525</xdr:colOff>
      <xdr:row>58</xdr:row>
      <xdr:rowOff>45533</xdr:rowOff>
    </xdr:to>
    <xdr:cxnSp macro="">
      <xdr:nvCxnSpPr>
        <xdr:cNvPr id="590" name="直線コネクタ 589"/>
        <xdr:cNvCxnSpPr/>
      </xdr:nvCxnSpPr>
      <xdr:spPr>
        <a:xfrm>
          <a:off x="12814300" y="9869079"/>
          <a:ext cx="889000" cy="1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32409</xdr:rowOff>
    </xdr:from>
    <xdr:ext cx="534377" cy="259045"/>
    <xdr:sp macro="" textlink="">
      <xdr:nvSpPr>
        <xdr:cNvPr id="594" name="テキスト ボックス 593"/>
        <xdr:cNvSpPr txBox="1"/>
      </xdr:nvSpPr>
      <xdr:spPr>
        <a:xfrm>
          <a:off x="12547111" y="94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34607</xdr:rowOff>
    </xdr:from>
    <xdr:to>
      <xdr:col>23</xdr:col>
      <xdr:colOff>568325</xdr:colOff>
      <xdr:row>58</xdr:row>
      <xdr:rowOff>136207</xdr:rowOff>
    </xdr:to>
    <xdr:sp macro="" textlink="">
      <xdr:nvSpPr>
        <xdr:cNvPr id="600" name="円/楕円 599"/>
        <xdr:cNvSpPr/>
      </xdr:nvSpPr>
      <xdr:spPr>
        <a:xfrm>
          <a:off x="162687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120984</xdr:rowOff>
    </xdr:from>
    <xdr:ext cx="534377" cy="259045"/>
    <xdr:sp macro="" textlink="">
      <xdr:nvSpPr>
        <xdr:cNvPr id="601" name="教育費該当値テキスト"/>
        <xdr:cNvSpPr txBox="1"/>
      </xdr:nvSpPr>
      <xdr:spPr>
        <a:xfrm>
          <a:off x="16370300" y="989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41253</xdr:rowOff>
    </xdr:from>
    <xdr:to>
      <xdr:col>22</xdr:col>
      <xdr:colOff>415925</xdr:colOff>
      <xdr:row>58</xdr:row>
      <xdr:rowOff>142853</xdr:rowOff>
    </xdr:to>
    <xdr:sp macro="" textlink="">
      <xdr:nvSpPr>
        <xdr:cNvPr id="602" name="円/楕円 601"/>
        <xdr:cNvSpPr/>
      </xdr:nvSpPr>
      <xdr:spPr>
        <a:xfrm>
          <a:off x="15430500" y="9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133980</xdr:rowOff>
    </xdr:from>
    <xdr:ext cx="534377" cy="259045"/>
    <xdr:sp macro="" textlink="">
      <xdr:nvSpPr>
        <xdr:cNvPr id="603" name="テキスト ボックス 602"/>
        <xdr:cNvSpPr txBox="1"/>
      </xdr:nvSpPr>
      <xdr:spPr>
        <a:xfrm>
          <a:off x="15214111" y="10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75854</xdr:rowOff>
    </xdr:from>
    <xdr:to>
      <xdr:col>21</xdr:col>
      <xdr:colOff>212725</xdr:colOff>
      <xdr:row>59</xdr:row>
      <xdr:rowOff>6004</xdr:rowOff>
    </xdr:to>
    <xdr:sp macro="" textlink="">
      <xdr:nvSpPr>
        <xdr:cNvPr id="604" name="円/楕円 603"/>
        <xdr:cNvSpPr/>
      </xdr:nvSpPr>
      <xdr:spPr>
        <a:xfrm>
          <a:off x="14541500" y="100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168581</xdr:rowOff>
    </xdr:from>
    <xdr:ext cx="534377" cy="259045"/>
    <xdr:sp macro="" textlink="">
      <xdr:nvSpPr>
        <xdr:cNvPr id="605" name="テキスト ボックス 604"/>
        <xdr:cNvSpPr txBox="1"/>
      </xdr:nvSpPr>
      <xdr:spPr>
        <a:xfrm>
          <a:off x="14325111" y="101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166183</xdr:rowOff>
    </xdr:from>
    <xdr:to>
      <xdr:col>20</xdr:col>
      <xdr:colOff>9525</xdr:colOff>
      <xdr:row>58</xdr:row>
      <xdr:rowOff>96333</xdr:rowOff>
    </xdr:to>
    <xdr:sp macro="" textlink="">
      <xdr:nvSpPr>
        <xdr:cNvPr id="606" name="円/楕円 605"/>
        <xdr:cNvSpPr/>
      </xdr:nvSpPr>
      <xdr:spPr>
        <a:xfrm>
          <a:off x="13652500" y="99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87460</xdr:rowOff>
    </xdr:from>
    <xdr:ext cx="534377" cy="259045"/>
    <xdr:sp macro="" textlink="">
      <xdr:nvSpPr>
        <xdr:cNvPr id="607" name="テキスト ボックス 606"/>
        <xdr:cNvSpPr txBox="1"/>
      </xdr:nvSpPr>
      <xdr:spPr>
        <a:xfrm>
          <a:off x="13436111" y="1003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45629</xdr:rowOff>
    </xdr:from>
    <xdr:to>
      <xdr:col>18</xdr:col>
      <xdr:colOff>492125</xdr:colOff>
      <xdr:row>57</xdr:row>
      <xdr:rowOff>147229</xdr:rowOff>
    </xdr:to>
    <xdr:sp macro="" textlink="">
      <xdr:nvSpPr>
        <xdr:cNvPr id="608" name="円/楕円 607"/>
        <xdr:cNvSpPr/>
      </xdr:nvSpPr>
      <xdr:spPr>
        <a:xfrm>
          <a:off x="12763500" y="9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138356</xdr:rowOff>
    </xdr:from>
    <xdr:ext cx="534377" cy="259045"/>
    <xdr:sp macro="" textlink="">
      <xdr:nvSpPr>
        <xdr:cNvPr id="609" name="テキスト ボックス 608"/>
        <xdr:cNvSpPr txBox="1"/>
      </xdr:nvSpPr>
      <xdr:spPr>
        <a:xfrm>
          <a:off x="12547111" y="99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15112</xdr:rowOff>
    </xdr:from>
    <xdr:to>
      <xdr:col>23</xdr:col>
      <xdr:colOff>517525</xdr:colOff>
      <xdr:row>79</xdr:row>
      <xdr:rowOff>25095</xdr:rowOff>
    </xdr:to>
    <xdr:cxnSp macro="">
      <xdr:nvCxnSpPr>
        <xdr:cNvPr id="638" name="直線コネクタ 637"/>
        <xdr:cNvCxnSpPr/>
      </xdr:nvCxnSpPr>
      <xdr:spPr>
        <a:xfrm>
          <a:off x="15481300" y="13559662"/>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15112</xdr:rowOff>
    </xdr:from>
    <xdr:to>
      <xdr:col>22</xdr:col>
      <xdr:colOff>365125</xdr:colOff>
      <xdr:row>79</xdr:row>
      <xdr:rowOff>15418</xdr:rowOff>
    </xdr:to>
    <xdr:cxnSp macro="">
      <xdr:nvCxnSpPr>
        <xdr:cNvPr id="641" name="直線コネクタ 640"/>
        <xdr:cNvCxnSpPr/>
      </xdr:nvCxnSpPr>
      <xdr:spPr>
        <a:xfrm flipV="1">
          <a:off x="14592300" y="1355966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15418</xdr:rowOff>
    </xdr:from>
    <xdr:to>
      <xdr:col>21</xdr:col>
      <xdr:colOff>161925</xdr:colOff>
      <xdr:row>79</xdr:row>
      <xdr:rowOff>44450</xdr:rowOff>
    </xdr:to>
    <xdr:cxnSp macro="">
      <xdr:nvCxnSpPr>
        <xdr:cNvPr id="644" name="直線コネクタ 643"/>
        <xdr:cNvCxnSpPr/>
      </xdr:nvCxnSpPr>
      <xdr:spPr>
        <a:xfrm flipV="1">
          <a:off x="13703300" y="1355996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145745</xdr:rowOff>
    </xdr:from>
    <xdr:to>
      <xdr:col>23</xdr:col>
      <xdr:colOff>568325</xdr:colOff>
      <xdr:row>79</xdr:row>
      <xdr:rowOff>75895</xdr:rowOff>
    </xdr:to>
    <xdr:sp macro="" textlink="">
      <xdr:nvSpPr>
        <xdr:cNvPr id="657" name="円/楕円 656"/>
        <xdr:cNvSpPr/>
      </xdr:nvSpPr>
      <xdr:spPr>
        <a:xfrm>
          <a:off x="16268700" y="1351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60672</xdr:rowOff>
    </xdr:from>
    <xdr:ext cx="378565" cy="259045"/>
    <xdr:sp macro="" textlink="">
      <xdr:nvSpPr>
        <xdr:cNvPr id="658" name="災害復旧費該当値テキスト"/>
        <xdr:cNvSpPr txBox="1"/>
      </xdr:nvSpPr>
      <xdr:spPr>
        <a:xfrm>
          <a:off x="16370300" y="1343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135762</xdr:rowOff>
    </xdr:from>
    <xdr:to>
      <xdr:col>22</xdr:col>
      <xdr:colOff>415925</xdr:colOff>
      <xdr:row>79</xdr:row>
      <xdr:rowOff>65912</xdr:rowOff>
    </xdr:to>
    <xdr:sp macro="" textlink="">
      <xdr:nvSpPr>
        <xdr:cNvPr id="659" name="円/楕円 658"/>
        <xdr:cNvSpPr/>
      </xdr:nvSpPr>
      <xdr:spPr>
        <a:xfrm>
          <a:off x="15430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57039</xdr:rowOff>
    </xdr:from>
    <xdr:ext cx="378565" cy="259045"/>
    <xdr:sp macro="" textlink="">
      <xdr:nvSpPr>
        <xdr:cNvPr id="660" name="テキスト ボックス 659"/>
        <xdr:cNvSpPr txBox="1"/>
      </xdr:nvSpPr>
      <xdr:spPr>
        <a:xfrm>
          <a:off x="15292017" y="13601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136068</xdr:rowOff>
    </xdr:from>
    <xdr:to>
      <xdr:col>21</xdr:col>
      <xdr:colOff>212725</xdr:colOff>
      <xdr:row>79</xdr:row>
      <xdr:rowOff>66218</xdr:rowOff>
    </xdr:to>
    <xdr:sp macro="" textlink="">
      <xdr:nvSpPr>
        <xdr:cNvPr id="661" name="円/楕円 660"/>
        <xdr:cNvSpPr/>
      </xdr:nvSpPr>
      <xdr:spPr>
        <a:xfrm>
          <a:off x="14541500" y="13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57345</xdr:rowOff>
    </xdr:from>
    <xdr:ext cx="378565" cy="259045"/>
    <xdr:sp macro="" textlink="">
      <xdr:nvSpPr>
        <xdr:cNvPr id="662" name="テキスト ボックス 661"/>
        <xdr:cNvSpPr txBox="1"/>
      </xdr:nvSpPr>
      <xdr:spPr>
        <a:xfrm>
          <a:off x="14403017" y="13601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159311</xdr:rowOff>
    </xdr:from>
    <xdr:to>
      <xdr:col>23</xdr:col>
      <xdr:colOff>517525</xdr:colOff>
      <xdr:row>98</xdr:row>
      <xdr:rowOff>15211</xdr:rowOff>
    </xdr:to>
    <xdr:cxnSp macro="">
      <xdr:nvCxnSpPr>
        <xdr:cNvPr id="697" name="直線コネクタ 696"/>
        <xdr:cNvCxnSpPr/>
      </xdr:nvCxnSpPr>
      <xdr:spPr>
        <a:xfrm>
          <a:off x="15481300" y="16789961"/>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85130</xdr:rowOff>
    </xdr:from>
    <xdr:to>
      <xdr:col>22</xdr:col>
      <xdr:colOff>365125</xdr:colOff>
      <xdr:row>97</xdr:row>
      <xdr:rowOff>159311</xdr:rowOff>
    </xdr:to>
    <xdr:cxnSp macro="">
      <xdr:nvCxnSpPr>
        <xdr:cNvPr id="700" name="直線コネクタ 699"/>
        <xdr:cNvCxnSpPr/>
      </xdr:nvCxnSpPr>
      <xdr:spPr>
        <a:xfrm>
          <a:off x="14592300" y="1671578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26363</xdr:rowOff>
    </xdr:from>
    <xdr:to>
      <xdr:col>21</xdr:col>
      <xdr:colOff>161925</xdr:colOff>
      <xdr:row>97</xdr:row>
      <xdr:rowOff>85130</xdr:rowOff>
    </xdr:to>
    <xdr:cxnSp macro="">
      <xdr:nvCxnSpPr>
        <xdr:cNvPr id="703" name="直線コネクタ 702"/>
        <xdr:cNvCxnSpPr/>
      </xdr:nvCxnSpPr>
      <xdr:spPr>
        <a:xfrm>
          <a:off x="13703300" y="16657013"/>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158527</xdr:rowOff>
    </xdr:from>
    <xdr:to>
      <xdr:col>19</xdr:col>
      <xdr:colOff>644525</xdr:colOff>
      <xdr:row>97</xdr:row>
      <xdr:rowOff>26363</xdr:rowOff>
    </xdr:to>
    <xdr:cxnSp macro="">
      <xdr:nvCxnSpPr>
        <xdr:cNvPr id="706" name="直線コネクタ 705"/>
        <xdr:cNvCxnSpPr/>
      </xdr:nvCxnSpPr>
      <xdr:spPr>
        <a:xfrm>
          <a:off x="12814300" y="16617727"/>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135861</xdr:rowOff>
    </xdr:from>
    <xdr:to>
      <xdr:col>23</xdr:col>
      <xdr:colOff>568325</xdr:colOff>
      <xdr:row>98</xdr:row>
      <xdr:rowOff>66011</xdr:rowOff>
    </xdr:to>
    <xdr:sp macro="" textlink="">
      <xdr:nvSpPr>
        <xdr:cNvPr id="716" name="円/楕円 715"/>
        <xdr:cNvSpPr/>
      </xdr:nvSpPr>
      <xdr:spPr>
        <a:xfrm>
          <a:off x="16268700" y="167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50788</xdr:rowOff>
    </xdr:from>
    <xdr:ext cx="534377" cy="259045"/>
    <xdr:sp macro="" textlink="">
      <xdr:nvSpPr>
        <xdr:cNvPr id="717" name="公債費該当値テキスト"/>
        <xdr:cNvSpPr txBox="1"/>
      </xdr:nvSpPr>
      <xdr:spPr>
        <a:xfrm>
          <a:off x="16370300" y="166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108511</xdr:rowOff>
    </xdr:from>
    <xdr:to>
      <xdr:col>22</xdr:col>
      <xdr:colOff>415925</xdr:colOff>
      <xdr:row>98</xdr:row>
      <xdr:rowOff>38661</xdr:rowOff>
    </xdr:to>
    <xdr:sp macro="" textlink="">
      <xdr:nvSpPr>
        <xdr:cNvPr id="718" name="円/楕円 717"/>
        <xdr:cNvSpPr/>
      </xdr:nvSpPr>
      <xdr:spPr>
        <a:xfrm>
          <a:off x="15430500" y="167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29788</xdr:rowOff>
    </xdr:from>
    <xdr:ext cx="534377" cy="259045"/>
    <xdr:sp macro="" textlink="">
      <xdr:nvSpPr>
        <xdr:cNvPr id="719" name="テキスト ボックス 718"/>
        <xdr:cNvSpPr txBox="1"/>
      </xdr:nvSpPr>
      <xdr:spPr>
        <a:xfrm>
          <a:off x="15214111" y="168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34330</xdr:rowOff>
    </xdr:from>
    <xdr:to>
      <xdr:col>21</xdr:col>
      <xdr:colOff>212725</xdr:colOff>
      <xdr:row>97</xdr:row>
      <xdr:rowOff>135930</xdr:rowOff>
    </xdr:to>
    <xdr:sp macro="" textlink="">
      <xdr:nvSpPr>
        <xdr:cNvPr id="720" name="円/楕円 719"/>
        <xdr:cNvSpPr/>
      </xdr:nvSpPr>
      <xdr:spPr>
        <a:xfrm>
          <a:off x="14541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127057</xdr:rowOff>
    </xdr:from>
    <xdr:ext cx="534377" cy="259045"/>
    <xdr:sp macro="" textlink="">
      <xdr:nvSpPr>
        <xdr:cNvPr id="721" name="テキスト ボックス 720"/>
        <xdr:cNvSpPr txBox="1"/>
      </xdr:nvSpPr>
      <xdr:spPr>
        <a:xfrm>
          <a:off x="14325111" y="16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147013</xdr:rowOff>
    </xdr:from>
    <xdr:to>
      <xdr:col>20</xdr:col>
      <xdr:colOff>9525</xdr:colOff>
      <xdr:row>97</xdr:row>
      <xdr:rowOff>77163</xdr:rowOff>
    </xdr:to>
    <xdr:sp macro="" textlink="">
      <xdr:nvSpPr>
        <xdr:cNvPr id="722" name="円/楕円 721"/>
        <xdr:cNvSpPr/>
      </xdr:nvSpPr>
      <xdr:spPr>
        <a:xfrm>
          <a:off x="13652500" y="166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68290</xdr:rowOff>
    </xdr:from>
    <xdr:ext cx="534377" cy="259045"/>
    <xdr:sp macro="" textlink="">
      <xdr:nvSpPr>
        <xdr:cNvPr id="723" name="テキスト ボックス 722"/>
        <xdr:cNvSpPr txBox="1"/>
      </xdr:nvSpPr>
      <xdr:spPr>
        <a:xfrm>
          <a:off x="13436111" y="166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107727</xdr:rowOff>
    </xdr:from>
    <xdr:to>
      <xdr:col>18</xdr:col>
      <xdr:colOff>492125</xdr:colOff>
      <xdr:row>97</xdr:row>
      <xdr:rowOff>37877</xdr:rowOff>
    </xdr:to>
    <xdr:sp macro="" textlink="">
      <xdr:nvSpPr>
        <xdr:cNvPr id="724" name="円/楕円 723"/>
        <xdr:cNvSpPr/>
      </xdr:nvSpPr>
      <xdr:spPr>
        <a:xfrm>
          <a:off x="12763500" y="16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29004</xdr:rowOff>
    </xdr:from>
    <xdr:ext cx="534377" cy="259045"/>
    <xdr:sp macro="" textlink="">
      <xdr:nvSpPr>
        <xdr:cNvPr id="725" name="テキスト ボックス 724"/>
        <xdr:cNvSpPr txBox="1"/>
      </xdr:nvSpPr>
      <xdr:spPr>
        <a:xfrm>
          <a:off x="12547111" y="166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年度は、特に「総務費」について</a:t>
          </a:r>
          <a:r>
            <a:rPr kumimoji="1" lang="ja-JP" altLang="en-US" sz="1300">
              <a:latin typeface="+mj-ea"/>
              <a:ea typeface="+mj-ea"/>
            </a:rPr>
            <a:t>、</a:t>
          </a:r>
          <a:r>
            <a:rPr kumimoji="1" lang="ja-JP" altLang="ja-JP" sz="1300">
              <a:solidFill>
                <a:schemeClr val="dk1"/>
              </a:solidFill>
              <a:latin typeface="+mj-ea"/>
              <a:ea typeface="+mj-ea"/>
              <a:cs typeface="+mn-cs"/>
            </a:rPr>
            <a:t>全国平均（</a:t>
          </a:r>
          <a:r>
            <a:rPr kumimoji="1" lang="en-US" altLang="ja-JP" sz="1300">
              <a:solidFill>
                <a:schemeClr val="dk1"/>
              </a:solidFill>
              <a:latin typeface="+mj-ea"/>
              <a:ea typeface="+mj-ea"/>
              <a:cs typeface="+mn-cs"/>
            </a:rPr>
            <a:t>51,482</a:t>
          </a:r>
          <a:r>
            <a:rPr kumimoji="1" lang="ja-JP" altLang="ja-JP" sz="1300">
              <a:solidFill>
                <a:schemeClr val="dk1"/>
              </a:solidFill>
              <a:latin typeface="+mj-ea"/>
              <a:ea typeface="+mj-ea"/>
              <a:cs typeface="+mn-cs"/>
            </a:rPr>
            <a:t>円）及び県平均（</a:t>
          </a:r>
          <a:r>
            <a:rPr kumimoji="1" lang="en-US" altLang="ja-JP" sz="1300">
              <a:solidFill>
                <a:schemeClr val="dk1"/>
              </a:solidFill>
              <a:latin typeface="+mj-ea"/>
              <a:ea typeface="+mj-ea"/>
              <a:cs typeface="+mn-cs"/>
            </a:rPr>
            <a:t>51,835</a:t>
          </a:r>
          <a:r>
            <a:rPr kumimoji="1" lang="ja-JP" altLang="ja-JP" sz="1300">
              <a:solidFill>
                <a:schemeClr val="dk1"/>
              </a:solidFill>
              <a:latin typeface="+mj-ea"/>
              <a:ea typeface="+mj-ea"/>
              <a:cs typeface="+mn-cs"/>
            </a:rPr>
            <a:t>円）を大きく下回っている</a:t>
          </a:r>
          <a:r>
            <a:rPr kumimoji="1" lang="ja-JP" altLang="en-US" sz="1300">
              <a:solidFill>
                <a:schemeClr val="dk1"/>
              </a:solidFill>
              <a:latin typeface="+mj-ea"/>
              <a:ea typeface="+mj-ea"/>
              <a:cs typeface="+mn-cs"/>
            </a:rPr>
            <a:t>ものの</a:t>
          </a:r>
          <a:r>
            <a:rPr kumimoji="1" lang="ja-JP" altLang="ja-JP" sz="1300">
              <a:solidFill>
                <a:schemeClr val="dk1"/>
              </a:solidFill>
              <a:latin typeface="+mj-ea"/>
              <a:ea typeface="+mj-ea"/>
              <a:cs typeface="+mn-cs"/>
            </a:rPr>
            <a:t>、</a:t>
          </a:r>
          <a:r>
            <a:rPr kumimoji="1" lang="ja-JP" altLang="en-US" sz="1300">
              <a:latin typeface="ＭＳ Ｐゴシック"/>
            </a:rPr>
            <a:t>一人あたりコスト（</a:t>
          </a:r>
          <a:r>
            <a:rPr kumimoji="1" lang="en-US" altLang="ja-JP" sz="1300">
              <a:latin typeface="ＭＳ Ｐゴシック"/>
            </a:rPr>
            <a:t>49,301</a:t>
          </a:r>
          <a:r>
            <a:rPr kumimoji="1" lang="ja-JP" altLang="en-US" sz="1300">
              <a:latin typeface="ＭＳ Ｐゴシック"/>
            </a:rPr>
            <a:t>円）が増加している。これは、新庁舎建設事業に係る経費として基本設計業務によるものである。</a:t>
          </a:r>
          <a:endParaRPr kumimoji="1" lang="en-US" altLang="ja-JP" sz="1300">
            <a:latin typeface="ＭＳ Ｐゴシック"/>
          </a:endParaRPr>
        </a:p>
        <a:p>
          <a:r>
            <a:rPr kumimoji="1" lang="ja-JP" altLang="en-US" sz="1300">
              <a:latin typeface="ＭＳ Ｐゴシック"/>
            </a:rPr>
            <a:t>また、「土木費」の一人あたりコストについても</a:t>
          </a:r>
          <a:r>
            <a:rPr kumimoji="1" lang="ja-JP" altLang="en-US" sz="1300">
              <a:latin typeface="+mj-ea"/>
              <a:ea typeface="+mj-ea"/>
            </a:rPr>
            <a:t>、</a:t>
          </a:r>
          <a:r>
            <a:rPr kumimoji="1" lang="ja-JP" altLang="ja-JP" sz="1300">
              <a:solidFill>
                <a:schemeClr val="dk1"/>
              </a:solidFill>
              <a:latin typeface="+mj-ea"/>
              <a:ea typeface="+mj-ea"/>
              <a:cs typeface="+mn-cs"/>
            </a:rPr>
            <a:t>全国平均（</a:t>
          </a:r>
          <a:r>
            <a:rPr kumimoji="1" lang="en-US" altLang="ja-JP" sz="1300">
              <a:solidFill>
                <a:schemeClr val="dk1"/>
              </a:solidFill>
              <a:latin typeface="+mj-ea"/>
              <a:ea typeface="+mj-ea"/>
              <a:cs typeface="+mn-cs"/>
            </a:rPr>
            <a:t>51,842</a:t>
          </a:r>
          <a:r>
            <a:rPr kumimoji="1" lang="ja-JP" altLang="ja-JP" sz="1300">
              <a:solidFill>
                <a:schemeClr val="dk1"/>
              </a:solidFill>
              <a:latin typeface="+mj-ea"/>
              <a:ea typeface="+mj-ea"/>
              <a:cs typeface="+mn-cs"/>
            </a:rPr>
            <a:t>円）及び県平均（</a:t>
          </a:r>
          <a:r>
            <a:rPr kumimoji="1" lang="en-US" altLang="ja-JP" sz="1300">
              <a:solidFill>
                <a:schemeClr val="dk1"/>
              </a:solidFill>
              <a:latin typeface="+mj-ea"/>
              <a:ea typeface="+mj-ea"/>
              <a:cs typeface="+mn-cs"/>
            </a:rPr>
            <a:t>46,333</a:t>
          </a:r>
          <a:r>
            <a:rPr kumimoji="1" lang="ja-JP" altLang="ja-JP" sz="1300">
              <a:solidFill>
                <a:schemeClr val="dk1"/>
              </a:solidFill>
              <a:latin typeface="+mj-ea"/>
              <a:ea typeface="+mj-ea"/>
              <a:cs typeface="+mn-cs"/>
            </a:rPr>
            <a:t>円）を大きく下回っているものの</a:t>
          </a:r>
          <a:r>
            <a:rPr kumimoji="1" lang="ja-JP" altLang="en-US" sz="1300">
              <a:solidFill>
                <a:schemeClr val="dk1"/>
              </a:solidFill>
              <a:latin typeface="+mj-ea"/>
              <a:ea typeface="+mj-ea"/>
              <a:cs typeface="+mn-cs"/>
            </a:rPr>
            <a:t>、</a:t>
          </a:r>
          <a:r>
            <a:rPr kumimoji="1" lang="en-US" altLang="ja-JP" sz="1300">
              <a:solidFill>
                <a:schemeClr val="dk1"/>
              </a:solidFill>
              <a:latin typeface="+mj-ea"/>
              <a:ea typeface="+mj-ea"/>
              <a:cs typeface="+mn-cs"/>
            </a:rPr>
            <a:t>40,525</a:t>
          </a:r>
          <a:r>
            <a:rPr kumimoji="1" lang="ja-JP" altLang="en-US" sz="1300">
              <a:solidFill>
                <a:schemeClr val="dk1"/>
              </a:solidFill>
              <a:latin typeface="+mj-ea"/>
              <a:ea typeface="+mj-ea"/>
              <a:cs typeface="+mn-cs"/>
            </a:rPr>
            <a:t>円と増加に転じており、これは道路整備、橋りょう整備などに関する支出が増加したことによるものである。</a:t>
          </a:r>
          <a:endParaRPr kumimoji="1" lang="ja-JP" altLang="en-US" sz="1300">
            <a:latin typeface="+mj-ea"/>
            <a:ea typeface="+mj-ea"/>
          </a:endParaRPr>
        </a:p>
        <a:p>
          <a:r>
            <a:rPr kumimoji="1" lang="ja-JP" altLang="en-US" sz="1300">
              <a:latin typeface="ＭＳ Ｐゴシック"/>
            </a:rPr>
            <a:t>「民生費」の一人あたりコスト（</a:t>
          </a:r>
          <a:r>
            <a:rPr kumimoji="1" lang="en-US" altLang="ja-JP" sz="1300">
              <a:latin typeface="ＭＳ Ｐゴシック"/>
            </a:rPr>
            <a:t>118,555</a:t>
          </a:r>
          <a:r>
            <a:rPr kumimoji="1" lang="ja-JP" altLang="en-US" sz="1300">
              <a:latin typeface="ＭＳ Ｐゴシック"/>
            </a:rPr>
            <a:t>円）についても、全国平均（</a:t>
          </a:r>
          <a:r>
            <a:rPr kumimoji="1" lang="en-US" altLang="ja-JP" sz="1300">
              <a:latin typeface="ＭＳ Ｐゴシック"/>
            </a:rPr>
            <a:t>163,808</a:t>
          </a:r>
          <a:r>
            <a:rPr kumimoji="1" lang="ja-JP" altLang="en-US" sz="1300">
              <a:latin typeface="ＭＳ Ｐゴシック"/>
            </a:rPr>
            <a:t>円）や県平均（</a:t>
          </a:r>
          <a:r>
            <a:rPr kumimoji="1" lang="en-US" altLang="ja-JP" sz="1300">
              <a:latin typeface="ＭＳ Ｐゴシック"/>
            </a:rPr>
            <a:t>128,888</a:t>
          </a:r>
          <a:r>
            <a:rPr kumimoji="1" lang="ja-JP" altLang="en-US" sz="1300">
              <a:latin typeface="ＭＳ Ｐゴシック"/>
            </a:rPr>
            <a:t>円）を下回っているものの、介護保険特別会計への繰出金が増加傾向にあり、また、各種扶助費に関する支出が多くを占めているため、他の目的別歳出と比較して、高い割合を占めている。</a:t>
          </a:r>
        </a:p>
        <a:p>
          <a:r>
            <a:rPr kumimoji="1" lang="ja-JP" altLang="en-US" sz="1300">
              <a:latin typeface="ＭＳ Ｐゴシック"/>
            </a:rPr>
            <a:t>なお、「公債費」の一人あたりコスト（</a:t>
          </a:r>
          <a:r>
            <a:rPr kumimoji="1" lang="en-US" altLang="ja-JP" sz="1300">
              <a:latin typeface="ＭＳ Ｐゴシック"/>
            </a:rPr>
            <a:t>15,624</a:t>
          </a:r>
          <a:r>
            <a:rPr kumimoji="1" lang="ja-JP" altLang="en-US" sz="1300">
              <a:latin typeface="ＭＳ Ｐゴシック"/>
            </a:rPr>
            <a:t>円）は、全国平均（</a:t>
          </a:r>
          <a:r>
            <a:rPr kumimoji="1" lang="en-US" altLang="ja-JP" sz="1300">
              <a:latin typeface="ＭＳ Ｐゴシック"/>
            </a:rPr>
            <a:t>43,435</a:t>
          </a:r>
          <a:r>
            <a:rPr kumimoji="1" lang="ja-JP" altLang="en-US" sz="1300">
              <a:latin typeface="ＭＳ Ｐゴシック"/>
            </a:rPr>
            <a:t>円）及び県平均（</a:t>
          </a:r>
          <a:r>
            <a:rPr kumimoji="1" lang="en-US" altLang="ja-JP" sz="1300">
              <a:latin typeface="ＭＳ Ｐゴシック"/>
            </a:rPr>
            <a:t>40,641</a:t>
          </a:r>
          <a:r>
            <a:rPr kumimoji="1" lang="ja-JP" altLang="en-US" sz="1300">
              <a:latin typeface="ＭＳ Ｐゴシック"/>
            </a:rPr>
            <a:t>円）と比べて低い状態にある。これは、平成</a:t>
          </a:r>
          <a:r>
            <a:rPr kumimoji="1" lang="en-US" altLang="ja-JP" sz="1300">
              <a:latin typeface="ＭＳ Ｐゴシック"/>
            </a:rPr>
            <a:t>28</a:t>
          </a:r>
          <a:r>
            <a:rPr kumimoji="1" lang="ja-JP" altLang="en-US" sz="1300">
              <a:latin typeface="ＭＳ Ｐゴシック"/>
            </a:rPr>
            <a:t>年度において償還金が減少しているためであるが、今後、大型事業を進めていく中で、上昇に転じることも予想されるため注意が必要である。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「財政調整基金」は、少しずつ基金残高が増加傾向にあるが、標準財政規模も上昇したことにより、標準財政規模比は不変となった。</a:t>
          </a:r>
        </a:p>
        <a:p>
          <a:r>
            <a:rPr kumimoji="1" lang="ja-JP" altLang="en-US" sz="1200">
              <a:latin typeface="ＭＳ ゴシック" pitchFamily="49" charset="-128"/>
              <a:ea typeface="ＭＳ ゴシック" pitchFamily="49" charset="-128"/>
            </a:rPr>
            <a:t>また、前年度大きく上昇した「実質収支額」についても一転して大きく減少し、これに併せて「実質単年度収支」についても減少し、いずれも平成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年度並の水準となった。</a:t>
          </a:r>
        </a:p>
        <a:p>
          <a:r>
            <a:rPr kumimoji="1" lang="ja-JP" altLang="en-US" sz="1200">
              <a:latin typeface="ＭＳ ゴシック" pitchFamily="49" charset="-128"/>
              <a:ea typeface="ＭＳ ゴシック" pitchFamily="49" charset="-128"/>
            </a:rPr>
            <a:t>今後の大型事業を見据え、引き続き経常的経費の抑制に努めるとと</a:t>
          </a:r>
        </a:p>
        <a:p>
          <a:r>
            <a:rPr kumimoji="1" lang="ja-JP" altLang="en-US" sz="1200">
              <a:latin typeface="ＭＳ ゴシック" pitchFamily="49" charset="-128"/>
              <a:ea typeface="ＭＳ ゴシック" pitchFamily="49" charset="-128"/>
            </a:rPr>
            <a:t>もに、財政状況の厳しい中、将来負担の軽減に向け、基金の積み立てを継続していく必要がある。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一般会計及び連結する各特別会計については、いずれも黒字決算で</a:t>
          </a:r>
        </a:p>
        <a:p>
          <a:r>
            <a:rPr kumimoji="1" lang="ja-JP" altLang="en-US" sz="1400">
              <a:latin typeface="ＭＳ ゴシック" pitchFamily="49" charset="-128"/>
              <a:ea typeface="ＭＳ ゴシック" pitchFamily="49" charset="-128"/>
            </a:rPr>
            <a:t>推移している。</a:t>
          </a:r>
        </a:p>
        <a:p>
          <a:r>
            <a:rPr kumimoji="1" lang="ja-JP" altLang="en-US" sz="1400">
              <a:latin typeface="ＭＳ ゴシック" pitchFamily="49" charset="-128"/>
              <a:ea typeface="ＭＳ ゴシック" pitchFamily="49" charset="-128"/>
            </a:rPr>
            <a:t>構成では、「水道事業会計」、「一般会計」、「国民健康保険特別会計」の順に大きな数値を示している。</a:t>
          </a:r>
        </a:p>
        <a:p>
          <a:r>
            <a:rPr kumimoji="1" lang="ja-JP" altLang="en-US" sz="1400">
              <a:latin typeface="ＭＳ ゴシック" pitchFamily="49" charset="-128"/>
              <a:ea typeface="ＭＳ ゴシック" pitchFamily="49" charset="-128"/>
            </a:rPr>
            <a:t>現在、「水道事業会計」でも大きな事業が進められているところで</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今後は「一般会計」でも多くの大型事業が見込まれ、また、「国民健康保険特別会計」や「介護保険特別会計」については、保険給付費（医療費、介護サービス費など）の動向が、大きく収支に影響するため、黒字決算の維持に向け、より計画的な財政運営が重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現在、元利償還金は、年々減少傾向にあるが、</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当町は、庁舎建替事業や幼保一元化事業をはじ</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め、多くの大型事業が控えており、この先、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「実質公債費比率」は上昇に転じることが予</a:t>
          </a:r>
        </a:p>
        <a:p>
          <a:r>
            <a:rPr kumimoji="1" lang="ja-JP" altLang="en-US" sz="1300">
              <a:latin typeface="ＭＳ ゴシック" pitchFamily="49" charset="-128"/>
              <a:ea typeface="ＭＳ ゴシック" pitchFamily="49" charset="-128"/>
            </a:rPr>
            <a:t>想される。</a:t>
          </a:r>
        </a:p>
        <a:p>
          <a:r>
            <a:rPr kumimoji="1" lang="ja-JP" altLang="en-US" sz="1300">
              <a:latin typeface="ＭＳ ゴシック" pitchFamily="49" charset="-128"/>
              <a:ea typeface="ＭＳ ゴシック" pitchFamily="49" charset="-128"/>
            </a:rPr>
            <a:t>今後、大型事業に取り組む際には、緊急性、</a:t>
          </a:r>
        </a:p>
        <a:p>
          <a:r>
            <a:rPr kumimoji="1" lang="ja-JP" altLang="en-US" sz="1300">
              <a:latin typeface="ＭＳ ゴシック" pitchFamily="49" charset="-128"/>
              <a:ea typeface="ＭＳ ゴシック" pitchFamily="49" charset="-128"/>
            </a:rPr>
            <a:t>住民ニーズを的確に把握し、事業の優先度を厳</a:t>
          </a:r>
        </a:p>
        <a:p>
          <a:r>
            <a:rPr kumimoji="1" lang="ja-JP" altLang="en-US" sz="1300">
              <a:latin typeface="ＭＳ ゴシック" pitchFamily="49" charset="-128"/>
              <a:ea typeface="ＭＳ ゴシック" pitchFamily="49" charset="-128"/>
            </a:rPr>
            <a:t>しく点検しながら、起債の新規発行の抑制に努</a:t>
          </a:r>
        </a:p>
        <a:p>
          <a:r>
            <a:rPr kumimoji="1" lang="ja-JP" altLang="en-US" sz="1300">
              <a:latin typeface="ＭＳ ゴシック" pitchFamily="49" charset="-128"/>
              <a:ea typeface="ＭＳ ゴシック" pitchFamily="49" charset="-128"/>
            </a:rPr>
            <a:t>めていく必要がある。</a:t>
          </a:r>
        </a:p>
        <a:p>
          <a:r>
            <a:rPr kumimoji="1" lang="ja-JP" altLang="en-US" sz="1300">
              <a:latin typeface="ＭＳ ゴシック" pitchFamily="49" charset="-128"/>
              <a:ea typeface="ＭＳ ゴシック" pitchFamily="49" charset="-128"/>
            </a:rPr>
            <a:t>また、繰入金については、公共下水道事業繰入金が大部分であることから、事業内容・計画を再検討し、起債の借入れを抑制するとともに、独立採算制を意識した事業運営に取り組む必要がある。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「将来負担額」では、特に一般会計において、これまで臨時財政対策債以外の起債については、できる限り新規借入を行わない方向で進めてきたため、地方債の現在高（未償還額）は平成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年度まで減少傾向を続けてきた。</a:t>
          </a:r>
        </a:p>
        <a:p>
          <a:r>
            <a:rPr kumimoji="1" lang="ja-JP" altLang="en-US" sz="1300">
              <a:latin typeface="ＭＳ ゴシック" pitchFamily="49" charset="-128"/>
              <a:ea typeface="ＭＳ ゴシック" pitchFamily="49" charset="-128"/>
            </a:rPr>
            <a:t>しかし、平成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年度では増加に転じ、さらに、この</a:t>
          </a:r>
        </a:p>
        <a:p>
          <a:r>
            <a:rPr kumimoji="1" lang="ja-JP" altLang="en-US" sz="1300">
              <a:latin typeface="ＭＳ ゴシック" pitchFamily="49" charset="-128"/>
              <a:ea typeface="ＭＳ ゴシック" pitchFamily="49" charset="-128"/>
            </a:rPr>
            <a:t>先見込まれる庁舎建替事業や幼保一元化事業など</a:t>
          </a:r>
        </a:p>
        <a:p>
          <a:r>
            <a:rPr kumimoji="1" lang="ja-JP" altLang="en-US" sz="1300">
              <a:latin typeface="ＭＳ ゴシック" pitchFamily="49" charset="-128"/>
              <a:ea typeface="ＭＳ ゴシック" pitchFamily="49" charset="-128"/>
            </a:rPr>
            <a:t>の大型事業の実施とともに、「将来負担比率」は一層上昇していくことが想定される。</a:t>
          </a:r>
        </a:p>
        <a:p>
          <a:r>
            <a:rPr kumimoji="1" lang="ja-JP" altLang="en-US" sz="1300">
              <a:latin typeface="ＭＳ ゴシック" pitchFamily="49" charset="-128"/>
              <a:ea typeface="ＭＳ ゴシック" pitchFamily="49" charset="-128"/>
            </a:rPr>
            <a:t>また、「充当可能財源等」については、この先の大</a:t>
          </a:r>
        </a:p>
        <a:p>
          <a:r>
            <a:rPr kumimoji="1" lang="ja-JP" altLang="en-US" sz="1300">
              <a:latin typeface="ＭＳ ゴシック" pitchFamily="49" charset="-128"/>
              <a:ea typeface="ＭＳ ゴシック" pitchFamily="49" charset="-128"/>
            </a:rPr>
            <a:t>型事業を見据え、基金積立を行っていく必要がある。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27,885
27,087
57.09
9,410,289
8,945,731
454,503
6,081,170
5,108,515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年度ベースでは、類似団体を下回る水準となっている。このうち、著しく高いものとして「庁舎」</a:t>
          </a:r>
          <a:r>
            <a:rPr kumimoji="1" lang="en-US" altLang="ja-JP" sz="1100">
              <a:latin typeface="ＭＳ Ｐゴシック"/>
            </a:rPr>
            <a:t>97.4</a:t>
          </a:r>
          <a:r>
            <a:rPr kumimoji="1" lang="ja-JP" altLang="en-US" sz="1100">
              <a:latin typeface="ＭＳ Ｐゴシック"/>
            </a:rPr>
            <a:t>％、「市民会館」</a:t>
          </a:r>
          <a:r>
            <a:rPr kumimoji="1" lang="en-US" altLang="ja-JP" sz="1100">
              <a:latin typeface="ＭＳ Ｐゴシック"/>
            </a:rPr>
            <a:t>91.8</a:t>
          </a:r>
          <a:r>
            <a:rPr kumimoji="1" lang="ja-JP" altLang="en-US" sz="1100">
              <a:latin typeface="ＭＳ Ｐゴシック"/>
            </a:rPr>
            <a:t>％、などが挙げられるが、「庁舎」については、平成</a:t>
          </a:r>
          <a:r>
            <a:rPr kumimoji="1" lang="en-US" altLang="ja-JP" sz="1100">
              <a:latin typeface="ＭＳ Ｐゴシック"/>
            </a:rPr>
            <a:t>30</a:t>
          </a:r>
          <a:r>
            <a:rPr kumimoji="1" lang="ja-JP" altLang="en-US" sz="1100">
              <a:latin typeface="ＭＳ Ｐゴシック"/>
            </a:rPr>
            <a:t>年度に予定している庁舎移転事業により数値の改善が見込まれるが、今後財源の確保が困難となるなか、その他様々な行政分野の施設について、どのように維持管理していくかが課題となっている。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115993</xdr:rowOff>
    </xdr:from>
    <xdr:to>
      <xdr:col>3</xdr:col>
      <xdr:colOff>511175</xdr:colOff>
      <xdr:row>32</xdr:row>
      <xdr:rowOff>46143</xdr:rowOff>
    </xdr:to>
    <xdr:sp macro="" textlink="">
      <xdr:nvSpPr>
        <xdr:cNvPr id="77" name="円/楕円 76"/>
        <xdr:cNvSpPr/>
      </xdr:nvSpPr>
      <xdr:spPr>
        <a:xfrm>
          <a:off x="4000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78"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37270</xdr:rowOff>
    </xdr:from>
    <xdr:ext cx="405111" cy="259045"/>
    <xdr:sp macro="" textlink="">
      <xdr:nvSpPr>
        <xdr:cNvPr id="79" name="n_1mainValue有形固定資産減価償却率"/>
        <xdr:cNvSpPr txBox="1"/>
      </xdr:nvSpPr>
      <xdr:spPr>
        <a:xfrm>
          <a:off x="3836043"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27,885
27,087
57.09
9,410,289
8,945,731
454,503
6,081,170
5,108,515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147320</xdr:rowOff>
    </xdr:from>
    <xdr:to>
      <xdr:col>5</xdr:col>
      <xdr:colOff>409575</xdr:colOff>
      <xdr:row>33</xdr:row>
      <xdr:rowOff>77470</xdr:rowOff>
    </xdr:to>
    <xdr:sp macro="" textlink="">
      <xdr:nvSpPr>
        <xdr:cNvPr id="70" name="円/楕円 69"/>
        <xdr:cNvSpPr/>
      </xdr:nvSpPr>
      <xdr:spPr>
        <a:xfrm>
          <a:off x="3746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163847</xdr:rowOff>
    </xdr:from>
    <xdr:ext cx="405111" cy="259045"/>
    <xdr:sp macro="" textlink="">
      <xdr:nvSpPr>
        <xdr:cNvPr id="71"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93997</xdr:rowOff>
    </xdr:from>
    <xdr:ext cx="405111" cy="259045"/>
    <xdr:sp macro="" textlink="">
      <xdr:nvSpPr>
        <xdr:cNvPr id="72" name="n_1mainValue【道路】&#10;有形固定資産減価償却率"/>
        <xdr:cNvSpPr txBox="1"/>
      </xdr:nvSpPr>
      <xdr:spPr>
        <a:xfrm>
          <a:off x="3582043"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82550</xdr:rowOff>
    </xdr:from>
    <xdr:to>
      <xdr:col>14</xdr:col>
      <xdr:colOff>79375</xdr:colOff>
      <xdr:row>40</xdr:row>
      <xdr:rowOff>12700</xdr:rowOff>
    </xdr:to>
    <xdr:sp macro="" textlink="">
      <xdr:nvSpPr>
        <xdr:cNvPr id="109" name="円/楕円 10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0"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3827</xdr:rowOff>
    </xdr:from>
    <xdr:ext cx="534377" cy="259045"/>
    <xdr:sp macro="" textlink="">
      <xdr:nvSpPr>
        <xdr:cNvPr id="111" name="n_1mainValue【道路】&#10;一人当たり延長"/>
        <xdr:cNvSpPr txBox="1"/>
      </xdr:nvSpPr>
      <xdr:spPr>
        <a:xfrm>
          <a:off x="9359410" y="6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139700</xdr:rowOff>
    </xdr:from>
    <xdr:to>
      <xdr:col>5</xdr:col>
      <xdr:colOff>409575</xdr:colOff>
      <xdr:row>57</xdr:row>
      <xdr:rowOff>69850</xdr:rowOff>
    </xdr:to>
    <xdr:sp macro="" textlink="">
      <xdr:nvSpPr>
        <xdr:cNvPr id="148" name="円/楕円 147"/>
        <xdr:cNvSpPr/>
      </xdr:nvSpPr>
      <xdr:spPr>
        <a:xfrm>
          <a:off x="3746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86377</xdr:rowOff>
    </xdr:from>
    <xdr:ext cx="405111" cy="259045"/>
    <xdr:sp macro="" textlink="">
      <xdr:nvSpPr>
        <xdr:cNvPr id="150" name="n_1mainValue【橋りょう・トンネル】&#10;有形固定資産減価償却率"/>
        <xdr:cNvSpPr txBox="1"/>
      </xdr:nvSpPr>
      <xdr:spPr>
        <a:xfrm>
          <a:off x="3582043"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4807</xdr:rowOff>
    </xdr:from>
    <xdr:to>
      <xdr:col>14</xdr:col>
      <xdr:colOff>79375</xdr:colOff>
      <xdr:row>60</xdr:row>
      <xdr:rowOff>106407</xdr:rowOff>
    </xdr:to>
    <xdr:sp macro="" textlink="">
      <xdr:nvSpPr>
        <xdr:cNvPr id="187" name="円/楕円 186"/>
        <xdr:cNvSpPr/>
      </xdr:nvSpPr>
      <xdr:spPr>
        <a:xfrm>
          <a:off x="9588500" y="10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122934</xdr:rowOff>
    </xdr:from>
    <xdr:ext cx="599010" cy="259045"/>
    <xdr:sp macro="" textlink="">
      <xdr:nvSpPr>
        <xdr:cNvPr id="189" name="n_1mainValue【橋りょう・トンネル】&#10;一人当たり有形固定資産（償却資産）額"/>
        <xdr:cNvSpPr txBox="1"/>
      </xdr:nvSpPr>
      <xdr:spPr>
        <a:xfrm>
          <a:off x="9327094" y="1006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60452</xdr:rowOff>
    </xdr:from>
    <xdr:to>
      <xdr:col>5</xdr:col>
      <xdr:colOff>409575</xdr:colOff>
      <xdr:row>82</xdr:row>
      <xdr:rowOff>162052</xdr:rowOff>
    </xdr:to>
    <xdr:sp macro="" textlink="">
      <xdr:nvSpPr>
        <xdr:cNvPr id="225" name="円/楕円 224"/>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7129</xdr:rowOff>
    </xdr:from>
    <xdr:ext cx="405111" cy="259045"/>
    <xdr:sp macro="" textlink="">
      <xdr:nvSpPr>
        <xdr:cNvPr id="227" name="n_1mainValue【公営住宅】&#10;有形固定資産減価償却率"/>
        <xdr:cNvSpPr txBox="1"/>
      </xdr:nvSpPr>
      <xdr:spPr>
        <a:xfrm>
          <a:off x="3582043"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7620</xdr:rowOff>
    </xdr:from>
    <xdr:to>
      <xdr:col>14</xdr:col>
      <xdr:colOff>79375</xdr:colOff>
      <xdr:row>78</xdr:row>
      <xdr:rowOff>109220</xdr:rowOff>
    </xdr:to>
    <xdr:sp macro="" textlink="">
      <xdr:nvSpPr>
        <xdr:cNvPr id="264" name="円/楕円 263"/>
        <xdr:cNvSpPr/>
      </xdr:nvSpPr>
      <xdr:spPr>
        <a:xfrm>
          <a:off x="9588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5"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125747</xdr:rowOff>
    </xdr:from>
    <xdr:ext cx="469744" cy="259045"/>
    <xdr:sp macro="" textlink="">
      <xdr:nvSpPr>
        <xdr:cNvPr id="266" name="n_1mainValue【公営住宅】&#10;一人当たり面積"/>
        <xdr:cNvSpPr txBox="1"/>
      </xdr:nvSpPr>
      <xdr:spPr>
        <a:xfrm>
          <a:off x="9391727"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80264</xdr:rowOff>
    </xdr:from>
    <xdr:to>
      <xdr:col>22</xdr:col>
      <xdr:colOff>415925</xdr:colOff>
      <xdr:row>37</xdr:row>
      <xdr:rowOff>10414</xdr:rowOff>
    </xdr:to>
    <xdr:sp macro="" textlink="">
      <xdr:nvSpPr>
        <xdr:cNvPr id="314" name="円/楕円 313"/>
        <xdr:cNvSpPr/>
      </xdr:nvSpPr>
      <xdr:spPr>
        <a:xfrm>
          <a:off x="15430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5"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26941</xdr:rowOff>
    </xdr:from>
    <xdr:ext cx="405111" cy="259045"/>
    <xdr:sp macro="" textlink="">
      <xdr:nvSpPr>
        <xdr:cNvPr id="316" name="n_1mainValue【認定こども園・幼稚園・保育所】&#10;有形固定資産減価償却率"/>
        <xdr:cNvSpPr txBox="1"/>
      </xdr:nvSpPr>
      <xdr:spPr>
        <a:xfrm>
          <a:off x="15266043"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29210</xdr:rowOff>
    </xdr:from>
    <xdr:to>
      <xdr:col>31</xdr:col>
      <xdr:colOff>85725</xdr:colOff>
      <xdr:row>34</xdr:row>
      <xdr:rowOff>130810</xdr:rowOff>
    </xdr:to>
    <xdr:sp macro="" textlink="">
      <xdr:nvSpPr>
        <xdr:cNvPr id="353" name="円/楕円 352"/>
        <xdr:cNvSpPr/>
      </xdr:nvSpPr>
      <xdr:spPr>
        <a:xfrm>
          <a:off x="2127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54"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147337</xdr:rowOff>
    </xdr:from>
    <xdr:ext cx="469744" cy="259045"/>
    <xdr:sp macro="" textlink="">
      <xdr:nvSpPr>
        <xdr:cNvPr id="355" name="n_1mainValue【認定こども園・幼稚園・保育所】&#10;一人当たり面積"/>
        <xdr:cNvSpPr txBox="1"/>
      </xdr:nvSpPr>
      <xdr:spPr>
        <a:xfrm>
          <a:off x="210757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71665</xdr:rowOff>
    </xdr:from>
    <xdr:to>
      <xdr:col>22</xdr:col>
      <xdr:colOff>415925</xdr:colOff>
      <xdr:row>58</xdr:row>
      <xdr:rowOff>1815</xdr:rowOff>
    </xdr:to>
    <xdr:sp macro="" textlink="">
      <xdr:nvSpPr>
        <xdr:cNvPr id="395" name="円/楕円 394"/>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6"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18342</xdr:rowOff>
    </xdr:from>
    <xdr:ext cx="405111" cy="259045"/>
    <xdr:sp macro="" textlink="">
      <xdr:nvSpPr>
        <xdr:cNvPr id="397" name="n_1mainValue【学校施設】&#10;有形固定資産減価償却率"/>
        <xdr:cNvSpPr txBox="1"/>
      </xdr:nvSpPr>
      <xdr:spPr>
        <a:xfrm>
          <a:off x="15266043"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115570</xdr:rowOff>
    </xdr:from>
    <xdr:to>
      <xdr:col>31</xdr:col>
      <xdr:colOff>85725</xdr:colOff>
      <xdr:row>59</xdr:row>
      <xdr:rowOff>45720</xdr:rowOff>
    </xdr:to>
    <xdr:sp macro="" textlink="">
      <xdr:nvSpPr>
        <xdr:cNvPr id="435" name="円/楕円 434"/>
        <xdr:cNvSpPr/>
      </xdr:nvSpPr>
      <xdr:spPr>
        <a:xfrm>
          <a:off x="21272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6"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62247</xdr:rowOff>
    </xdr:from>
    <xdr:ext cx="469744" cy="259045"/>
    <xdr:sp macro="" textlink="">
      <xdr:nvSpPr>
        <xdr:cNvPr id="437" name="n_1mainValue【学校施設】&#10;一人当たり面積"/>
        <xdr:cNvSpPr txBox="1"/>
      </xdr:nvSpPr>
      <xdr:spPr>
        <a:xfrm>
          <a:off x="21075727" y="983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4" name="テキスト ボックス 4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6" name="テキスト ボックス 4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78" name="直線コネクタ 477"/>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79"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0" name="直線コネクタ 479"/>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1"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2" name="直線コネクタ 481"/>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3"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4" name="フローチャート : 判断 48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5" name="フローチャート : 判断 484"/>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162561</xdr:rowOff>
    </xdr:from>
    <xdr:to>
      <xdr:col>22</xdr:col>
      <xdr:colOff>415925</xdr:colOff>
      <xdr:row>103</xdr:row>
      <xdr:rowOff>92711</xdr:rowOff>
    </xdr:to>
    <xdr:sp macro="" textlink="">
      <xdr:nvSpPr>
        <xdr:cNvPr id="491" name="円/楕円 490"/>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92"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109238</xdr:rowOff>
    </xdr:from>
    <xdr:ext cx="405111" cy="259045"/>
    <xdr:sp macro="" textlink="">
      <xdr:nvSpPr>
        <xdr:cNvPr id="493" name="n_1mainValue【公民館】&#10;有形固定資産減価償却率"/>
        <xdr:cNvSpPr txBox="1"/>
      </xdr:nvSpPr>
      <xdr:spPr>
        <a:xfrm>
          <a:off x="15266043"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17" name="直線コネクタ 516"/>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18"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19" name="直線コネクタ 518"/>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0"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1" name="直線コネクタ 520"/>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2"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3" name="フローチャート : 判断 522"/>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4" name="フローチャート : 判断 523"/>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154939</xdr:rowOff>
    </xdr:from>
    <xdr:to>
      <xdr:col>31</xdr:col>
      <xdr:colOff>85725</xdr:colOff>
      <xdr:row>105</xdr:row>
      <xdr:rowOff>85089</xdr:rowOff>
    </xdr:to>
    <xdr:sp macro="" textlink="">
      <xdr:nvSpPr>
        <xdr:cNvPr id="530" name="円/楕円 529"/>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1"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76216</xdr:rowOff>
    </xdr:from>
    <xdr:ext cx="469744" cy="259045"/>
    <xdr:sp macro="" textlink="">
      <xdr:nvSpPr>
        <xdr:cNvPr id="532" name="n_1mainValue【公民館】&#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年度ベースで、いずれの施設も有形固定資産減価償却率が類似団体と比して高い水準にあり、特に、「道路（</a:t>
          </a:r>
          <a:r>
            <a:rPr kumimoji="1" lang="en-US" altLang="ja-JP" sz="1300">
              <a:latin typeface="ＭＳ Ｐゴシック"/>
            </a:rPr>
            <a:t>65.4</a:t>
          </a:r>
          <a:r>
            <a:rPr kumimoji="1" lang="ja-JP" altLang="en-US" sz="1300">
              <a:latin typeface="ＭＳ Ｐゴシック"/>
            </a:rPr>
            <a:t>％）」、「橋梁・トンネル（</a:t>
          </a:r>
          <a:r>
            <a:rPr kumimoji="1" lang="en-US" altLang="ja-JP" sz="1300">
              <a:latin typeface="ＭＳ Ｐゴシック"/>
            </a:rPr>
            <a:t>66.0</a:t>
          </a:r>
          <a:r>
            <a:rPr kumimoji="1" lang="ja-JP" altLang="en-US" sz="1300">
              <a:latin typeface="ＭＳ Ｐゴシック"/>
            </a:rPr>
            <a:t>％）」及び「学校施設（</a:t>
          </a:r>
          <a:r>
            <a:rPr kumimoji="1" lang="en-US" altLang="ja-JP" sz="1300">
              <a:latin typeface="ＭＳ Ｐゴシック"/>
            </a:rPr>
            <a:t>77.0</a:t>
          </a:r>
          <a:r>
            <a:rPr kumimoji="1" lang="ja-JP" altLang="en-US" sz="1300">
              <a:latin typeface="ＭＳ Ｐゴシック"/>
            </a:rPr>
            <a:t>％）」においてはその差が</a:t>
          </a:r>
          <a:r>
            <a:rPr kumimoji="1" lang="en-US" altLang="ja-JP" sz="1300">
              <a:latin typeface="ＭＳ Ｐゴシック"/>
            </a:rPr>
            <a:t>10</a:t>
          </a:r>
          <a:r>
            <a:rPr kumimoji="1" lang="ja-JP" altLang="en-US" sz="1300">
              <a:latin typeface="ＭＳ Ｐゴシック"/>
            </a:rPr>
            <a:t>％を超えている。</a:t>
          </a:r>
        </a:p>
        <a:p>
          <a:r>
            <a:rPr kumimoji="1" lang="ja-JP" altLang="en-US" sz="1300">
              <a:latin typeface="ＭＳ Ｐゴシック"/>
            </a:rPr>
            <a:t>　同じく平成</a:t>
          </a:r>
          <a:r>
            <a:rPr kumimoji="1" lang="en-US" altLang="ja-JP" sz="1300">
              <a:latin typeface="ＭＳ Ｐゴシック"/>
            </a:rPr>
            <a:t>27</a:t>
          </a:r>
          <a:r>
            <a:rPr kumimoji="1" lang="ja-JP" altLang="en-US" sz="1300">
              <a:latin typeface="ＭＳ Ｐゴシック"/>
            </a:rPr>
            <a:t>年度ベースで、平均一人当たり面積が類似団と比して高い水準にある施設は、「認定こども園・幼稚園・保育所（</a:t>
          </a:r>
          <a:r>
            <a:rPr kumimoji="1" lang="en-US" altLang="ja-JP" sz="1300">
              <a:latin typeface="ＭＳ Ｐゴシック"/>
            </a:rPr>
            <a:t>0.349㎡</a:t>
          </a:r>
          <a:r>
            <a:rPr kumimoji="1" lang="ja-JP" altLang="en-US" sz="1300">
              <a:latin typeface="ＭＳ Ｐゴシック"/>
            </a:rPr>
            <a:t>）」、「公営住宅（</a:t>
          </a:r>
          <a:r>
            <a:rPr kumimoji="1" lang="en-US" altLang="ja-JP" sz="1300">
              <a:latin typeface="ＭＳ Ｐゴシック"/>
            </a:rPr>
            <a:t>1.124㎡</a:t>
          </a:r>
          <a:r>
            <a:rPr kumimoji="1" lang="ja-JP" altLang="en-US" sz="1300">
              <a:latin typeface="ＭＳ Ｐゴシック"/>
            </a:rPr>
            <a:t>）」及び「学校施設（</a:t>
          </a:r>
          <a:r>
            <a:rPr kumimoji="1" lang="en-US" altLang="ja-JP" sz="1300">
              <a:latin typeface="ＭＳ Ｐゴシック"/>
            </a:rPr>
            <a:t>1.939㎡</a:t>
          </a:r>
          <a:r>
            <a:rPr kumimoji="1" lang="ja-JP" altLang="en-US" sz="1300">
              <a:latin typeface="ＭＳ Ｐゴシック"/>
            </a:rPr>
            <a:t>）」の３施設であった。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27,885
27,087
57.09
9,410,289
8,945,731
454,503
6,081,170
5,108,515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98878</xdr:rowOff>
    </xdr:from>
    <xdr:to>
      <xdr:col>5</xdr:col>
      <xdr:colOff>409575</xdr:colOff>
      <xdr:row>40</xdr:row>
      <xdr:rowOff>29028</xdr:rowOff>
    </xdr:to>
    <xdr:sp macro="" textlink="">
      <xdr:nvSpPr>
        <xdr:cNvPr id="73" name="円/楕円 72"/>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45555</xdr:rowOff>
    </xdr:from>
    <xdr:ext cx="405111" cy="259045"/>
    <xdr:sp macro="" textlink="">
      <xdr:nvSpPr>
        <xdr:cNvPr id="74" name="n_1mainValue【図書館】&#10;有形固定資産減価償却率"/>
        <xdr:cNvSpPr txBox="1"/>
      </xdr:nvSpPr>
      <xdr:spPr>
        <a:xfrm>
          <a:off x="3582043" y="656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134455</xdr:rowOff>
    </xdr:from>
    <xdr:ext cx="469744" cy="259045"/>
    <xdr:sp macro="" textlink="">
      <xdr:nvSpPr>
        <xdr:cNvPr id="109"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49893</xdr:rowOff>
    </xdr:from>
    <xdr:to>
      <xdr:col>14</xdr:col>
      <xdr:colOff>79375</xdr:colOff>
      <xdr:row>33</xdr:row>
      <xdr:rowOff>151493</xdr:rowOff>
    </xdr:to>
    <xdr:sp macro="" textlink="">
      <xdr:nvSpPr>
        <xdr:cNvPr id="115" name="円/楕円 114"/>
        <xdr:cNvSpPr/>
      </xdr:nvSpPr>
      <xdr:spPr>
        <a:xfrm>
          <a:off x="958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168020</xdr:rowOff>
    </xdr:from>
    <xdr:ext cx="469744" cy="259045"/>
    <xdr:sp macro="" textlink="">
      <xdr:nvSpPr>
        <xdr:cNvPr id="116" name="n_1mainValue【図書館】&#10;一人当たり面積"/>
        <xdr:cNvSpPr txBox="1"/>
      </xdr:nvSpPr>
      <xdr:spPr>
        <a:xfrm>
          <a:off x="93917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9"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61595</xdr:rowOff>
    </xdr:from>
    <xdr:to>
      <xdr:col>5</xdr:col>
      <xdr:colOff>409575</xdr:colOff>
      <xdr:row>57</xdr:row>
      <xdr:rowOff>163195</xdr:rowOff>
    </xdr:to>
    <xdr:sp macro="" textlink="">
      <xdr:nvSpPr>
        <xdr:cNvPr id="155" name="円/楕円 154"/>
        <xdr:cNvSpPr/>
      </xdr:nvSpPr>
      <xdr:spPr>
        <a:xfrm>
          <a:off x="3746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8272</xdr:rowOff>
    </xdr:from>
    <xdr:ext cx="405111" cy="259045"/>
    <xdr:sp macro="" textlink="">
      <xdr:nvSpPr>
        <xdr:cNvPr id="156" name="n_1mainValue【体育館・プール】&#10;有形固定資産減価償却率"/>
        <xdr:cNvSpPr txBox="1"/>
      </xdr:nvSpPr>
      <xdr:spPr>
        <a:xfrm>
          <a:off x="3582043"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90"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76563</xdr:rowOff>
    </xdr:from>
    <xdr:to>
      <xdr:col>14</xdr:col>
      <xdr:colOff>79375</xdr:colOff>
      <xdr:row>63</xdr:row>
      <xdr:rowOff>6713</xdr:rowOff>
    </xdr:to>
    <xdr:sp macro="" textlink="">
      <xdr:nvSpPr>
        <xdr:cNvPr id="196" name="円/楕円 195"/>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169290</xdr:rowOff>
    </xdr:from>
    <xdr:ext cx="469744" cy="259045"/>
    <xdr:sp macro="" textlink="">
      <xdr:nvSpPr>
        <xdr:cNvPr id="197" name="n_1mainValue【体育館・プール】&#10;一人当たり面積"/>
        <xdr:cNvSpPr txBox="1"/>
      </xdr:nvSpPr>
      <xdr:spPr>
        <a:xfrm>
          <a:off x="9391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20" name="直線コネクタ 219"/>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21"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2" name="直線コネクタ 221"/>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3"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4" name="直線コネクタ 22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5"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6" name="フローチャート : 判断 225"/>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7" name="フローチャート : 判断 226"/>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8"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46737</xdr:rowOff>
    </xdr:from>
    <xdr:to>
      <xdr:col>5</xdr:col>
      <xdr:colOff>409575</xdr:colOff>
      <xdr:row>79</xdr:row>
      <xdr:rowOff>148337</xdr:rowOff>
    </xdr:to>
    <xdr:sp macro="" textlink="">
      <xdr:nvSpPr>
        <xdr:cNvPr id="234" name="円/楕円 233"/>
        <xdr:cNvSpPr/>
      </xdr:nvSpPr>
      <xdr:spPr>
        <a:xfrm>
          <a:off x="3746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164864</xdr:rowOff>
    </xdr:from>
    <xdr:ext cx="405111" cy="259045"/>
    <xdr:sp macro="" textlink="">
      <xdr:nvSpPr>
        <xdr:cNvPr id="235" name="n_1mainValue【福祉施設】&#10;有形固定資産減価償却率"/>
        <xdr:cNvSpPr txBox="1"/>
      </xdr:nvSpPr>
      <xdr:spPr>
        <a:xfrm>
          <a:off x="3582043"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9" name="テキスト ボックス 24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1" name="テキスト ボックス 25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3" name="テキスト ボックス 25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7" name="直線コネクタ 256"/>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8"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9" name="直線コネクタ 258"/>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60"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61" name="直線コネクタ 260"/>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2"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3" name="フローチャート : 判断 262"/>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4" name="フローチャート : 判断 263"/>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138176</xdr:rowOff>
    </xdr:from>
    <xdr:to>
      <xdr:col>14</xdr:col>
      <xdr:colOff>79375</xdr:colOff>
      <xdr:row>81</xdr:row>
      <xdr:rowOff>68326</xdr:rowOff>
    </xdr:to>
    <xdr:sp macro="" textlink="">
      <xdr:nvSpPr>
        <xdr:cNvPr id="271" name="円/楕円 270"/>
        <xdr:cNvSpPr/>
      </xdr:nvSpPr>
      <xdr:spPr>
        <a:xfrm>
          <a:off x="9588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84853</xdr:rowOff>
    </xdr:from>
    <xdr:ext cx="469744" cy="259045"/>
    <xdr:sp macro="" textlink="">
      <xdr:nvSpPr>
        <xdr:cNvPr id="272" name="n_1mainValue【福祉施設】&#10;一人当たり面積"/>
        <xdr:cNvSpPr txBox="1"/>
      </xdr:nvSpPr>
      <xdr:spPr>
        <a:xfrm>
          <a:off x="93917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97" name="直線コネクタ 296"/>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98"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9" name="直線コネクタ 298"/>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00"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01" name="直線コネクタ 300"/>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02"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03" name="フローチャート : 判断 302"/>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04" name="フローチャート : 判断 303"/>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305"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105411</xdr:rowOff>
    </xdr:from>
    <xdr:to>
      <xdr:col>5</xdr:col>
      <xdr:colOff>409575</xdr:colOff>
      <xdr:row>101</xdr:row>
      <xdr:rowOff>35561</xdr:rowOff>
    </xdr:to>
    <xdr:sp macro="" textlink="">
      <xdr:nvSpPr>
        <xdr:cNvPr id="311" name="円/楕円 310"/>
        <xdr:cNvSpPr/>
      </xdr:nvSpPr>
      <xdr:spPr>
        <a:xfrm>
          <a:off x="3746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52088</xdr:rowOff>
    </xdr:from>
    <xdr:ext cx="405111" cy="259045"/>
    <xdr:sp macro="" textlink="">
      <xdr:nvSpPr>
        <xdr:cNvPr id="312" name="n_1mainValue【市民会館】&#10;有形固定資産減価償却率"/>
        <xdr:cNvSpPr txBox="1"/>
      </xdr:nvSpPr>
      <xdr:spPr>
        <a:xfrm>
          <a:off x="3582043"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36" name="直線コネクタ 335"/>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37"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38" name="直線コネクタ 337"/>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39"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40" name="直線コネクタ 339"/>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41"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42" name="フローチャート : 判断 341"/>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43" name="フローチャート : 判断 342"/>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344"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109220</xdr:rowOff>
    </xdr:from>
    <xdr:to>
      <xdr:col>14</xdr:col>
      <xdr:colOff>79375</xdr:colOff>
      <xdr:row>106</xdr:row>
      <xdr:rowOff>39370</xdr:rowOff>
    </xdr:to>
    <xdr:sp macro="" textlink="">
      <xdr:nvSpPr>
        <xdr:cNvPr id="350" name="円/楕円 349"/>
        <xdr:cNvSpPr/>
      </xdr:nvSpPr>
      <xdr:spPr>
        <a:xfrm>
          <a:off x="9588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30497</xdr:rowOff>
    </xdr:from>
    <xdr:ext cx="469744" cy="259045"/>
    <xdr:sp macro="" textlink="">
      <xdr:nvSpPr>
        <xdr:cNvPr id="351" name="n_1mainValue【市民会館】&#10;一人当たり面積"/>
        <xdr:cNvSpPr txBox="1"/>
      </xdr:nvSpPr>
      <xdr:spPr>
        <a:xfrm>
          <a:off x="9391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4" name="テキスト ボックス 3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76" name="直線コネクタ 375"/>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77"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78" name="直線コネクタ 377"/>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7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0" name="直線コネクタ 37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81"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82" name="フローチャート : 判断 38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83" name="フローチャート : 判断 382"/>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137177</xdr:rowOff>
    </xdr:from>
    <xdr:ext cx="405111" cy="259045"/>
    <xdr:sp macro="" textlink="">
      <xdr:nvSpPr>
        <xdr:cNvPr id="384" name="n_1aveValue【一般廃棄物処理施設】&#10;有形固定資産減価償却率"/>
        <xdr:cNvSpPr txBox="1"/>
      </xdr:nvSpPr>
      <xdr:spPr>
        <a:xfrm>
          <a:off x="15266043"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120650</xdr:rowOff>
    </xdr:from>
    <xdr:to>
      <xdr:col>22</xdr:col>
      <xdr:colOff>415925</xdr:colOff>
      <xdr:row>36</xdr:row>
      <xdr:rowOff>50800</xdr:rowOff>
    </xdr:to>
    <xdr:sp macro="" textlink="">
      <xdr:nvSpPr>
        <xdr:cNvPr id="390" name="円/楕円 389"/>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67327</xdr:rowOff>
    </xdr:from>
    <xdr:ext cx="405111" cy="259045"/>
    <xdr:sp macro="" textlink="">
      <xdr:nvSpPr>
        <xdr:cNvPr id="391" name="n_1mainValue【一般廃棄物処理施設】&#10;有形固定資産減価償却率"/>
        <xdr:cNvSpPr txBox="1"/>
      </xdr:nvSpPr>
      <xdr:spPr>
        <a:xfrm>
          <a:off x="15266043"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2" name="直線コネクタ 4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3" name="テキスト ボックス 40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4" name="直線コネクタ 4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5" name="テキスト ボックス 40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7" name="テキスト ボックス 40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8" name="直線コネクタ 4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9" name="テキスト ボックス 40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0" name="直線コネクタ 4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1" name="テキスト ボックス 41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15" name="直線コネクタ 414"/>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16"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17" name="直線コネクタ 416"/>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18"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19" name="直線コネクタ 418"/>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420"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21" name="フローチャート : 判断 420"/>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22" name="フローチャート : 判断 421"/>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423"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13144</xdr:rowOff>
    </xdr:from>
    <xdr:to>
      <xdr:col>31</xdr:col>
      <xdr:colOff>85725</xdr:colOff>
      <xdr:row>41</xdr:row>
      <xdr:rowOff>114744</xdr:rowOff>
    </xdr:to>
    <xdr:sp macro="" textlink="">
      <xdr:nvSpPr>
        <xdr:cNvPr id="429" name="円/楕円 428"/>
        <xdr:cNvSpPr/>
      </xdr:nvSpPr>
      <xdr:spPr>
        <a:xfrm>
          <a:off x="21272500" y="70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105871</xdr:rowOff>
    </xdr:from>
    <xdr:ext cx="534377" cy="259045"/>
    <xdr:sp macro="" textlink="">
      <xdr:nvSpPr>
        <xdr:cNvPr id="430" name="n_1mainValue【一般廃棄物処理施設】&#10;一人当たり有形固定資産（償却資産）額"/>
        <xdr:cNvSpPr txBox="1"/>
      </xdr:nvSpPr>
      <xdr:spPr>
        <a:xfrm>
          <a:off x="21043411" y="7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55" name="直線コネクタ 45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5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57" name="直線コネクタ 45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5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59" name="直線コネクタ 45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6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61" name="フローチャート : 判断 46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62" name="フローチャート : 判断 46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463"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469" name="円/楕円 46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162577</xdr:rowOff>
    </xdr:from>
    <xdr:ext cx="405111" cy="259045"/>
    <xdr:sp macro="" textlink="">
      <xdr:nvSpPr>
        <xdr:cNvPr id="470" name="n_1mainValue【保健センター・保健所】&#10;有形固定資産減価償却率"/>
        <xdr:cNvSpPr txBox="1"/>
      </xdr:nvSpPr>
      <xdr:spPr>
        <a:xfrm>
          <a:off x="15266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92" name="直線コネクタ 491"/>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93"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94" name="直線コネクタ 493"/>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95"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96" name="直線コネクタ 495"/>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97"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98" name="フローチャート : 判断 497"/>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99" name="フローチャート : 判断 49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500"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145796</xdr:rowOff>
    </xdr:from>
    <xdr:to>
      <xdr:col>31</xdr:col>
      <xdr:colOff>85725</xdr:colOff>
      <xdr:row>63</xdr:row>
      <xdr:rowOff>75946</xdr:rowOff>
    </xdr:to>
    <xdr:sp macro="" textlink="">
      <xdr:nvSpPr>
        <xdr:cNvPr id="506" name="円/楕円 505"/>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67073</xdr:rowOff>
    </xdr:from>
    <xdr:ext cx="469744" cy="259045"/>
    <xdr:sp macro="" textlink="">
      <xdr:nvSpPr>
        <xdr:cNvPr id="507"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46" name="直線コネクタ 545"/>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47"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48" name="直線コネクタ 54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49"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50" name="直線コネクタ 549"/>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51"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2" name="フローチャート : 判断 551"/>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53" name="フローチャート : 判断 552"/>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554"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84837</xdr:rowOff>
    </xdr:from>
    <xdr:to>
      <xdr:col>22</xdr:col>
      <xdr:colOff>415925</xdr:colOff>
      <xdr:row>101</xdr:row>
      <xdr:rowOff>14987</xdr:rowOff>
    </xdr:to>
    <xdr:sp macro="" textlink="">
      <xdr:nvSpPr>
        <xdr:cNvPr id="560" name="円/楕円 559"/>
        <xdr:cNvSpPr/>
      </xdr:nvSpPr>
      <xdr:spPr>
        <a:xfrm>
          <a:off x="15430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31514</xdr:rowOff>
    </xdr:from>
    <xdr:ext cx="405111" cy="259045"/>
    <xdr:sp macro="" textlink="">
      <xdr:nvSpPr>
        <xdr:cNvPr id="561" name="n_1mainValue【庁舎】&#10;有形固定資産減価償却率"/>
        <xdr:cNvSpPr txBox="1"/>
      </xdr:nvSpPr>
      <xdr:spPr>
        <a:xfrm>
          <a:off x="15266043"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5" name="直線コネクタ 584"/>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86"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87" name="直線コネクタ 586"/>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88"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89" name="直線コネクタ 588"/>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90"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91" name="フローチャート : 判断 590"/>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2" name="フローチャート : 判断 591"/>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93"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4445</xdr:rowOff>
    </xdr:from>
    <xdr:to>
      <xdr:col>31</xdr:col>
      <xdr:colOff>85725</xdr:colOff>
      <xdr:row>107</xdr:row>
      <xdr:rowOff>106045</xdr:rowOff>
    </xdr:to>
    <xdr:sp macro="" textlink="">
      <xdr:nvSpPr>
        <xdr:cNvPr id="599" name="円/楕円 598"/>
        <xdr:cNvSpPr/>
      </xdr:nvSpPr>
      <xdr:spPr>
        <a:xfrm>
          <a:off x="21272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97172</xdr:rowOff>
    </xdr:from>
    <xdr:ext cx="469744" cy="259045"/>
    <xdr:sp macro="" textlink="">
      <xdr:nvSpPr>
        <xdr:cNvPr id="600" name="n_1mainValue【庁舎】&#10;一人当たり面積"/>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年度ベースで、いずれの施設も有形固定資産減価償却率が類似団体と比して高い水準にあり、特に、「庁舎（</a:t>
          </a:r>
          <a:r>
            <a:rPr kumimoji="1" lang="en-US" altLang="ja-JP" sz="1300">
              <a:latin typeface="ＭＳ Ｐゴシック"/>
            </a:rPr>
            <a:t>97.4</a:t>
          </a:r>
          <a:r>
            <a:rPr kumimoji="1" lang="ja-JP" altLang="en-US" sz="1300">
              <a:latin typeface="ＭＳ Ｐゴシック"/>
            </a:rPr>
            <a:t>％）」、「市民会館（</a:t>
          </a:r>
          <a:r>
            <a:rPr kumimoji="1" lang="en-US" altLang="ja-JP" sz="1300">
              <a:latin typeface="ＭＳ Ｐゴシック"/>
            </a:rPr>
            <a:t>91.8</a:t>
          </a:r>
          <a:r>
            <a:rPr kumimoji="1" lang="ja-JP" altLang="en-US" sz="1300">
              <a:latin typeface="ＭＳ Ｐゴシック"/>
            </a:rPr>
            <a:t>％）」及び「体育館・プール（</a:t>
          </a:r>
          <a:r>
            <a:rPr kumimoji="1" lang="en-US" altLang="ja-JP" sz="1300">
              <a:latin typeface="ＭＳ Ｐゴシック"/>
            </a:rPr>
            <a:t>81.1</a:t>
          </a:r>
          <a:r>
            <a:rPr kumimoji="1" lang="ja-JP" altLang="en-US" sz="1300">
              <a:latin typeface="ＭＳ Ｐゴシック"/>
            </a:rPr>
            <a:t>％）」においてはその差が顕著である。</a:t>
          </a:r>
        </a:p>
        <a:p>
          <a:r>
            <a:rPr kumimoji="1" lang="ja-JP" altLang="en-US" sz="1300">
              <a:latin typeface="ＭＳ Ｐゴシック"/>
            </a:rPr>
            <a:t>　同じく平成</a:t>
          </a:r>
          <a:r>
            <a:rPr kumimoji="1" lang="en-US" altLang="ja-JP" sz="1300">
              <a:latin typeface="ＭＳ Ｐゴシック"/>
            </a:rPr>
            <a:t>27</a:t>
          </a:r>
          <a:r>
            <a:rPr kumimoji="1" lang="ja-JP" altLang="en-US" sz="1300">
              <a:latin typeface="ＭＳ Ｐゴシック"/>
            </a:rPr>
            <a:t>年度ベースで、平均一人当たり面積が類似団と比して高い水準にある施設は、「図書館（</a:t>
          </a:r>
          <a:r>
            <a:rPr kumimoji="1" lang="en-US" altLang="ja-JP" sz="1300">
              <a:latin typeface="ＭＳ Ｐゴシック"/>
            </a:rPr>
            <a:t>0.087㎡</a:t>
          </a:r>
          <a:r>
            <a:rPr kumimoji="1" lang="ja-JP" altLang="en-US" sz="1300">
              <a:latin typeface="ＭＳ Ｐゴシック"/>
            </a:rPr>
            <a:t>）」及び「福祉施設（</a:t>
          </a:r>
          <a:r>
            <a:rPr kumimoji="1" lang="en-US" altLang="ja-JP" sz="1300">
              <a:latin typeface="ＭＳ Ｐゴシック"/>
            </a:rPr>
            <a:t>0.192㎡</a:t>
          </a:r>
          <a:r>
            <a:rPr kumimoji="1" lang="ja-JP" altLang="en-US" sz="1300">
              <a:latin typeface="ＭＳ Ｐゴシック"/>
            </a:rPr>
            <a:t>）」の２施設であった。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9410289</v>
      </c>
      <c r="BO4" s="411"/>
      <c r="BP4" s="411"/>
      <c r="BQ4" s="411"/>
      <c r="BR4" s="411"/>
      <c r="BS4" s="411"/>
      <c r="BT4" s="411"/>
      <c r="BU4" s="412"/>
      <c r="BV4" s="410">
        <v>9100854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7.5</v>
      </c>
      <c r="CU4" s="588"/>
      <c r="CV4" s="588"/>
      <c r="CW4" s="588"/>
      <c r="CX4" s="588"/>
      <c r="CY4" s="588"/>
      <c r="CZ4" s="588"/>
      <c r="DA4" s="589"/>
      <c r="DB4" s="587">
        <v>9.3000000000000007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8945731</v>
      </c>
      <c r="BO5" s="416"/>
      <c r="BP5" s="416"/>
      <c r="BQ5" s="416"/>
      <c r="BR5" s="416"/>
      <c r="BS5" s="416"/>
      <c r="BT5" s="416"/>
      <c r="BU5" s="417"/>
      <c r="BV5" s="415">
        <v>8419545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80.8</v>
      </c>
      <c r="CU5" s="386"/>
      <c r="CV5" s="386"/>
      <c r="CW5" s="386"/>
      <c r="CX5" s="386"/>
      <c r="CY5" s="386"/>
      <c r="CZ5" s="386"/>
      <c r="DA5" s="387"/>
      <c r="DB5" s="385">
        <v>77.8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464558</v>
      </c>
      <c r="BO6" s="416"/>
      <c r="BP6" s="416"/>
      <c r="BQ6" s="416"/>
      <c r="BR6" s="416"/>
      <c r="BS6" s="416"/>
      <c r="BT6" s="416"/>
      <c r="BU6" s="417"/>
      <c r="BV6" s="415">
        <v>681309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87.1</v>
      </c>
      <c r="CU6" s="562"/>
      <c r="CV6" s="562"/>
      <c r="CW6" s="562"/>
      <c r="CX6" s="562"/>
      <c r="CY6" s="562"/>
      <c r="CZ6" s="562"/>
      <c r="DA6" s="563"/>
      <c r="DB6" s="561">
        <v>84.5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10055</v>
      </c>
      <c r="BO7" s="416"/>
      <c r="BP7" s="416"/>
      <c r="BQ7" s="416"/>
      <c r="BR7" s="416"/>
      <c r="BS7" s="416"/>
      <c r="BT7" s="416"/>
      <c r="BU7" s="417"/>
      <c r="BV7" s="415">
        <v>114635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6081170</v>
      </c>
      <c r="CU7" s="416"/>
      <c r="CV7" s="416"/>
      <c r="CW7" s="416"/>
      <c r="CX7" s="416"/>
      <c r="CY7" s="416"/>
      <c r="CZ7" s="416"/>
      <c r="DA7" s="417"/>
      <c r="DB7" s="415">
        <v>6071573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454503</v>
      </c>
      <c r="BO8" s="416"/>
      <c r="BP8" s="416"/>
      <c r="BQ8" s="416"/>
      <c r="BR8" s="416"/>
      <c r="BS8" s="416"/>
      <c r="BT8" s="416"/>
      <c r="BU8" s="417"/>
      <c r="BV8" s="415">
        <v>566674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0.71</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27556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-112171</v>
      </c>
      <c r="BO9" s="416"/>
      <c r="BP9" s="416"/>
      <c r="BQ9" s="416"/>
      <c r="BR9" s="416"/>
      <c r="BS9" s="416"/>
      <c r="BT9" s="416"/>
      <c r="BU9" s="417"/>
      <c r="BV9" s="415">
        <v>207912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6.2</v>
      </c>
      <c r="CU9" s="386"/>
      <c r="CV9" s="386"/>
      <c r="CW9" s="386"/>
      <c r="CX9" s="386"/>
      <c r="CY9" s="386"/>
      <c r="CZ9" s="386"/>
      <c r="DA9" s="387"/>
      <c r="DB9" s="385">
        <v>6.8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28505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1461</v>
      </c>
      <c r="BO10" s="416"/>
      <c r="BP10" s="416"/>
      <c r="BQ10" s="416"/>
      <c r="BR10" s="416"/>
      <c r="BS10" s="416"/>
      <c r="BT10" s="416"/>
      <c r="BU10" s="417"/>
      <c r="BV10" s="415">
        <v>39624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27885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v>10220</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27087</v>
      </c>
      <c r="S13" s="517"/>
      <c r="T13" s="517"/>
      <c r="U13" s="517"/>
      <c r="V13" s="518"/>
      <c r="W13" s="504" t="s">
        <v>125</v>
      </c>
      <c r="X13" s="428"/>
      <c r="Y13" s="428"/>
      <c r="Z13" s="428"/>
      <c r="AA13" s="428"/>
      <c r="AB13" s="429"/>
      <c r="AC13" s="391">
        <v>239</v>
      </c>
      <c r="AD13" s="392"/>
      <c r="AE13" s="392"/>
      <c r="AF13" s="392"/>
      <c r="AG13" s="393"/>
      <c r="AH13" s="391">
        <v>260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-110710</v>
      </c>
      <c r="BO13" s="416"/>
      <c r="BP13" s="416"/>
      <c r="BQ13" s="416"/>
      <c r="BR13" s="416"/>
      <c r="BS13" s="416"/>
      <c r="BT13" s="416"/>
      <c r="BU13" s="417"/>
      <c r="BV13" s="415">
        <v>237316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28074</v>
      </c>
      <c r="S14" s="517"/>
      <c r="T14" s="517"/>
      <c r="U14" s="517"/>
      <c r="V14" s="518"/>
      <c r="W14" s="519"/>
      <c r="X14" s="431"/>
      <c r="Y14" s="431"/>
      <c r="Z14" s="431"/>
      <c r="AA14" s="431"/>
      <c r="AB14" s="432"/>
      <c r="AC14" s="509">
        <v>1.8</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13.8</v>
      </c>
      <c r="CU14" s="488"/>
      <c r="CV14" s="488"/>
      <c r="CW14" s="488"/>
      <c r="CX14" s="488"/>
      <c r="CY14" s="488"/>
      <c r="CZ14" s="488"/>
      <c r="DA14" s="489"/>
      <c r="DB14" s="520">
        <v>13.9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27310</v>
      </c>
      <c r="S15" s="517"/>
      <c r="T15" s="517"/>
      <c r="U15" s="517"/>
      <c r="V15" s="518"/>
      <c r="W15" s="504" t="s">
        <v>132</v>
      </c>
      <c r="X15" s="428"/>
      <c r="Y15" s="428"/>
      <c r="Z15" s="428"/>
      <c r="AA15" s="428"/>
      <c r="AB15" s="429"/>
      <c r="AC15" s="391">
        <v>5415</v>
      </c>
      <c r="AD15" s="392"/>
      <c r="AE15" s="392"/>
      <c r="AF15" s="392"/>
      <c r="AG15" s="393"/>
      <c r="AH15" s="391">
        <v>5682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3361804</v>
      </c>
      <c r="BO15" s="411"/>
      <c r="BP15" s="411"/>
      <c r="BQ15" s="411"/>
      <c r="BR15" s="411"/>
      <c r="BS15" s="411"/>
      <c r="BT15" s="411"/>
      <c r="BU15" s="412"/>
      <c r="BV15" s="410">
        <v>3288780</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41.9</v>
      </c>
      <c r="AD16" s="510"/>
      <c r="AE16" s="510"/>
      <c r="AF16" s="510"/>
      <c r="AG16" s="511"/>
      <c r="AH16" s="509">
        <v>42.5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4736777</v>
      </c>
      <c r="BO16" s="416"/>
      <c r="BP16" s="416"/>
      <c r="BQ16" s="416"/>
      <c r="BR16" s="416"/>
      <c r="BS16" s="416"/>
      <c r="BT16" s="416"/>
      <c r="BU16" s="417"/>
      <c r="BV16" s="415">
        <v>4687474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7266</v>
      </c>
      <c r="AD17" s="392"/>
      <c r="AE17" s="392"/>
      <c r="AF17" s="392"/>
      <c r="AG17" s="393"/>
      <c r="AH17" s="391">
        <v>7422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4279060</v>
      </c>
      <c r="BO17" s="416"/>
      <c r="BP17" s="416"/>
      <c r="BQ17" s="416"/>
      <c r="BR17" s="416"/>
      <c r="BS17" s="416"/>
      <c r="BT17" s="416"/>
      <c r="BU17" s="417"/>
      <c r="BV17" s="415">
        <v>4172227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57.09</v>
      </c>
      <c r="M18" s="480"/>
      <c r="N18" s="480"/>
      <c r="O18" s="480"/>
      <c r="P18" s="480"/>
      <c r="Q18" s="480"/>
      <c r="R18" s="481"/>
      <c r="S18" s="481"/>
      <c r="T18" s="481"/>
      <c r="U18" s="481"/>
      <c r="V18" s="482"/>
      <c r="W18" s="496"/>
      <c r="X18" s="497"/>
      <c r="Y18" s="497"/>
      <c r="Z18" s="497"/>
      <c r="AA18" s="497"/>
      <c r="AB18" s="505"/>
      <c r="AC18" s="379">
        <v>56.2</v>
      </c>
      <c r="AD18" s="380"/>
      <c r="AE18" s="380"/>
      <c r="AF18" s="380"/>
      <c r="AG18" s="483"/>
      <c r="AH18" s="379">
        <v>55.5</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4851683</v>
      </c>
      <c r="BO18" s="416"/>
      <c r="BP18" s="416"/>
      <c r="BQ18" s="416"/>
      <c r="BR18" s="416"/>
      <c r="BS18" s="416"/>
      <c r="BT18" s="416"/>
      <c r="BU18" s="417"/>
      <c r="BV18" s="415">
        <v>4901127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483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6915302</v>
      </c>
      <c r="BO19" s="416"/>
      <c r="BP19" s="416"/>
      <c r="BQ19" s="416"/>
      <c r="BR19" s="416"/>
      <c r="BS19" s="416"/>
      <c r="BT19" s="416"/>
      <c r="BU19" s="417"/>
      <c r="BV19" s="415">
        <v>6980999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9374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5108515</v>
      </c>
      <c r="BO23" s="416"/>
      <c r="BP23" s="416"/>
      <c r="BQ23" s="416"/>
      <c r="BR23" s="416"/>
      <c r="BS23" s="416"/>
      <c r="BT23" s="416"/>
      <c r="BU23" s="417"/>
      <c r="BV23" s="415">
        <v>4874268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7300</v>
      </c>
      <c r="R24" s="392"/>
      <c r="S24" s="392"/>
      <c r="T24" s="392"/>
      <c r="U24" s="392"/>
      <c r="V24" s="393"/>
      <c r="W24" s="457"/>
      <c r="X24" s="448"/>
      <c r="Y24" s="449"/>
      <c r="Z24" s="388" t="s">
        <v>156</v>
      </c>
      <c r="AA24" s="389"/>
      <c r="AB24" s="389"/>
      <c r="AC24" s="389"/>
      <c r="AD24" s="389"/>
      <c r="AE24" s="389"/>
      <c r="AF24" s="389"/>
      <c r="AG24" s="390"/>
      <c r="AH24" s="391">
        <v>169</v>
      </c>
      <c r="AI24" s="392"/>
      <c r="AJ24" s="392"/>
      <c r="AK24" s="392"/>
      <c r="AL24" s="393"/>
      <c r="AM24" s="391">
        <v>474890</v>
      </c>
      <c r="AN24" s="392"/>
      <c r="AO24" s="392"/>
      <c r="AP24" s="392"/>
      <c r="AQ24" s="392"/>
      <c r="AR24" s="393"/>
      <c r="AS24" s="391">
        <v>2810</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4965827</v>
      </c>
      <c r="BO24" s="416"/>
      <c r="BP24" s="416"/>
      <c r="BQ24" s="416"/>
      <c r="BR24" s="416"/>
      <c r="BS24" s="416"/>
      <c r="BT24" s="416"/>
      <c r="BU24" s="417"/>
      <c r="BV24" s="415">
        <v>4656287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6250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t="s">
        <v>122</v>
      </c>
      <c r="BO25" s="411"/>
      <c r="BP25" s="411"/>
      <c r="BQ25" s="411"/>
      <c r="BR25" s="411"/>
      <c r="BS25" s="411"/>
      <c r="BT25" s="411"/>
      <c r="BU25" s="412"/>
      <c r="BV25" s="410" t="s">
        <v>122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5500</v>
      </c>
      <c r="R26" s="392"/>
      <c r="S26" s="392"/>
      <c r="T26" s="392"/>
      <c r="U26" s="392"/>
      <c r="V26" s="393"/>
      <c r="W26" s="457"/>
      <c r="X26" s="448"/>
      <c r="Y26" s="449"/>
      <c r="Z26" s="388" t="s">
        <v>162</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2900</v>
      </c>
      <c r="R27" s="392"/>
      <c r="S27" s="392"/>
      <c r="T27" s="392"/>
      <c r="U27" s="392"/>
      <c r="V27" s="393"/>
      <c r="W27" s="457"/>
      <c r="X27" s="448"/>
      <c r="Y27" s="449"/>
      <c r="Z27" s="388" t="s">
        <v>165</v>
      </c>
      <c r="AA27" s="389"/>
      <c r="AB27" s="389"/>
      <c r="AC27" s="389"/>
      <c r="AD27" s="389"/>
      <c r="AE27" s="389"/>
      <c r="AF27" s="389"/>
      <c r="AG27" s="390"/>
      <c r="AH27" s="391">
        <v>12</v>
      </c>
      <c r="AI27" s="392"/>
      <c r="AJ27" s="392"/>
      <c r="AK27" s="392"/>
      <c r="AL27" s="393"/>
      <c r="AM27" s="391">
        <v>32904</v>
      </c>
      <c r="AN27" s="392"/>
      <c r="AO27" s="392"/>
      <c r="AP27" s="392"/>
      <c r="AQ27" s="392"/>
      <c r="AR27" s="393"/>
      <c r="AS27" s="391">
        <v>2742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350000</v>
      </c>
      <c r="BO27" s="419"/>
      <c r="BP27" s="419"/>
      <c r="BQ27" s="419"/>
      <c r="BR27" s="419"/>
      <c r="BS27" s="419"/>
      <c r="BT27" s="419"/>
      <c r="BU27" s="420"/>
      <c r="BV27" s="418">
        <v>350000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2500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941347</v>
      </c>
      <c r="BO28" s="411"/>
      <c r="BP28" s="411"/>
      <c r="BQ28" s="411"/>
      <c r="BR28" s="411"/>
      <c r="BS28" s="411"/>
      <c r="BT28" s="411"/>
      <c r="BU28" s="412"/>
      <c r="BV28" s="410">
        <v>939886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11</v>
      </c>
      <c r="M29" s="392"/>
      <c r="N29" s="392"/>
      <c r="O29" s="392"/>
      <c r="P29" s="393"/>
      <c r="Q29" s="391">
        <v>2350</v>
      </c>
      <c r="R29" s="392"/>
      <c r="S29" s="392"/>
      <c r="T29" s="392"/>
      <c r="U29" s="392"/>
      <c r="V29" s="393"/>
      <c r="W29" s="458"/>
      <c r="X29" s="459"/>
      <c r="Y29" s="460"/>
      <c r="Z29" s="388" t="s">
        <v>172</v>
      </c>
      <c r="AA29" s="389"/>
      <c r="AB29" s="389"/>
      <c r="AC29" s="389"/>
      <c r="AD29" s="389"/>
      <c r="AE29" s="389"/>
      <c r="AF29" s="389"/>
      <c r="AG29" s="390"/>
      <c r="AH29" s="391">
        <v>181</v>
      </c>
      <c r="AI29" s="392"/>
      <c r="AJ29" s="392"/>
      <c r="AK29" s="392"/>
      <c r="AL29" s="393"/>
      <c r="AM29" s="391">
        <v>507794</v>
      </c>
      <c r="AN29" s="392"/>
      <c r="AO29" s="392"/>
      <c r="AP29" s="392"/>
      <c r="AQ29" s="392"/>
      <c r="AR29" s="393"/>
      <c r="AS29" s="391">
        <v>2805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208585</v>
      </c>
      <c r="BO29" s="416"/>
      <c r="BP29" s="416"/>
      <c r="BQ29" s="416"/>
      <c r="BR29" s="416"/>
      <c r="BS29" s="416"/>
      <c r="BT29" s="416"/>
      <c r="BU29" s="417"/>
      <c r="BV29" s="415">
        <v>208481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1181693</v>
      </c>
      <c r="BO30" s="419"/>
      <c r="BP30" s="419"/>
      <c r="BQ30" s="419"/>
      <c r="BR30" s="419"/>
      <c r="BS30" s="419"/>
      <c r="BT30" s="419"/>
      <c r="BU30" s="420"/>
      <c r="BV30" s="418">
        <v>1341068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大垣衛生施設組合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垂井町土地開発公社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不破郡障害者総合支援認定審査会特別会計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岐阜県市町村会館組合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不破郡介護認定審査会特別会計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簡易水道特別会計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岐阜県市町村職員退職手当組合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不破消防組合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西南濃老人福祉施設事務組合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西南濃粗大廃棄物処理組合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3574085</v>
      </c>
      <c r="S5" s="671"/>
      <c r="T5" s="671"/>
      <c r="U5" s="671"/>
      <c r="V5" s="671"/>
      <c r="W5" s="671"/>
      <c r="X5" s="671"/>
      <c r="Y5" s="718"/>
      <c r="Z5" s="731">
        <v>38</v>
      </c>
      <c r="AA5" s="731"/>
      <c r="AB5" s="731"/>
      <c r="AC5" s="731"/>
      <c r="AD5" s="732">
        <v>3574085</v>
      </c>
      <c r="AE5" s="732"/>
      <c r="AF5" s="732"/>
      <c r="AG5" s="732"/>
      <c r="AH5" s="732"/>
      <c r="AI5" s="732"/>
      <c r="AJ5" s="732"/>
      <c r="AK5" s="732"/>
      <c r="AL5" s="719">
        <v>64.099999999999994</v>
      </c>
      <c r="AM5" s="688"/>
      <c r="AN5" s="688"/>
      <c r="AO5" s="720"/>
      <c r="AP5" s="707" t="s">
        <v>211</v>
      </c>
      <c r="AQ5" s="708"/>
      <c r="AR5" s="708"/>
      <c r="AS5" s="708"/>
      <c r="AT5" s="708"/>
      <c r="AU5" s="708"/>
      <c r="AV5" s="708"/>
      <c r="AW5" s="708"/>
      <c r="AX5" s="708"/>
      <c r="AY5" s="708"/>
      <c r="AZ5" s="708"/>
      <c r="BA5" s="708"/>
      <c r="BB5" s="708"/>
      <c r="BC5" s="708"/>
      <c r="BD5" s="708"/>
      <c r="BE5" s="708"/>
      <c r="BF5" s="709"/>
      <c r="BG5" s="620">
        <v>3574085</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91624</v>
      </c>
      <c r="S6" s="621"/>
      <c r="T6" s="621"/>
      <c r="U6" s="621"/>
      <c r="V6" s="621"/>
      <c r="W6" s="621"/>
      <c r="X6" s="621"/>
      <c r="Y6" s="622"/>
      <c r="Z6" s="673">
        <v>1</v>
      </c>
      <c r="AA6" s="673"/>
      <c r="AB6" s="673"/>
      <c r="AC6" s="673"/>
      <c r="AD6" s="674">
        <v>91624</v>
      </c>
      <c r="AE6" s="674"/>
      <c r="AF6" s="674"/>
      <c r="AG6" s="674"/>
      <c r="AH6" s="674"/>
      <c r="AI6" s="674"/>
      <c r="AJ6" s="674"/>
      <c r="AK6" s="674"/>
      <c r="AL6" s="643">
        <v>1.6</v>
      </c>
      <c r="AM6" s="675"/>
      <c r="AN6" s="675"/>
      <c r="AO6" s="676"/>
      <c r="AP6" s="617" t="s">
        <v>217</v>
      </c>
      <c r="AQ6" s="618"/>
      <c r="AR6" s="618"/>
      <c r="AS6" s="618"/>
      <c r="AT6" s="618"/>
      <c r="AU6" s="618"/>
      <c r="AV6" s="618"/>
      <c r="AW6" s="618"/>
      <c r="AX6" s="618"/>
      <c r="AY6" s="618"/>
      <c r="AZ6" s="618"/>
      <c r="BA6" s="618"/>
      <c r="BB6" s="618"/>
      <c r="BC6" s="618"/>
      <c r="BD6" s="618"/>
      <c r="BE6" s="618"/>
      <c r="BF6" s="619"/>
      <c r="BG6" s="620">
        <v>3574085</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97903</v>
      </c>
      <c r="CS6" s="621"/>
      <c r="CT6" s="621"/>
      <c r="CU6" s="621"/>
      <c r="CV6" s="621"/>
      <c r="CW6" s="621"/>
      <c r="CX6" s="621"/>
      <c r="CY6" s="622"/>
      <c r="CZ6" s="673">
        <v>1.1000000000000001</v>
      </c>
      <c r="DA6" s="673"/>
      <c r="DB6" s="673"/>
      <c r="DC6" s="673"/>
      <c r="DD6" s="626" t="s">
        <v>212</v>
      </c>
      <c r="DE6" s="621"/>
      <c r="DF6" s="621"/>
      <c r="DG6" s="621"/>
      <c r="DH6" s="621"/>
      <c r="DI6" s="621"/>
      <c r="DJ6" s="621"/>
      <c r="DK6" s="621"/>
      <c r="DL6" s="621"/>
      <c r="DM6" s="621"/>
      <c r="DN6" s="621"/>
      <c r="DO6" s="621"/>
      <c r="DP6" s="622"/>
      <c r="DQ6" s="626">
        <v>97826</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4851</v>
      </c>
      <c r="S7" s="621"/>
      <c r="T7" s="621"/>
      <c r="U7" s="621"/>
      <c r="V7" s="621"/>
      <c r="W7" s="621"/>
      <c r="X7" s="621"/>
      <c r="Y7" s="622"/>
      <c r="Z7" s="673">
        <v>0.1</v>
      </c>
      <c r="AA7" s="673"/>
      <c r="AB7" s="673"/>
      <c r="AC7" s="673"/>
      <c r="AD7" s="674">
        <v>4851</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1500472</v>
      </c>
      <c r="BH7" s="621"/>
      <c r="BI7" s="621"/>
      <c r="BJ7" s="621"/>
      <c r="BK7" s="621"/>
      <c r="BL7" s="621"/>
      <c r="BM7" s="621"/>
      <c r="BN7" s="622"/>
      <c r="BO7" s="673">
        <v>42</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1374762</v>
      </c>
      <c r="CS7" s="621"/>
      <c r="CT7" s="621"/>
      <c r="CU7" s="621"/>
      <c r="CV7" s="621"/>
      <c r="CW7" s="621"/>
      <c r="CX7" s="621"/>
      <c r="CY7" s="622"/>
      <c r="CZ7" s="673">
        <v>15.4</v>
      </c>
      <c r="DA7" s="673"/>
      <c r="DB7" s="673"/>
      <c r="DC7" s="673"/>
      <c r="DD7" s="626">
        <v>339080</v>
      </c>
      <c r="DE7" s="621"/>
      <c r="DF7" s="621"/>
      <c r="DG7" s="621"/>
      <c r="DH7" s="621"/>
      <c r="DI7" s="621"/>
      <c r="DJ7" s="621"/>
      <c r="DK7" s="621"/>
      <c r="DL7" s="621"/>
      <c r="DM7" s="621"/>
      <c r="DN7" s="621"/>
      <c r="DO7" s="621"/>
      <c r="DP7" s="622"/>
      <c r="DQ7" s="626">
        <v>948166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12375</v>
      </c>
      <c r="S8" s="621"/>
      <c r="T8" s="621"/>
      <c r="U8" s="621"/>
      <c r="V8" s="621"/>
      <c r="W8" s="621"/>
      <c r="X8" s="621"/>
      <c r="Y8" s="622"/>
      <c r="Z8" s="673">
        <v>0.1</v>
      </c>
      <c r="AA8" s="673"/>
      <c r="AB8" s="673"/>
      <c r="AC8" s="673"/>
      <c r="AD8" s="674">
        <v>12375</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49091</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3305912</v>
      </c>
      <c r="CS8" s="621"/>
      <c r="CT8" s="621"/>
      <c r="CU8" s="621"/>
      <c r="CV8" s="621"/>
      <c r="CW8" s="621"/>
      <c r="CX8" s="621"/>
      <c r="CY8" s="622"/>
      <c r="CZ8" s="673">
        <v>37</v>
      </c>
      <c r="DA8" s="673"/>
      <c r="DB8" s="673"/>
      <c r="DC8" s="673"/>
      <c r="DD8" s="626">
        <v>224497</v>
      </c>
      <c r="DE8" s="621"/>
      <c r="DF8" s="621"/>
      <c r="DG8" s="621"/>
      <c r="DH8" s="621"/>
      <c r="DI8" s="621"/>
      <c r="DJ8" s="621"/>
      <c r="DK8" s="621"/>
      <c r="DL8" s="621"/>
      <c r="DM8" s="621"/>
      <c r="DN8" s="621"/>
      <c r="DO8" s="621"/>
      <c r="DP8" s="622"/>
      <c r="DQ8" s="626">
        <v>1795615</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6245</v>
      </c>
      <c r="S9" s="621"/>
      <c r="T9" s="621"/>
      <c r="U9" s="621"/>
      <c r="V9" s="621"/>
      <c r="W9" s="621"/>
      <c r="X9" s="621"/>
      <c r="Y9" s="622"/>
      <c r="Z9" s="673">
        <v>0.1</v>
      </c>
      <c r="AA9" s="673"/>
      <c r="AB9" s="673"/>
      <c r="AC9" s="673"/>
      <c r="AD9" s="674">
        <v>6245</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1210940</v>
      </c>
      <c r="BH9" s="621"/>
      <c r="BI9" s="621"/>
      <c r="BJ9" s="621"/>
      <c r="BK9" s="621"/>
      <c r="BL9" s="621"/>
      <c r="BM9" s="621"/>
      <c r="BN9" s="622"/>
      <c r="BO9" s="673">
        <v>33.9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739583</v>
      </c>
      <c r="CS9" s="621"/>
      <c r="CT9" s="621"/>
      <c r="CU9" s="621"/>
      <c r="CV9" s="621"/>
      <c r="CW9" s="621"/>
      <c r="CX9" s="621"/>
      <c r="CY9" s="622"/>
      <c r="CZ9" s="673">
        <v>8.3000000000000007</v>
      </c>
      <c r="DA9" s="673"/>
      <c r="DB9" s="673"/>
      <c r="DC9" s="673"/>
      <c r="DD9" s="626">
        <v>158833</v>
      </c>
      <c r="DE9" s="621"/>
      <c r="DF9" s="621"/>
      <c r="DG9" s="621"/>
      <c r="DH9" s="621"/>
      <c r="DI9" s="621"/>
      <c r="DJ9" s="621"/>
      <c r="DK9" s="621"/>
      <c r="DL9" s="621"/>
      <c r="DM9" s="621"/>
      <c r="DN9" s="621"/>
      <c r="DO9" s="621"/>
      <c r="DP9" s="622"/>
      <c r="DQ9" s="626">
        <v>617710</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450308</v>
      </c>
      <c r="S10" s="621"/>
      <c r="T10" s="621"/>
      <c r="U10" s="621"/>
      <c r="V10" s="621"/>
      <c r="W10" s="621"/>
      <c r="X10" s="621"/>
      <c r="Y10" s="622"/>
      <c r="Z10" s="673">
        <v>4.8</v>
      </c>
      <c r="AA10" s="673"/>
      <c r="AB10" s="673"/>
      <c r="AC10" s="673"/>
      <c r="AD10" s="674">
        <v>450308</v>
      </c>
      <c r="AE10" s="674"/>
      <c r="AF10" s="674"/>
      <c r="AG10" s="674"/>
      <c r="AH10" s="674"/>
      <c r="AI10" s="674"/>
      <c r="AJ10" s="674"/>
      <c r="AK10" s="674"/>
      <c r="AL10" s="643">
        <v>8.1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63327</v>
      </c>
      <c r="BH10" s="621"/>
      <c r="BI10" s="621"/>
      <c r="BJ10" s="621"/>
      <c r="BK10" s="621"/>
      <c r="BL10" s="621"/>
      <c r="BM10" s="621"/>
      <c r="BN10" s="622"/>
      <c r="BO10" s="673">
        <v>1.8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22705</v>
      </c>
      <c r="CS10" s="621"/>
      <c r="CT10" s="621"/>
      <c r="CU10" s="621"/>
      <c r="CV10" s="621"/>
      <c r="CW10" s="621"/>
      <c r="CX10" s="621"/>
      <c r="CY10" s="622"/>
      <c r="CZ10" s="673">
        <v>0.3</v>
      </c>
      <c r="DA10" s="673"/>
      <c r="DB10" s="673"/>
      <c r="DC10" s="673"/>
      <c r="DD10" s="626">
        <v>5594</v>
      </c>
      <c r="DE10" s="621"/>
      <c r="DF10" s="621"/>
      <c r="DG10" s="621"/>
      <c r="DH10" s="621"/>
      <c r="DI10" s="621"/>
      <c r="DJ10" s="621"/>
      <c r="DK10" s="621"/>
      <c r="DL10" s="621"/>
      <c r="DM10" s="621"/>
      <c r="DN10" s="621"/>
      <c r="DO10" s="621"/>
      <c r="DP10" s="622"/>
      <c r="DQ10" s="626">
        <v>22431</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177114</v>
      </c>
      <c r="BH11" s="621"/>
      <c r="BI11" s="621"/>
      <c r="BJ11" s="621"/>
      <c r="BK11" s="621"/>
      <c r="BL11" s="621"/>
      <c r="BM11" s="621"/>
      <c r="BN11" s="622"/>
      <c r="BO11" s="673">
        <v>5</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415386</v>
      </c>
      <c r="CS11" s="621"/>
      <c r="CT11" s="621"/>
      <c r="CU11" s="621"/>
      <c r="CV11" s="621"/>
      <c r="CW11" s="621"/>
      <c r="CX11" s="621"/>
      <c r="CY11" s="622"/>
      <c r="CZ11" s="673">
        <v>4.5999999999999996</v>
      </c>
      <c r="DA11" s="673"/>
      <c r="DB11" s="673"/>
      <c r="DC11" s="673"/>
      <c r="DD11" s="626">
        <v>168407</v>
      </c>
      <c r="DE11" s="621"/>
      <c r="DF11" s="621"/>
      <c r="DG11" s="621"/>
      <c r="DH11" s="621"/>
      <c r="DI11" s="621"/>
      <c r="DJ11" s="621"/>
      <c r="DK11" s="621"/>
      <c r="DL11" s="621"/>
      <c r="DM11" s="621"/>
      <c r="DN11" s="621"/>
      <c r="DO11" s="621"/>
      <c r="DP11" s="622"/>
      <c r="DQ11" s="626">
        <v>230495</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1840086</v>
      </c>
      <c r="BH12" s="621"/>
      <c r="BI12" s="621"/>
      <c r="BJ12" s="621"/>
      <c r="BK12" s="621"/>
      <c r="BL12" s="621"/>
      <c r="BM12" s="621"/>
      <c r="BN12" s="622"/>
      <c r="BO12" s="673">
        <v>51.5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134616</v>
      </c>
      <c r="CS12" s="621"/>
      <c r="CT12" s="621"/>
      <c r="CU12" s="621"/>
      <c r="CV12" s="621"/>
      <c r="CW12" s="621"/>
      <c r="CX12" s="621"/>
      <c r="CY12" s="622"/>
      <c r="CZ12" s="673">
        <v>1.5</v>
      </c>
      <c r="DA12" s="673"/>
      <c r="DB12" s="673"/>
      <c r="DC12" s="673"/>
      <c r="DD12" s="626">
        <v>25043</v>
      </c>
      <c r="DE12" s="621"/>
      <c r="DF12" s="621"/>
      <c r="DG12" s="621"/>
      <c r="DH12" s="621"/>
      <c r="DI12" s="621"/>
      <c r="DJ12" s="621"/>
      <c r="DK12" s="621"/>
      <c r="DL12" s="621"/>
      <c r="DM12" s="621"/>
      <c r="DN12" s="621"/>
      <c r="DO12" s="621"/>
      <c r="DP12" s="622"/>
      <c r="DQ12" s="626">
        <v>122897</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20998</v>
      </c>
      <c r="S13" s="621"/>
      <c r="T13" s="621"/>
      <c r="U13" s="621"/>
      <c r="V13" s="621"/>
      <c r="W13" s="621"/>
      <c r="X13" s="621"/>
      <c r="Y13" s="622"/>
      <c r="Z13" s="673">
        <v>0.2</v>
      </c>
      <c r="AA13" s="673"/>
      <c r="AB13" s="673"/>
      <c r="AC13" s="673"/>
      <c r="AD13" s="674">
        <v>20998</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1836407</v>
      </c>
      <c r="BH13" s="621"/>
      <c r="BI13" s="621"/>
      <c r="BJ13" s="621"/>
      <c r="BK13" s="621"/>
      <c r="BL13" s="621"/>
      <c r="BM13" s="621"/>
      <c r="BN13" s="622"/>
      <c r="BO13" s="673">
        <v>51.4</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1130042</v>
      </c>
      <c r="CS13" s="621"/>
      <c r="CT13" s="621"/>
      <c r="CU13" s="621"/>
      <c r="CV13" s="621"/>
      <c r="CW13" s="621"/>
      <c r="CX13" s="621"/>
      <c r="CY13" s="622"/>
      <c r="CZ13" s="673">
        <v>12.6</v>
      </c>
      <c r="DA13" s="673"/>
      <c r="DB13" s="673"/>
      <c r="DC13" s="673"/>
      <c r="DD13" s="626">
        <v>504171</v>
      </c>
      <c r="DE13" s="621"/>
      <c r="DF13" s="621"/>
      <c r="DG13" s="621"/>
      <c r="DH13" s="621"/>
      <c r="DI13" s="621"/>
      <c r="DJ13" s="621"/>
      <c r="DK13" s="621"/>
      <c r="DL13" s="621"/>
      <c r="DM13" s="621"/>
      <c r="DN13" s="621"/>
      <c r="DO13" s="621"/>
      <c r="DP13" s="622"/>
      <c r="DQ13" s="626">
        <v>971050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70751</v>
      </c>
      <c r="BH14" s="621"/>
      <c r="BI14" s="621"/>
      <c r="BJ14" s="621"/>
      <c r="BK14" s="621"/>
      <c r="BL14" s="621"/>
      <c r="BM14" s="621"/>
      <c r="BN14" s="622"/>
      <c r="BO14" s="673">
        <v>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408563</v>
      </c>
      <c r="CS14" s="621"/>
      <c r="CT14" s="621"/>
      <c r="CU14" s="621"/>
      <c r="CV14" s="621"/>
      <c r="CW14" s="621"/>
      <c r="CX14" s="621"/>
      <c r="CY14" s="622"/>
      <c r="CZ14" s="673">
        <v>4.5999999999999996</v>
      </c>
      <c r="DA14" s="673"/>
      <c r="DB14" s="673"/>
      <c r="DC14" s="673"/>
      <c r="DD14" s="626">
        <v>20643</v>
      </c>
      <c r="DE14" s="621"/>
      <c r="DF14" s="621"/>
      <c r="DG14" s="621"/>
      <c r="DH14" s="621"/>
      <c r="DI14" s="621"/>
      <c r="DJ14" s="621"/>
      <c r="DK14" s="621"/>
      <c r="DL14" s="621"/>
      <c r="DM14" s="621"/>
      <c r="DN14" s="621"/>
      <c r="DO14" s="621"/>
      <c r="DP14" s="622"/>
      <c r="DQ14" s="626">
        <v>402969</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18092</v>
      </c>
      <c r="S15" s="621"/>
      <c r="T15" s="621"/>
      <c r="U15" s="621"/>
      <c r="V15" s="621"/>
      <c r="W15" s="621"/>
      <c r="X15" s="621"/>
      <c r="Y15" s="622"/>
      <c r="Z15" s="673">
        <v>0.2</v>
      </c>
      <c r="AA15" s="673"/>
      <c r="AB15" s="673"/>
      <c r="AC15" s="673"/>
      <c r="AD15" s="674">
        <v>18092</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162776</v>
      </c>
      <c r="BH15" s="621"/>
      <c r="BI15" s="621"/>
      <c r="BJ15" s="621"/>
      <c r="BK15" s="621"/>
      <c r="BL15" s="621"/>
      <c r="BM15" s="621"/>
      <c r="BN15" s="622"/>
      <c r="BO15" s="673">
        <v>4.5999999999999996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873502</v>
      </c>
      <c r="CS15" s="621"/>
      <c r="CT15" s="621"/>
      <c r="CU15" s="621"/>
      <c r="CV15" s="621"/>
      <c r="CW15" s="621"/>
      <c r="CX15" s="621"/>
      <c r="CY15" s="622"/>
      <c r="CZ15" s="673">
        <v>9.8000000000000007</v>
      </c>
      <c r="DA15" s="673"/>
      <c r="DB15" s="673"/>
      <c r="DC15" s="673"/>
      <c r="DD15" s="626">
        <v>106259</v>
      </c>
      <c r="DE15" s="621"/>
      <c r="DF15" s="621"/>
      <c r="DG15" s="621"/>
      <c r="DH15" s="621"/>
      <c r="DI15" s="621"/>
      <c r="DJ15" s="621"/>
      <c r="DK15" s="621"/>
      <c r="DL15" s="621"/>
      <c r="DM15" s="621"/>
      <c r="DN15" s="621"/>
      <c r="DO15" s="621"/>
      <c r="DP15" s="622"/>
      <c r="DQ15" s="626">
        <v>810094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1491009</v>
      </c>
      <c r="S16" s="621"/>
      <c r="T16" s="621"/>
      <c r="U16" s="621"/>
      <c r="V16" s="621"/>
      <c r="W16" s="621"/>
      <c r="X16" s="621"/>
      <c r="Y16" s="622"/>
      <c r="Z16" s="673">
        <v>15.8</v>
      </c>
      <c r="AA16" s="673"/>
      <c r="AB16" s="673"/>
      <c r="AC16" s="673"/>
      <c r="AD16" s="674">
        <v>1370097</v>
      </c>
      <c r="AE16" s="674"/>
      <c r="AF16" s="674"/>
      <c r="AG16" s="674"/>
      <c r="AH16" s="674"/>
      <c r="AI16" s="674"/>
      <c r="AJ16" s="674"/>
      <c r="AK16" s="674"/>
      <c r="AL16" s="643">
        <v>24.6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7072</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4172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1370097</v>
      </c>
      <c r="S17" s="621"/>
      <c r="T17" s="621"/>
      <c r="U17" s="621"/>
      <c r="V17" s="621"/>
      <c r="W17" s="621"/>
      <c r="X17" s="621"/>
      <c r="Y17" s="622"/>
      <c r="Z17" s="673">
        <v>14.6</v>
      </c>
      <c r="AA17" s="673"/>
      <c r="AB17" s="673"/>
      <c r="AC17" s="673"/>
      <c r="AD17" s="674">
        <v>1370097</v>
      </c>
      <c r="AE17" s="674"/>
      <c r="AF17" s="674"/>
      <c r="AG17" s="674"/>
      <c r="AH17" s="674"/>
      <c r="AI17" s="674"/>
      <c r="AJ17" s="674"/>
      <c r="AK17" s="674"/>
      <c r="AL17" s="643">
        <v>24.6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435685</v>
      </c>
      <c r="CS17" s="621"/>
      <c r="CT17" s="621"/>
      <c r="CU17" s="621"/>
      <c r="CV17" s="621"/>
      <c r="CW17" s="621"/>
      <c r="CX17" s="621"/>
      <c r="CY17" s="622"/>
      <c r="CZ17" s="673">
        <v>4.9000000000000004</v>
      </c>
      <c r="DA17" s="673"/>
      <c r="DB17" s="673"/>
      <c r="DC17" s="673"/>
      <c r="DD17" s="626" t="s">
        <v>113</v>
      </c>
      <c r="DE17" s="621"/>
      <c r="DF17" s="621"/>
      <c r="DG17" s="621"/>
      <c r="DH17" s="621"/>
      <c r="DI17" s="621"/>
      <c r="DJ17" s="621"/>
      <c r="DK17" s="621"/>
      <c r="DL17" s="621"/>
      <c r="DM17" s="621"/>
      <c r="DN17" s="621"/>
      <c r="DO17" s="621"/>
      <c r="DP17" s="622"/>
      <c r="DQ17" s="626">
        <v>427319</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120912</v>
      </c>
      <c r="S18" s="621"/>
      <c r="T18" s="621"/>
      <c r="U18" s="621"/>
      <c r="V18" s="621"/>
      <c r="W18" s="621"/>
      <c r="X18" s="621"/>
      <c r="Y18" s="622"/>
      <c r="Z18" s="673">
        <v>1.3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5669587</v>
      </c>
      <c r="S20" s="621"/>
      <c r="T20" s="621"/>
      <c r="U20" s="621"/>
      <c r="V20" s="621"/>
      <c r="W20" s="621"/>
      <c r="X20" s="621"/>
      <c r="Y20" s="622"/>
      <c r="Z20" s="673">
        <v>60.2</v>
      </c>
      <c r="AA20" s="673"/>
      <c r="AB20" s="673"/>
      <c r="AC20" s="673"/>
      <c r="AD20" s="674">
        <v>5548675</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8945731</v>
      </c>
      <c r="CS20" s="621"/>
      <c r="CT20" s="621"/>
      <c r="CU20" s="621"/>
      <c r="CV20" s="621"/>
      <c r="CW20" s="621"/>
      <c r="CX20" s="621"/>
      <c r="CY20" s="622"/>
      <c r="CZ20" s="673">
        <v>100</v>
      </c>
      <c r="DA20" s="673"/>
      <c r="DB20" s="673"/>
      <c r="DC20" s="673"/>
      <c r="DD20" s="626">
        <v>1552527</v>
      </c>
      <c r="DE20" s="621"/>
      <c r="DF20" s="621"/>
      <c r="DG20" s="621"/>
      <c r="DH20" s="621"/>
      <c r="DI20" s="621"/>
      <c r="DJ20" s="621"/>
      <c r="DK20" s="621"/>
      <c r="DL20" s="621"/>
      <c r="DM20" s="621"/>
      <c r="DN20" s="621"/>
      <c r="DO20" s="621"/>
      <c r="DP20" s="622"/>
      <c r="DQ20" s="626">
        <v>6450744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3121</v>
      </c>
      <c r="S21" s="621"/>
      <c r="T21" s="621"/>
      <c r="U21" s="621"/>
      <c r="V21" s="621"/>
      <c r="W21" s="621"/>
      <c r="X21" s="621"/>
      <c r="Y21" s="622"/>
      <c r="Z21" s="673">
        <v>0</v>
      </c>
      <c r="AA21" s="673"/>
      <c r="AB21" s="673"/>
      <c r="AC21" s="673"/>
      <c r="AD21" s="674">
        <v>3121</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34374</v>
      </c>
      <c r="S22" s="621"/>
      <c r="T22" s="621"/>
      <c r="U22" s="621"/>
      <c r="V22" s="621"/>
      <c r="W22" s="621"/>
      <c r="X22" s="621"/>
      <c r="Y22" s="622"/>
      <c r="Z22" s="673">
        <v>0.4</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242915</v>
      </c>
      <c r="S23" s="621"/>
      <c r="T23" s="621"/>
      <c r="U23" s="621"/>
      <c r="V23" s="621"/>
      <c r="W23" s="621"/>
      <c r="X23" s="621"/>
      <c r="Y23" s="622"/>
      <c r="Z23" s="673">
        <v>2.6</v>
      </c>
      <c r="AA23" s="673"/>
      <c r="AB23" s="673"/>
      <c r="AC23" s="673"/>
      <c r="AD23" s="674">
        <v>16585</v>
      </c>
      <c r="AE23" s="674"/>
      <c r="AF23" s="674"/>
      <c r="AG23" s="674"/>
      <c r="AH23" s="674"/>
      <c r="AI23" s="674"/>
      <c r="AJ23" s="674"/>
      <c r="AK23" s="674"/>
      <c r="AL23" s="643">
        <v>0.3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100640</v>
      </c>
      <c r="S24" s="621"/>
      <c r="T24" s="621"/>
      <c r="U24" s="621"/>
      <c r="V24" s="621"/>
      <c r="W24" s="621"/>
      <c r="X24" s="621"/>
      <c r="Y24" s="622"/>
      <c r="Z24" s="673">
        <v>1.1000000000000001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3371398</v>
      </c>
      <c r="CS24" s="671"/>
      <c r="CT24" s="671"/>
      <c r="CU24" s="671"/>
      <c r="CV24" s="671"/>
      <c r="CW24" s="671"/>
      <c r="CX24" s="671"/>
      <c r="CY24" s="718"/>
      <c r="CZ24" s="722">
        <v>37.700000000000003</v>
      </c>
      <c r="DA24" s="723"/>
      <c r="DB24" s="723"/>
      <c r="DC24" s="724"/>
      <c r="DD24" s="717">
        <v>2164949</v>
      </c>
      <c r="DE24" s="671"/>
      <c r="DF24" s="671"/>
      <c r="DG24" s="671"/>
      <c r="DH24" s="671"/>
      <c r="DI24" s="671"/>
      <c r="DJ24" s="671"/>
      <c r="DK24" s="718"/>
      <c r="DL24" s="717">
        <v>2157533</v>
      </c>
      <c r="DM24" s="671"/>
      <c r="DN24" s="671"/>
      <c r="DO24" s="671"/>
      <c r="DP24" s="671"/>
      <c r="DQ24" s="671"/>
      <c r="DR24" s="671"/>
      <c r="DS24" s="671"/>
      <c r="DT24" s="671"/>
      <c r="DU24" s="671"/>
      <c r="DV24" s="718"/>
      <c r="DW24" s="719">
        <v>35.9</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918162</v>
      </c>
      <c r="S25" s="621"/>
      <c r="T25" s="621"/>
      <c r="U25" s="621"/>
      <c r="V25" s="621"/>
      <c r="W25" s="621"/>
      <c r="X25" s="621"/>
      <c r="Y25" s="622"/>
      <c r="Z25" s="673">
        <v>9.8000000000000007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1373181</v>
      </c>
      <c r="CS25" s="639"/>
      <c r="CT25" s="639"/>
      <c r="CU25" s="639"/>
      <c r="CV25" s="639"/>
      <c r="CW25" s="639"/>
      <c r="CX25" s="639"/>
      <c r="CY25" s="640"/>
      <c r="CZ25" s="623">
        <v>15.4</v>
      </c>
      <c r="DA25" s="641"/>
      <c r="DB25" s="641"/>
      <c r="DC25" s="642"/>
      <c r="DD25" s="626">
        <v>1142444</v>
      </c>
      <c r="DE25" s="639"/>
      <c r="DF25" s="639"/>
      <c r="DG25" s="639"/>
      <c r="DH25" s="639"/>
      <c r="DI25" s="639"/>
      <c r="DJ25" s="639"/>
      <c r="DK25" s="640"/>
      <c r="DL25" s="626">
        <v>1135028</v>
      </c>
      <c r="DM25" s="639"/>
      <c r="DN25" s="639"/>
      <c r="DO25" s="639"/>
      <c r="DP25" s="639"/>
      <c r="DQ25" s="639"/>
      <c r="DR25" s="639"/>
      <c r="DS25" s="639"/>
      <c r="DT25" s="639"/>
      <c r="DU25" s="639"/>
      <c r="DV25" s="640"/>
      <c r="DW25" s="643">
        <v>18.899999999999999</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898601</v>
      </c>
      <c r="CS26" s="621"/>
      <c r="CT26" s="621"/>
      <c r="CU26" s="621"/>
      <c r="CV26" s="621"/>
      <c r="CW26" s="621"/>
      <c r="CX26" s="621"/>
      <c r="CY26" s="622"/>
      <c r="CZ26" s="623">
        <v>10</v>
      </c>
      <c r="DA26" s="641"/>
      <c r="DB26" s="641"/>
      <c r="DC26" s="642"/>
      <c r="DD26" s="626">
        <v>684792</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677702</v>
      </c>
      <c r="S27" s="621"/>
      <c r="T27" s="621"/>
      <c r="U27" s="621"/>
      <c r="V27" s="621"/>
      <c r="W27" s="621"/>
      <c r="X27" s="621"/>
      <c r="Y27" s="622"/>
      <c r="Z27" s="673">
        <v>7.2</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3574085</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1562532</v>
      </c>
      <c r="CS27" s="639"/>
      <c r="CT27" s="639"/>
      <c r="CU27" s="639"/>
      <c r="CV27" s="639"/>
      <c r="CW27" s="639"/>
      <c r="CX27" s="639"/>
      <c r="CY27" s="640"/>
      <c r="CZ27" s="623">
        <v>17.5</v>
      </c>
      <c r="DA27" s="641"/>
      <c r="DB27" s="641"/>
      <c r="DC27" s="642"/>
      <c r="DD27" s="626">
        <v>595186</v>
      </c>
      <c r="DE27" s="639"/>
      <c r="DF27" s="639"/>
      <c r="DG27" s="639"/>
      <c r="DH27" s="639"/>
      <c r="DI27" s="639"/>
      <c r="DJ27" s="639"/>
      <c r="DK27" s="640"/>
      <c r="DL27" s="626">
        <v>595186</v>
      </c>
      <c r="DM27" s="639"/>
      <c r="DN27" s="639"/>
      <c r="DO27" s="639"/>
      <c r="DP27" s="639"/>
      <c r="DQ27" s="639"/>
      <c r="DR27" s="639"/>
      <c r="DS27" s="639"/>
      <c r="DT27" s="639"/>
      <c r="DU27" s="639"/>
      <c r="DV27" s="640"/>
      <c r="DW27" s="643">
        <v>9.9</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36851</v>
      </c>
      <c r="S28" s="621"/>
      <c r="T28" s="621"/>
      <c r="U28" s="621"/>
      <c r="V28" s="621"/>
      <c r="W28" s="621"/>
      <c r="X28" s="621"/>
      <c r="Y28" s="622"/>
      <c r="Z28" s="673">
        <v>0.4</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435685</v>
      </c>
      <c r="CS28" s="621"/>
      <c r="CT28" s="621"/>
      <c r="CU28" s="621"/>
      <c r="CV28" s="621"/>
      <c r="CW28" s="621"/>
      <c r="CX28" s="621"/>
      <c r="CY28" s="622"/>
      <c r="CZ28" s="623">
        <v>4.9000000000000004</v>
      </c>
      <c r="DA28" s="641"/>
      <c r="DB28" s="641"/>
      <c r="DC28" s="642"/>
      <c r="DD28" s="626">
        <v>427319</v>
      </c>
      <c r="DE28" s="621"/>
      <c r="DF28" s="621"/>
      <c r="DG28" s="621"/>
      <c r="DH28" s="621"/>
      <c r="DI28" s="621"/>
      <c r="DJ28" s="621"/>
      <c r="DK28" s="622"/>
      <c r="DL28" s="626">
        <v>427319</v>
      </c>
      <c r="DM28" s="621"/>
      <c r="DN28" s="621"/>
      <c r="DO28" s="621"/>
      <c r="DP28" s="621"/>
      <c r="DQ28" s="621"/>
      <c r="DR28" s="621"/>
      <c r="DS28" s="621"/>
      <c r="DT28" s="621"/>
      <c r="DU28" s="621"/>
      <c r="DV28" s="622"/>
      <c r="DW28" s="643">
        <v>7.1</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30294</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435685</v>
      </c>
      <c r="CS29" s="639"/>
      <c r="CT29" s="639"/>
      <c r="CU29" s="639"/>
      <c r="CV29" s="639"/>
      <c r="CW29" s="639"/>
      <c r="CX29" s="639"/>
      <c r="CY29" s="640"/>
      <c r="CZ29" s="623">
        <v>4.9000000000000004</v>
      </c>
      <c r="DA29" s="641"/>
      <c r="DB29" s="641"/>
      <c r="DC29" s="642"/>
      <c r="DD29" s="626">
        <v>427319</v>
      </c>
      <c r="DE29" s="639"/>
      <c r="DF29" s="639"/>
      <c r="DG29" s="639"/>
      <c r="DH29" s="639"/>
      <c r="DI29" s="639"/>
      <c r="DJ29" s="639"/>
      <c r="DK29" s="640"/>
      <c r="DL29" s="626">
        <v>427319</v>
      </c>
      <c r="DM29" s="639"/>
      <c r="DN29" s="639"/>
      <c r="DO29" s="639"/>
      <c r="DP29" s="639"/>
      <c r="DQ29" s="639"/>
      <c r="DR29" s="639"/>
      <c r="DS29" s="639"/>
      <c r="DT29" s="639"/>
      <c r="DU29" s="639"/>
      <c r="DV29" s="640"/>
      <c r="DW29" s="643">
        <v>7.1</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313432</v>
      </c>
      <c r="S30" s="621"/>
      <c r="T30" s="621"/>
      <c r="U30" s="621"/>
      <c r="V30" s="621"/>
      <c r="W30" s="621"/>
      <c r="X30" s="621"/>
      <c r="Y30" s="622"/>
      <c r="Z30" s="673">
        <v>3.3</v>
      </c>
      <c r="AA30" s="673"/>
      <c r="AB30" s="673"/>
      <c r="AC30" s="673"/>
      <c r="AD30" s="674">
        <v>3297</v>
      </c>
      <c r="AE30" s="674"/>
      <c r="AF30" s="674"/>
      <c r="AG30" s="674"/>
      <c r="AH30" s="674"/>
      <c r="AI30" s="674"/>
      <c r="AJ30" s="674"/>
      <c r="AK30" s="674"/>
      <c r="AL30" s="643">
        <v>0.1</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99.2</v>
      </c>
      <c r="BH30" s="687"/>
      <c r="BI30" s="687"/>
      <c r="BJ30" s="687"/>
      <c r="BK30" s="687"/>
      <c r="BL30" s="687"/>
      <c r="BM30" s="688">
        <v>97.3</v>
      </c>
      <c r="BN30" s="687"/>
      <c r="BO30" s="687"/>
      <c r="BP30" s="687"/>
      <c r="BQ30" s="689"/>
      <c r="BR30" s="686">
        <v>99.3</v>
      </c>
      <c r="BS30" s="687"/>
      <c r="BT30" s="687"/>
      <c r="BU30" s="687"/>
      <c r="BV30" s="687"/>
      <c r="BW30" s="687"/>
      <c r="BX30" s="688">
        <v>97.2</v>
      </c>
      <c r="BY30" s="687"/>
      <c r="BZ30" s="687"/>
      <c r="CA30" s="687"/>
      <c r="CB30" s="689"/>
      <c r="CD30" s="692"/>
      <c r="CE30" s="693"/>
      <c r="CF30" s="657" t="s">
        <v>294</v>
      </c>
      <c r="CG30" s="654"/>
      <c r="CH30" s="654"/>
      <c r="CI30" s="654"/>
      <c r="CJ30" s="654"/>
      <c r="CK30" s="654"/>
      <c r="CL30" s="654"/>
      <c r="CM30" s="654"/>
      <c r="CN30" s="654"/>
      <c r="CO30" s="654"/>
      <c r="CP30" s="654"/>
      <c r="CQ30" s="655"/>
      <c r="CR30" s="620">
        <v>393766</v>
      </c>
      <c r="CS30" s="621"/>
      <c r="CT30" s="621"/>
      <c r="CU30" s="621"/>
      <c r="CV30" s="621"/>
      <c r="CW30" s="621"/>
      <c r="CX30" s="621"/>
      <c r="CY30" s="622"/>
      <c r="CZ30" s="623">
        <v>4.4000000000000004</v>
      </c>
      <c r="DA30" s="641"/>
      <c r="DB30" s="641"/>
      <c r="DC30" s="642"/>
      <c r="DD30" s="626">
        <v>385733</v>
      </c>
      <c r="DE30" s="621"/>
      <c r="DF30" s="621"/>
      <c r="DG30" s="621"/>
      <c r="DH30" s="621"/>
      <c r="DI30" s="621"/>
      <c r="DJ30" s="621"/>
      <c r="DK30" s="622"/>
      <c r="DL30" s="626">
        <v>385733</v>
      </c>
      <c r="DM30" s="621"/>
      <c r="DN30" s="621"/>
      <c r="DO30" s="621"/>
      <c r="DP30" s="621"/>
      <c r="DQ30" s="621"/>
      <c r="DR30" s="621"/>
      <c r="DS30" s="621"/>
      <c r="DT30" s="621"/>
      <c r="DU30" s="621"/>
      <c r="DV30" s="622"/>
      <c r="DW30" s="643">
        <v>6.4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681309</v>
      </c>
      <c r="S31" s="621"/>
      <c r="T31" s="621"/>
      <c r="U31" s="621"/>
      <c r="V31" s="621"/>
      <c r="W31" s="621"/>
      <c r="X31" s="621"/>
      <c r="Y31" s="622"/>
      <c r="Z31" s="673">
        <v>7.2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97.5</v>
      </c>
      <c r="BN31" s="685"/>
      <c r="BO31" s="685"/>
      <c r="BP31" s="685"/>
      <c r="BQ31" s="649"/>
      <c r="BR31" s="684">
        <v>99.3</v>
      </c>
      <c r="BS31" s="639"/>
      <c r="BT31" s="639"/>
      <c r="BU31" s="639"/>
      <c r="BV31" s="639"/>
      <c r="BW31" s="639"/>
      <c r="BX31" s="675">
        <v>97.8</v>
      </c>
      <c r="BY31" s="685"/>
      <c r="BZ31" s="685"/>
      <c r="CA31" s="685"/>
      <c r="CB31" s="649"/>
      <c r="CD31" s="692"/>
      <c r="CE31" s="693"/>
      <c r="CF31" s="657" t="s">
        <v>298</v>
      </c>
      <c r="CG31" s="654"/>
      <c r="CH31" s="654"/>
      <c r="CI31" s="654"/>
      <c r="CJ31" s="654"/>
      <c r="CK31" s="654"/>
      <c r="CL31" s="654"/>
      <c r="CM31" s="654"/>
      <c r="CN31" s="654"/>
      <c r="CO31" s="654"/>
      <c r="CP31" s="654"/>
      <c r="CQ31" s="655"/>
      <c r="CR31" s="620">
        <v>41919</v>
      </c>
      <c r="CS31" s="639"/>
      <c r="CT31" s="639"/>
      <c r="CU31" s="639"/>
      <c r="CV31" s="639"/>
      <c r="CW31" s="639"/>
      <c r="CX31" s="639"/>
      <c r="CY31" s="640"/>
      <c r="CZ31" s="623">
        <v>0.5</v>
      </c>
      <c r="DA31" s="641"/>
      <c r="DB31" s="641"/>
      <c r="DC31" s="642"/>
      <c r="DD31" s="626">
        <v>41586</v>
      </c>
      <c r="DE31" s="639"/>
      <c r="DF31" s="639"/>
      <c r="DG31" s="639"/>
      <c r="DH31" s="639"/>
      <c r="DI31" s="639"/>
      <c r="DJ31" s="639"/>
      <c r="DK31" s="640"/>
      <c r="DL31" s="626">
        <v>41586</v>
      </c>
      <c r="DM31" s="639"/>
      <c r="DN31" s="639"/>
      <c r="DO31" s="639"/>
      <c r="DP31" s="639"/>
      <c r="DQ31" s="639"/>
      <c r="DR31" s="639"/>
      <c r="DS31" s="639"/>
      <c r="DT31" s="639"/>
      <c r="DU31" s="639"/>
      <c r="DV31" s="640"/>
      <c r="DW31" s="643">
        <v>0.7</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73889</v>
      </c>
      <c r="S32" s="621"/>
      <c r="T32" s="621"/>
      <c r="U32" s="621"/>
      <c r="V32" s="621"/>
      <c r="W32" s="621"/>
      <c r="X32" s="621"/>
      <c r="Y32" s="622"/>
      <c r="Z32" s="673">
        <v>0.8</v>
      </c>
      <c r="AA32" s="673"/>
      <c r="AB32" s="673"/>
      <c r="AC32" s="673"/>
      <c r="AD32" s="674">
        <v>354</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96.9</v>
      </c>
      <c r="BN32" s="605"/>
      <c r="BO32" s="605"/>
      <c r="BP32" s="605"/>
      <c r="BQ32" s="662"/>
      <c r="BR32" s="683">
        <v>99.3</v>
      </c>
      <c r="BS32" s="605"/>
      <c r="BT32" s="605"/>
      <c r="BU32" s="605"/>
      <c r="BV32" s="605"/>
      <c r="BW32" s="605"/>
      <c r="BX32" s="668">
        <v>96.4</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628013</v>
      </c>
      <c r="S33" s="621"/>
      <c r="T33" s="621"/>
      <c r="U33" s="621"/>
      <c r="V33" s="621"/>
      <c r="W33" s="621"/>
      <c r="X33" s="621"/>
      <c r="Y33" s="622"/>
      <c r="Z33" s="673">
        <v>6.7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4014734</v>
      </c>
      <c r="CS33" s="639"/>
      <c r="CT33" s="639"/>
      <c r="CU33" s="639"/>
      <c r="CV33" s="639"/>
      <c r="CW33" s="639"/>
      <c r="CX33" s="639"/>
      <c r="CY33" s="640"/>
      <c r="CZ33" s="623">
        <v>44.9</v>
      </c>
      <c r="DA33" s="641"/>
      <c r="DB33" s="641"/>
      <c r="DC33" s="642"/>
      <c r="DD33" s="626">
        <v>3440198</v>
      </c>
      <c r="DE33" s="639"/>
      <c r="DF33" s="639"/>
      <c r="DG33" s="639"/>
      <c r="DH33" s="639"/>
      <c r="DI33" s="639"/>
      <c r="DJ33" s="639"/>
      <c r="DK33" s="640"/>
      <c r="DL33" s="626">
        <v>2694150</v>
      </c>
      <c r="DM33" s="639"/>
      <c r="DN33" s="639"/>
      <c r="DO33" s="639"/>
      <c r="DP33" s="639"/>
      <c r="DQ33" s="639"/>
      <c r="DR33" s="639"/>
      <c r="DS33" s="639"/>
      <c r="DT33" s="639"/>
      <c r="DU33" s="639"/>
      <c r="DV33" s="640"/>
      <c r="DW33" s="643">
        <v>44.9</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1541133</v>
      </c>
      <c r="CS34" s="621"/>
      <c r="CT34" s="621"/>
      <c r="CU34" s="621"/>
      <c r="CV34" s="621"/>
      <c r="CW34" s="621"/>
      <c r="CX34" s="621"/>
      <c r="CY34" s="622"/>
      <c r="CZ34" s="623">
        <v>17.2</v>
      </c>
      <c r="DA34" s="641"/>
      <c r="DB34" s="641"/>
      <c r="DC34" s="642"/>
      <c r="DD34" s="626">
        <v>1276368</v>
      </c>
      <c r="DE34" s="621"/>
      <c r="DF34" s="621"/>
      <c r="DG34" s="621"/>
      <c r="DH34" s="621"/>
      <c r="DI34" s="621"/>
      <c r="DJ34" s="621"/>
      <c r="DK34" s="622"/>
      <c r="DL34" s="626">
        <v>975401</v>
      </c>
      <c r="DM34" s="621"/>
      <c r="DN34" s="621"/>
      <c r="DO34" s="621"/>
      <c r="DP34" s="621"/>
      <c r="DQ34" s="621"/>
      <c r="DR34" s="621"/>
      <c r="DS34" s="621"/>
      <c r="DT34" s="621"/>
      <c r="DU34" s="621"/>
      <c r="DV34" s="622"/>
      <c r="DW34" s="643">
        <v>16.2</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432013</v>
      </c>
      <c r="S35" s="621"/>
      <c r="T35" s="621"/>
      <c r="U35" s="621"/>
      <c r="V35" s="621"/>
      <c r="W35" s="621"/>
      <c r="X35" s="621"/>
      <c r="Y35" s="622"/>
      <c r="Z35" s="673">
        <v>4.5999999999999996</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1282819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261021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98887</v>
      </c>
      <c r="CS35" s="639"/>
      <c r="CT35" s="639"/>
      <c r="CU35" s="639"/>
      <c r="CV35" s="639"/>
      <c r="CW35" s="639"/>
      <c r="CX35" s="639"/>
      <c r="CY35" s="640"/>
      <c r="CZ35" s="623">
        <v>1.1000000000000001</v>
      </c>
      <c r="DA35" s="641"/>
      <c r="DB35" s="641"/>
      <c r="DC35" s="642"/>
      <c r="DD35" s="626">
        <v>91518</v>
      </c>
      <c r="DE35" s="639"/>
      <c r="DF35" s="639"/>
      <c r="DG35" s="639"/>
      <c r="DH35" s="639"/>
      <c r="DI35" s="639"/>
      <c r="DJ35" s="639"/>
      <c r="DK35" s="640"/>
      <c r="DL35" s="626">
        <v>91518</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9410289</v>
      </c>
      <c r="S36" s="661"/>
      <c r="T36" s="661"/>
      <c r="U36" s="661"/>
      <c r="V36" s="661"/>
      <c r="W36" s="661"/>
      <c r="X36" s="661"/>
      <c r="Y36" s="664"/>
      <c r="Z36" s="665">
        <v>100</v>
      </c>
      <c r="AA36" s="665"/>
      <c r="AB36" s="665"/>
      <c r="AC36" s="665"/>
      <c r="AD36" s="666">
        <v>5572032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448907</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234065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942272</v>
      </c>
      <c r="CS36" s="621"/>
      <c r="CT36" s="621"/>
      <c r="CU36" s="621"/>
      <c r="CV36" s="621"/>
      <c r="CW36" s="621"/>
      <c r="CX36" s="621"/>
      <c r="CY36" s="622"/>
      <c r="CZ36" s="623">
        <v>10.5</v>
      </c>
      <c r="DA36" s="641"/>
      <c r="DB36" s="641"/>
      <c r="DC36" s="642"/>
      <c r="DD36" s="626">
        <v>794243</v>
      </c>
      <c r="DE36" s="621"/>
      <c r="DF36" s="621"/>
      <c r="DG36" s="621"/>
      <c r="DH36" s="621"/>
      <c r="DI36" s="621"/>
      <c r="DJ36" s="621"/>
      <c r="DK36" s="622"/>
      <c r="DL36" s="626">
        <v>613781</v>
      </c>
      <c r="DM36" s="621"/>
      <c r="DN36" s="621"/>
      <c r="DO36" s="621"/>
      <c r="DP36" s="621"/>
      <c r="DQ36" s="621"/>
      <c r="DR36" s="621"/>
      <c r="DS36" s="621"/>
      <c r="DT36" s="621"/>
      <c r="DU36" s="621"/>
      <c r="DV36" s="622"/>
      <c r="DW36" s="643">
        <v>10.199999999999999</v>
      </c>
      <c r="DX36" s="644"/>
      <c r="DY36" s="644"/>
      <c r="DZ36" s="644"/>
      <c r="EA36" s="644"/>
      <c r="EB36" s="644"/>
      <c r="EC36" s="645"/>
    </row>
    <row r="37" spans="2:133" ht="11.25" customHeight="1">
      <c r="AQ37" s="646" t="s">
        <v>316</v>
      </c>
      <c r="AR37" s="647"/>
      <c r="AS37" s="647"/>
      <c r="AT37" s="647"/>
      <c r="AU37" s="647"/>
      <c r="AV37" s="647"/>
      <c r="AW37" s="647"/>
      <c r="AX37" s="647"/>
      <c r="AY37" s="648"/>
      <c r="AZ37" s="620">
        <v>2723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3725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497304</v>
      </c>
      <c r="CS37" s="639"/>
      <c r="CT37" s="639"/>
      <c r="CU37" s="639"/>
      <c r="CV37" s="639"/>
      <c r="CW37" s="639"/>
      <c r="CX37" s="639"/>
      <c r="CY37" s="640"/>
      <c r="CZ37" s="623">
        <v>5.6</v>
      </c>
      <c r="DA37" s="641"/>
      <c r="DB37" s="641"/>
      <c r="DC37" s="642"/>
      <c r="DD37" s="626">
        <v>493580</v>
      </c>
      <c r="DE37" s="639"/>
      <c r="DF37" s="639"/>
      <c r="DG37" s="639"/>
      <c r="DH37" s="639"/>
      <c r="DI37" s="639"/>
      <c r="DJ37" s="639"/>
      <c r="DK37" s="640"/>
      <c r="DL37" s="626">
        <v>440663</v>
      </c>
      <c r="DM37" s="639"/>
      <c r="DN37" s="639"/>
      <c r="DO37" s="639"/>
      <c r="DP37" s="639"/>
      <c r="DQ37" s="639"/>
      <c r="DR37" s="639"/>
      <c r="DS37" s="639"/>
      <c r="DT37" s="639"/>
      <c r="DU37" s="639"/>
      <c r="DV37" s="640"/>
      <c r="DW37" s="643">
        <v>7.3</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6272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1280096</v>
      </c>
      <c r="CS38" s="621"/>
      <c r="CT38" s="621"/>
      <c r="CU38" s="621"/>
      <c r="CV38" s="621"/>
      <c r="CW38" s="621"/>
      <c r="CX38" s="621"/>
      <c r="CY38" s="622"/>
      <c r="CZ38" s="623">
        <v>14.3</v>
      </c>
      <c r="DA38" s="641"/>
      <c r="DB38" s="641"/>
      <c r="DC38" s="642"/>
      <c r="DD38" s="626">
        <v>1127048</v>
      </c>
      <c r="DE38" s="621"/>
      <c r="DF38" s="621"/>
      <c r="DG38" s="621"/>
      <c r="DH38" s="621"/>
      <c r="DI38" s="621"/>
      <c r="DJ38" s="621"/>
      <c r="DK38" s="622"/>
      <c r="DL38" s="626">
        <v>1013450</v>
      </c>
      <c r="DM38" s="621"/>
      <c r="DN38" s="621"/>
      <c r="DO38" s="621"/>
      <c r="DP38" s="621"/>
      <c r="DQ38" s="621"/>
      <c r="DR38" s="621"/>
      <c r="DS38" s="621"/>
      <c r="DT38" s="621"/>
      <c r="DU38" s="621"/>
      <c r="DV38" s="622"/>
      <c r="DW38" s="643">
        <v>16.899999999999999</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152325</v>
      </c>
      <c r="CS39" s="639"/>
      <c r="CT39" s="639"/>
      <c r="CU39" s="639"/>
      <c r="CV39" s="639"/>
      <c r="CW39" s="639"/>
      <c r="CX39" s="639"/>
      <c r="CY39" s="640"/>
      <c r="CZ39" s="623">
        <v>1.7</v>
      </c>
      <c r="DA39" s="641"/>
      <c r="DB39" s="641"/>
      <c r="DC39" s="642"/>
      <c r="DD39" s="626">
        <v>151000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187214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21</v>
      </c>
      <c r="CS40" s="621"/>
      <c r="CT40" s="621"/>
      <c r="CU40" s="621"/>
      <c r="CV40" s="621"/>
      <c r="CW40" s="621"/>
      <c r="CX40" s="621"/>
      <c r="CY40" s="622"/>
      <c r="CZ40" s="623">
        <v>0</v>
      </c>
      <c r="DA40" s="641"/>
      <c r="DB40" s="641"/>
      <c r="DC40" s="642"/>
      <c r="DD40" s="626">
        <v>21</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643975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1559599</v>
      </c>
      <c r="CS42" s="621"/>
      <c r="CT42" s="621"/>
      <c r="CU42" s="621"/>
      <c r="CV42" s="621"/>
      <c r="CW42" s="621"/>
      <c r="CX42" s="621"/>
      <c r="CY42" s="622"/>
      <c r="CZ42" s="623">
        <v>17.399999999999999</v>
      </c>
      <c r="DA42" s="624"/>
      <c r="DB42" s="624"/>
      <c r="DC42" s="625"/>
      <c r="DD42" s="626">
        <v>845597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38046</v>
      </c>
      <c r="CS43" s="639"/>
      <c r="CT43" s="639"/>
      <c r="CU43" s="639"/>
      <c r="CV43" s="639"/>
      <c r="CW43" s="639"/>
      <c r="CX43" s="639"/>
      <c r="CY43" s="640"/>
      <c r="CZ43" s="623">
        <v>0.4</v>
      </c>
      <c r="DA43" s="641"/>
      <c r="DB43" s="641"/>
      <c r="DC43" s="642"/>
      <c r="DD43" s="626">
        <v>38046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1552527</v>
      </c>
      <c r="CS44" s="621"/>
      <c r="CT44" s="621"/>
      <c r="CU44" s="621"/>
      <c r="CV44" s="621"/>
      <c r="CW44" s="621"/>
      <c r="CX44" s="621"/>
      <c r="CY44" s="622"/>
      <c r="CZ44" s="623">
        <v>17.399999999999999</v>
      </c>
      <c r="DA44" s="624"/>
      <c r="DB44" s="624"/>
      <c r="DC44" s="625"/>
      <c r="DD44" s="626">
        <v>841425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345918</v>
      </c>
      <c r="CS45" s="639"/>
      <c r="CT45" s="639"/>
      <c r="CU45" s="639"/>
      <c r="CV45" s="639"/>
      <c r="CW45" s="639"/>
      <c r="CX45" s="639"/>
      <c r="CY45" s="640"/>
      <c r="CZ45" s="623">
        <v>3.9</v>
      </c>
      <c r="DA45" s="641"/>
      <c r="DB45" s="641"/>
      <c r="DC45" s="642"/>
      <c r="DD45" s="626">
        <v>153653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1095874</v>
      </c>
      <c r="CS46" s="621"/>
      <c r="CT46" s="621"/>
      <c r="CU46" s="621"/>
      <c r="CV46" s="621"/>
      <c r="CW46" s="621"/>
      <c r="CX46" s="621"/>
      <c r="CY46" s="622"/>
      <c r="CZ46" s="623">
        <v>12.3</v>
      </c>
      <c r="DA46" s="624"/>
      <c r="DB46" s="624"/>
      <c r="DC46" s="625"/>
      <c r="DD46" s="626">
        <v>603487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7072</v>
      </c>
      <c r="CS47" s="639"/>
      <c r="CT47" s="639"/>
      <c r="CU47" s="639"/>
      <c r="CV47" s="639"/>
      <c r="CW47" s="639"/>
      <c r="CX47" s="639"/>
      <c r="CY47" s="640"/>
      <c r="CZ47" s="623">
        <v>0.1</v>
      </c>
      <c r="DA47" s="641"/>
      <c r="DB47" s="641"/>
      <c r="DC47" s="642"/>
      <c r="DD47" s="626">
        <v>4172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8945731</v>
      </c>
      <c r="CS49" s="605"/>
      <c r="CT49" s="605"/>
      <c r="CU49" s="605"/>
      <c r="CV49" s="605"/>
      <c r="CW49" s="605"/>
      <c r="CX49" s="605"/>
      <c r="CY49" s="606"/>
      <c r="CZ49" s="607">
        <v>100</v>
      </c>
      <c r="DA49" s="608"/>
      <c r="DB49" s="608"/>
      <c r="DC49" s="609"/>
      <c r="DD49" s="610">
        <v>6450744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7" t="s">
        <v>346</v>
      </c>
      <c r="DK2" s="1138"/>
      <c r="DL2" s="1138"/>
      <c r="DM2" s="1138"/>
      <c r="DN2" s="1138"/>
      <c r="DO2" s="1139"/>
      <c r="DP2" s="202"/>
      <c r="DQ2" s="1137" t="s">
        <v>347</v>
      </c>
      <c r="DR2" s="1138"/>
      <c r="DS2" s="1138"/>
      <c r="DT2" s="1138"/>
      <c r="DU2" s="1138"/>
      <c r="DV2" s="1138"/>
      <c r="DW2" s="1138"/>
      <c r="DX2" s="1138"/>
      <c r="DY2" s="1138"/>
      <c r="DZ2" s="113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0" t="s">
        <v>348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2" t="s">
        <v>350</v>
      </c>
      <c r="B5" s="1023"/>
      <c r="C5" s="1023"/>
      <c r="D5" s="1023"/>
      <c r="E5" s="1023"/>
      <c r="F5" s="1023"/>
      <c r="G5" s="1023"/>
      <c r="H5" s="1023"/>
      <c r="I5" s="1023"/>
      <c r="J5" s="1023"/>
      <c r="K5" s="1023"/>
      <c r="L5" s="1023"/>
      <c r="M5" s="1023"/>
      <c r="N5" s="1023"/>
      <c r="O5" s="1023"/>
      <c r="P5" s="1024"/>
      <c r="Q5" s="1028" t="s">
        <v>351</v>
      </c>
      <c r="R5" s="1029"/>
      <c r="S5" s="1029"/>
      <c r="T5" s="1029"/>
      <c r="U5" s="1030"/>
      <c r="V5" s="1028" t="s">
        <v>352</v>
      </c>
      <c r="W5" s="1029"/>
      <c r="X5" s="1029"/>
      <c r="Y5" s="1029"/>
      <c r="Z5" s="1030"/>
      <c r="AA5" s="1028" t="s">
        <v>353</v>
      </c>
      <c r="AB5" s="1029"/>
      <c r="AC5" s="1029"/>
      <c r="AD5" s="1029"/>
      <c r="AE5" s="1029"/>
      <c r="AF5" s="1140" t="s">
        <v>354</v>
      </c>
      <c r="AG5" s="1029"/>
      <c r="AH5" s="1029"/>
      <c r="AI5" s="1029"/>
      <c r="AJ5" s="1044"/>
      <c r="AK5" s="1029" t="s">
        <v>355</v>
      </c>
      <c r="AL5" s="1029"/>
      <c r="AM5" s="1029"/>
      <c r="AN5" s="1029"/>
      <c r="AO5" s="1030"/>
      <c r="AP5" s="1028" t="s">
        <v>356</v>
      </c>
      <c r="AQ5" s="1029"/>
      <c r="AR5" s="1029"/>
      <c r="AS5" s="1029"/>
      <c r="AT5" s="1030"/>
      <c r="AU5" s="1028" t="s">
        <v>357</v>
      </c>
      <c r="AV5" s="1029"/>
      <c r="AW5" s="1029"/>
      <c r="AX5" s="1029"/>
      <c r="AY5" s="1044"/>
      <c r="AZ5" s="209"/>
      <c r="BA5" s="209"/>
      <c r="BB5" s="209"/>
      <c r="BC5" s="209"/>
      <c r="BD5" s="209"/>
      <c r="BE5" s="210"/>
      <c r="BF5" s="210"/>
      <c r="BG5" s="210"/>
      <c r="BH5" s="210"/>
      <c r="BI5" s="210"/>
      <c r="BJ5" s="210"/>
      <c r="BK5" s="210"/>
      <c r="BL5" s="210"/>
      <c r="BM5" s="210"/>
      <c r="BN5" s="210"/>
      <c r="BO5" s="210"/>
      <c r="BP5" s="210"/>
      <c r="BQ5" s="1022" t="s">
        <v>358</v>
      </c>
      <c r="BR5" s="1023"/>
      <c r="BS5" s="1023"/>
      <c r="BT5" s="1023"/>
      <c r="BU5" s="1023"/>
      <c r="BV5" s="1023"/>
      <c r="BW5" s="1023"/>
      <c r="BX5" s="1023"/>
      <c r="BY5" s="1023"/>
      <c r="BZ5" s="1023"/>
      <c r="CA5" s="1023"/>
      <c r="CB5" s="1023"/>
      <c r="CC5" s="1023"/>
      <c r="CD5" s="1023"/>
      <c r="CE5" s="1023"/>
      <c r="CF5" s="1023"/>
      <c r="CG5" s="1024"/>
      <c r="CH5" s="1028" t="s">
        <v>359</v>
      </c>
      <c r="CI5" s="1029"/>
      <c r="CJ5" s="1029"/>
      <c r="CK5" s="1029"/>
      <c r="CL5" s="1030"/>
      <c r="CM5" s="1028" t="s">
        <v>360</v>
      </c>
      <c r="CN5" s="1029"/>
      <c r="CO5" s="1029"/>
      <c r="CP5" s="1029"/>
      <c r="CQ5" s="1030"/>
      <c r="CR5" s="1028" t="s">
        <v>361</v>
      </c>
      <c r="CS5" s="1029"/>
      <c r="CT5" s="1029"/>
      <c r="CU5" s="1029"/>
      <c r="CV5" s="1030"/>
      <c r="CW5" s="1028" t="s">
        <v>362</v>
      </c>
      <c r="CX5" s="1029"/>
      <c r="CY5" s="1029"/>
      <c r="CZ5" s="1029"/>
      <c r="DA5" s="1030"/>
      <c r="DB5" s="1028" t="s">
        <v>363</v>
      </c>
      <c r="DC5" s="1029"/>
      <c r="DD5" s="1029"/>
      <c r="DE5" s="1029"/>
      <c r="DF5" s="1030"/>
      <c r="DG5" s="1125" t="s">
        <v>364</v>
      </c>
      <c r="DH5" s="1126"/>
      <c r="DI5" s="1126"/>
      <c r="DJ5" s="1126"/>
      <c r="DK5" s="1127"/>
      <c r="DL5" s="1125" t="s">
        <v>365</v>
      </c>
      <c r="DM5" s="1126"/>
      <c r="DN5" s="1126"/>
      <c r="DO5" s="1126"/>
      <c r="DP5" s="1127"/>
      <c r="DQ5" s="1028" t="s">
        <v>366</v>
      </c>
      <c r="DR5" s="1029"/>
      <c r="DS5" s="1029"/>
      <c r="DT5" s="1029"/>
      <c r="DU5" s="1030"/>
      <c r="DV5" s="1028" t="s">
        <v>357</v>
      </c>
      <c r="DW5" s="1029"/>
      <c r="DX5" s="1029"/>
      <c r="DY5" s="1029"/>
      <c r="DZ5" s="1044"/>
      <c r="EA5" s="207"/>
    </row>
    <row r="6" spans="1:131" s="208"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5"/>
      <c r="BA6" s="205"/>
      <c r="BB6" s="205"/>
      <c r="BC6" s="205"/>
      <c r="BD6" s="205"/>
      <c r="BE6" s="206"/>
      <c r="BF6" s="206"/>
      <c r="BG6" s="206"/>
      <c r="BH6" s="206"/>
      <c r="BI6" s="206"/>
      <c r="BJ6" s="206"/>
      <c r="BK6" s="206"/>
      <c r="BL6" s="206"/>
      <c r="BM6" s="206"/>
      <c r="BN6" s="206"/>
      <c r="BO6" s="206"/>
      <c r="BP6" s="206"/>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7"/>
    </row>
    <row r="7" spans="1:131" s="208" customFormat="1" ht="26.25" customHeight="1" thickTop="1">
      <c r="A7" s="211">
        <v>1</v>
      </c>
      <c r="B7" s="1077" t="s">
        <v>367</v>
      </c>
      <c r="C7" s="1078"/>
      <c r="D7" s="1078"/>
      <c r="E7" s="1078"/>
      <c r="F7" s="1078"/>
      <c r="G7" s="1078"/>
      <c r="H7" s="1078"/>
      <c r="I7" s="1078"/>
      <c r="J7" s="1078"/>
      <c r="K7" s="1078"/>
      <c r="L7" s="1078"/>
      <c r="M7" s="1078"/>
      <c r="N7" s="1078"/>
      <c r="O7" s="1078"/>
      <c r="P7" s="1079"/>
      <c r="Q7" s="1131">
        <v>9410</v>
      </c>
      <c r="R7" s="1132"/>
      <c r="S7" s="1132"/>
      <c r="T7" s="1132"/>
      <c r="U7" s="1132"/>
      <c r="V7" s="1132">
        <v>8946</v>
      </c>
      <c r="W7" s="1132"/>
      <c r="X7" s="1132"/>
      <c r="Y7" s="1132"/>
      <c r="Z7" s="1132"/>
      <c r="AA7" s="1132">
        <v>464</v>
      </c>
      <c r="AB7" s="1132"/>
      <c r="AC7" s="1132"/>
      <c r="AD7" s="1132"/>
      <c r="AE7" s="1133"/>
      <c r="AF7" s="1134">
        <v>454</v>
      </c>
      <c r="AG7" s="1135"/>
      <c r="AH7" s="1135"/>
      <c r="AI7" s="1135"/>
      <c r="AJ7" s="1136"/>
      <c r="AK7" s="1118">
        <v>313</v>
      </c>
      <c r="AL7" s="1119"/>
      <c r="AM7" s="1119"/>
      <c r="AN7" s="1119"/>
      <c r="AO7" s="1119"/>
      <c r="AP7" s="1119">
        <v>5109</v>
      </c>
      <c r="AQ7" s="1119"/>
      <c r="AR7" s="1119"/>
      <c r="AS7" s="1119"/>
      <c r="AT7" s="1119"/>
      <c r="AU7" s="1120" t="s">
        <v>541</v>
      </c>
      <c r="AV7" s="1120"/>
      <c r="AW7" s="1120"/>
      <c r="AX7" s="1120"/>
      <c r="AY7" s="1121"/>
      <c r="AZ7" s="205"/>
      <c r="BA7" s="205"/>
      <c r="BB7" s="205"/>
      <c r="BC7" s="205"/>
      <c r="BD7" s="205"/>
      <c r="BE7" s="206"/>
      <c r="BF7" s="206"/>
      <c r="BG7" s="206"/>
      <c r="BH7" s="206"/>
      <c r="BI7" s="206"/>
      <c r="BJ7" s="206"/>
      <c r="BK7" s="206"/>
      <c r="BL7" s="206"/>
      <c r="BM7" s="206"/>
      <c r="BN7" s="206"/>
      <c r="BO7" s="206"/>
      <c r="BP7" s="206"/>
      <c r="BQ7" s="212">
        <v>1</v>
      </c>
      <c r="BR7" s="213" t="s">
        <v>557</v>
      </c>
      <c r="BS7" s="1122" t="s">
        <v>550</v>
      </c>
      <c r="BT7" s="1123"/>
      <c r="BU7" s="1123"/>
      <c r="BV7" s="1123"/>
      <c r="BW7" s="1123"/>
      <c r="BX7" s="1123"/>
      <c r="BY7" s="1123"/>
      <c r="BZ7" s="1123"/>
      <c r="CA7" s="1123"/>
      <c r="CB7" s="1123"/>
      <c r="CC7" s="1123"/>
      <c r="CD7" s="1123"/>
      <c r="CE7" s="1123"/>
      <c r="CF7" s="1123"/>
      <c r="CG7" s="1124"/>
      <c r="CH7" s="1115">
        <v>0</v>
      </c>
      <c r="CI7" s="1116"/>
      <c r="CJ7" s="1116"/>
      <c r="CK7" s="1116"/>
      <c r="CL7" s="1117"/>
      <c r="CM7" s="1115">
        <v>9</v>
      </c>
      <c r="CN7" s="1116"/>
      <c r="CO7" s="1116"/>
      <c r="CP7" s="1116"/>
      <c r="CQ7" s="1117"/>
      <c r="CR7" s="1115">
        <v>5</v>
      </c>
      <c r="CS7" s="1116"/>
      <c r="CT7" s="1116"/>
      <c r="CU7" s="1116"/>
      <c r="CV7" s="1117"/>
      <c r="CW7" s="1115" t="s">
        <v>552</v>
      </c>
      <c r="CX7" s="1116"/>
      <c r="CY7" s="1116"/>
      <c r="CZ7" s="1116"/>
      <c r="DA7" s="1117"/>
      <c r="DB7" s="1115" t="s">
        <v>552</v>
      </c>
      <c r="DC7" s="1116"/>
      <c r="DD7" s="1116"/>
      <c r="DE7" s="1116"/>
      <c r="DF7" s="1117"/>
      <c r="DG7" s="1115" t="s">
        <v>552</v>
      </c>
      <c r="DH7" s="1116"/>
      <c r="DI7" s="1116"/>
      <c r="DJ7" s="1116"/>
      <c r="DK7" s="1117"/>
      <c r="DL7" s="1115" t="s">
        <v>553</v>
      </c>
      <c r="DM7" s="1116"/>
      <c r="DN7" s="1116"/>
      <c r="DO7" s="1116"/>
      <c r="DP7" s="1117"/>
      <c r="DQ7" s="1115" t="s">
        <v>552</v>
      </c>
      <c r="DR7" s="1116"/>
      <c r="DS7" s="1116"/>
      <c r="DT7" s="1116"/>
      <c r="DU7" s="1117"/>
      <c r="DV7" s="1142"/>
      <c r="DW7" s="1143"/>
      <c r="DX7" s="1143"/>
      <c r="DY7" s="1143"/>
      <c r="DZ7" s="1144"/>
      <c r="EA7" s="207"/>
    </row>
    <row r="8" spans="1:131" s="208" customFormat="1" ht="26.25" customHeight="1">
      <c r="A8" s="214">
        <v>2</v>
      </c>
      <c r="B8" s="1064" t="s">
        <v>368</v>
      </c>
      <c r="C8" s="1065"/>
      <c r="D8" s="1065"/>
      <c r="E8" s="1065"/>
      <c r="F8" s="1065"/>
      <c r="G8" s="1065"/>
      <c r="H8" s="1065"/>
      <c r="I8" s="1065"/>
      <c r="J8" s="1065"/>
      <c r="K8" s="1065"/>
      <c r="L8" s="1065"/>
      <c r="M8" s="1065"/>
      <c r="N8" s="1065"/>
      <c r="O8" s="1065"/>
      <c r="P8" s="1066"/>
      <c r="Q8" s="1070">
        <v>1</v>
      </c>
      <c r="R8" s="1071"/>
      <c r="S8" s="1071"/>
      <c r="T8" s="1071"/>
      <c r="U8" s="1071"/>
      <c r="V8" s="1071">
        <v>1</v>
      </c>
      <c r="W8" s="1071"/>
      <c r="X8" s="1071"/>
      <c r="Y8" s="1071"/>
      <c r="Z8" s="1071"/>
      <c r="AA8" s="1071">
        <v>0</v>
      </c>
      <c r="AB8" s="1071"/>
      <c r="AC8" s="1071"/>
      <c r="AD8" s="1071"/>
      <c r="AE8" s="1072"/>
      <c r="AF8" s="1046">
        <v>0</v>
      </c>
      <c r="AG8" s="1047"/>
      <c r="AH8" s="1047"/>
      <c r="AI8" s="1047"/>
      <c r="AJ8" s="1048"/>
      <c r="AK8" s="1113" t="s">
        <v>552</v>
      </c>
      <c r="AL8" s="1114"/>
      <c r="AM8" s="1114"/>
      <c r="AN8" s="1114"/>
      <c r="AO8" s="1114"/>
      <c r="AP8" s="1114" t="s">
        <v>552</v>
      </c>
      <c r="AQ8" s="1114"/>
      <c r="AR8" s="1114"/>
      <c r="AS8" s="1114"/>
      <c r="AT8" s="1114"/>
      <c r="AU8" s="1111"/>
      <c r="AV8" s="1111"/>
      <c r="AW8" s="1111"/>
      <c r="AX8" s="1111"/>
      <c r="AY8" s="1112"/>
      <c r="AZ8" s="205"/>
      <c r="BA8" s="205"/>
      <c r="BB8" s="205"/>
      <c r="BC8" s="205"/>
      <c r="BD8" s="205"/>
      <c r="BE8" s="206"/>
      <c r="BF8" s="206"/>
      <c r="BG8" s="206"/>
      <c r="BH8" s="206"/>
      <c r="BI8" s="206"/>
      <c r="BJ8" s="206"/>
      <c r="BK8" s="206"/>
      <c r="BL8" s="206"/>
      <c r="BM8" s="206"/>
      <c r="BN8" s="206"/>
      <c r="BO8" s="206"/>
      <c r="BP8" s="206"/>
      <c r="BQ8" s="215">
        <v>2</v>
      </c>
      <c r="BR8" s="216"/>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7"/>
    </row>
    <row r="9" spans="1:131" s="208" customFormat="1" ht="26.25" customHeight="1">
      <c r="A9" s="214">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5"/>
      <c r="BA9" s="205"/>
      <c r="BB9" s="205"/>
      <c r="BC9" s="205"/>
      <c r="BD9" s="205"/>
      <c r="BE9" s="206"/>
      <c r="BF9" s="206"/>
      <c r="BG9" s="206"/>
      <c r="BH9" s="206"/>
      <c r="BI9" s="206"/>
      <c r="BJ9" s="206"/>
      <c r="BK9" s="206"/>
      <c r="BL9" s="206"/>
      <c r="BM9" s="206"/>
      <c r="BN9" s="206"/>
      <c r="BO9" s="206"/>
      <c r="BP9" s="206"/>
      <c r="BQ9" s="215">
        <v>3</v>
      </c>
      <c r="BR9" s="216"/>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7"/>
    </row>
    <row r="10" spans="1:131" s="208" customFormat="1" ht="26.25" customHeight="1">
      <c r="A10" s="214">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5"/>
      <c r="BA10" s="205"/>
      <c r="BB10" s="205"/>
      <c r="BC10" s="205"/>
      <c r="BD10" s="205"/>
      <c r="BE10" s="206"/>
      <c r="BF10" s="206"/>
      <c r="BG10" s="206"/>
      <c r="BH10" s="206"/>
      <c r="BI10" s="206"/>
      <c r="BJ10" s="206"/>
      <c r="BK10" s="206"/>
      <c r="BL10" s="206"/>
      <c r="BM10" s="206"/>
      <c r="BN10" s="206"/>
      <c r="BO10" s="206"/>
      <c r="BP10" s="206"/>
      <c r="BQ10" s="215">
        <v>4</v>
      </c>
      <c r="BR10" s="216"/>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7"/>
    </row>
    <row r="11" spans="1:131" s="208" customFormat="1" ht="26.25" customHeight="1">
      <c r="A11" s="214">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5"/>
      <c r="BA11" s="205"/>
      <c r="BB11" s="205"/>
      <c r="BC11" s="205"/>
      <c r="BD11" s="205"/>
      <c r="BE11" s="206"/>
      <c r="BF11" s="206"/>
      <c r="BG11" s="206"/>
      <c r="BH11" s="206"/>
      <c r="BI11" s="206"/>
      <c r="BJ11" s="206"/>
      <c r="BK11" s="206"/>
      <c r="BL11" s="206"/>
      <c r="BM11" s="206"/>
      <c r="BN11" s="206"/>
      <c r="BO11" s="206"/>
      <c r="BP11" s="206"/>
      <c r="BQ11" s="215">
        <v>5</v>
      </c>
      <c r="BR11" s="216"/>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7"/>
    </row>
    <row r="12" spans="1:131" s="208" customFormat="1" ht="26.25" customHeight="1">
      <c r="A12" s="214">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5"/>
      <c r="BA12" s="205"/>
      <c r="BB12" s="205"/>
      <c r="BC12" s="205"/>
      <c r="BD12" s="205"/>
      <c r="BE12" s="206"/>
      <c r="BF12" s="206"/>
      <c r="BG12" s="206"/>
      <c r="BH12" s="206"/>
      <c r="BI12" s="206"/>
      <c r="BJ12" s="206"/>
      <c r="BK12" s="206"/>
      <c r="BL12" s="206"/>
      <c r="BM12" s="206"/>
      <c r="BN12" s="206"/>
      <c r="BO12" s="206"/>
      <c r="BP12" s="206"/>
      <c r="BQ12" s="215">
        <v>6</v>
      </c>
      <c r="BR12" s="216"/>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7"/>
    </row>
    <row r="13" spans="1:131" s="208" customFormat="1" ht="26.25" customHeight="1">
      <c r="A13" s="214">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5"/>
      <c r="BA13" s="205"/>
      <c r="BB13" s="205"/>
      <c r="BC13" s="205"/>
      <c r="BD13" s="205"/>
      <c r="BE13" s="206"/>
      <c r="BF13" s="206"/>
      <c r="BG13" s="206"/>
      <c r="BH13" s="206"/>
      <c r="BI13" s="206"/>
      <c r="BJ13" s="206"/>
      <c r="BK13" s="206"/>
      <c r="BL13" s="206"/>
      <c r="BM13" s="206"/>
      <c r="BN13" s="206"/>
      <c r="BO13" s="206"/>
      <c r="BP13" s="206"/>
      <c r="BQ13" s="215">
        <v>7</v>
      </c>
      <c r="BR13" s="216"/>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7"/>
    </row>
    <row r="14" spans="1:131" s="208" customFormat="1" ht="26.25" customHeight="1">
      <c r="A14" s="214">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5"/>
      <c r="BA14" s="205"/>
      <c r="BB14" s="205"/>
      <c r="BC14" s="205"/>
      <c r="BD14" s="205"/>
      <c r="BE14" s="206"/>
      <c r="BF14" s="206"/>
      <c r="BG14" s="206"/>
      <c r="BH14" s="206"/>
      <c r="BI14" s="206"/>
      <c r="BJ14" s="206"/>
      <c r="BK14" s="206"/>
      <c r="BL14" s="206"/>
      <c r="BM14" s="206"/>
      <c r="BN14" s="206"/>
      <c r="BO14" s="206"/>
      <c r="BP14" s="206"/>
      <c r="BQ14" s="215">
        <v>8</v>
      </c>
      <c r="BR14" s="216"/>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7"/>
    </row>
    <row r="15" spans="1:131" s="208" customFormat="1" ht="26.25" customHeight="1">
      <c r="A15" s="214">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5"/>
      <c r="BA15" s="205"/>
      <c r="BB15" s="205"/>
      <c r="BC15" s="205"/>
      <c r="BD15" s="205"/>
      <c r="BE15" s="206"/>
      <c r="BF15" s="206"/>
      <c r="BG15" s="206"/>
      <c r="BH15" s="206"/>
      <c r="BI15" s="206"/>
      <c r="BJ15" s="206"/>
      <c r="BK15" s="206"/>
      <c r="BL15" s="206"/>
      <c r="BM15" s="206"/>
      <c r="BN15" s="206"/>
      <c r="BO15" s="206"/>
      <c r="BP15" s="206"/>
      <c r="BQ15" s="215">
        <v>9</v>
      </c>
      <c r="BR15" s="216"/>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7"/>
    </row>
    <row r="16" spans="1:131" s="208" customFormat="1" ht="26.25" customHeight="1">
      <c r="A16" s="214">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5"/>
      <c r="BA16" s="205"/>
      <c r="BB16" s="205"/>
      <c r="BC16" s="205"/>
      <c r="BD16" s="205"/>
      <c r="BE16" s="206"/>
      <c r="BF16" s="206"/>
      <c r="BG16" s="206"/>
      <c r="BH16" s="206"/>
      <c r="BI16" s="206"/>
      <c r="BJ16" s="206"/>
      <c r="BK16" s="206"/>
      <c r="BL16" s="206"/>
      <c r="BM16" s="206"/>
      <c r="BN16" s="206"/>
      <c r="BO16" s="206"/>
      <c r="BP16" s="206"/>
      <c r="BQ16" s="215">
        <v>10</v>
      </c>
      <c r="BR16" s="216"/>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7"/>
    </row>
    <row r="17" spans="1:131" s="208" customFormat="1" ht="26.25" customHeight="1">
      <c r="A17" s="214">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5"/>
      <c r="BA17" s="205"/>
      <c r="BB17" s="205"/>
      <c r="BC17" s="205"/>
      <c r="BD17" s="205"/>
      <c r="BE17" s="206"/>
      <c r="BF17" s="206"/>
      <c r="BG17" s="206"/>
      <c r="BH17" s="206"/>
      <c r="BI17" s="206"/>
      <c r="BJ17" s="206"/>
      <c r="BK17" s="206"/>
      <c r="BL17" s="206"/>
      <c r="BM17" s="206"/>
      <c r="BN17" s="206"/>
      <c r="BO17" s="206"/>
      <c r="BP17" s="206"/>
      <c r="BQ17" s="215">
        <v>11</v>
      </c>
      <c r="BR17" s="216"/>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7"/>
    </row>
    <row r="18" spans="1:131" s="208" customFormat="1" ht="26.25" customHeight="1">
      <c r="A18" s="214">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5"/>
      <c r="BA18" s="205"/>
      <c r="BB18" s="205"/>
      <c r="BC18" s="205"/>
      <c r="BD18" s="205"/>
      <c r="BE18" s="206"/>
      <c r="BF18" s="206"/>
      <c r="BG18" s="206"/>
      <c r="BH18" s="206"/>
      <c r="BI18" s="206"/>
      <c r="BJ18" s="206"/>
      <c r="BK18" s="206"/>
      <c r="BL18" s="206"/>
      <c r="BM18" s="206"/>
      <c r="BN18" s="206"/>
      <c r="BO18" s="206"/>
      <c r="BP18" s="206"/>
      <c r="BQ18" s="215">
        <v>12</v>
      </c>
      <c r="BR18" s="216"/>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7"/>
    </row>
    <row r="19" spans="1:131" s="208" customFormat="1" ht="26.25" customHeight="1">
      <c r="A19" s="214">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5"/>
      <c r="BA19" s="205"/>
      <c r="BB19" s="205"/>
      <c r="BC19" s="205"/>
      <c r="BD19" s="205"/>
      <c r="BE19" s="206"/>
      <c r="BF19" s="206"/>
      <c r="BG19" s="206"/>
      <c r="BH19" s="206"/>
      <c r="BI19" s="206"/>
      <c r="BJ19" s="206"/>
      <c r="BK19" s="206"/>
      <c r="BL19" s="206"/>
      <c r="BM19" s="206"/>
      <c r="BN19" s="206"/>
      <c r="BO19" s="206"/>
      <c r="BP19" s="206"/>
      <c r="BQ19" s="215">
        <v>13</v>
      </c>
      <c r="BR19" s="216"/>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7"/>
    </row>
    <row r="20" spans="1:131" s="208" customFormat="1" ht="26.25" customHeight="1">
      <c r="A20" s="214">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5"/>
      <c r="BA20" s="205"/>
      <c r="BB20" s="205"/>
      <c r="BC20" s="205"/>
      <c r="BD20" s="205"/>
      <c r="BE20" s="206"/>
      <c r="BF20" s="206"/>
      <c r="BG20" s="206"/>
      <c r="BH20" s="206"/>
      <c r="BI20" s="206"/>
      <c r="BJ20" s="206"/>
      <c r="BK20" s="206"/>
      <c r="BL20" s="206"/>
      <c r="BM20" s="206"/>
      <c r="BN20" s="206"/>
      <c r="BO20" s="206"/>
      <c r="BP20" s="206"/>
      <c r="BQ20" s="215">
        <v>14</v>
      </c>
      <c r="BR20" s="216"/>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7"/>
    </row>
    <row r="21" spans="1:131" s="208" customFormat="1" ht="26.25" customHeight="1" thickBot="1">
      <c r="A21" s="214">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5"/>
      <c r="BA21" s="205"/>
      <c r="BB21" s="205"/>
      <c r="BC21" s="205"/>
      <c r="BD21" s="205"/>
      <c r="BE21" s="206"/>
      <c r="BF21" s="206"/>
      <c r="BG21" s="206"/>
      <c r="BH21" s="206"/>
      <c r="BI21" s="206"/>
      <c r="BJ21" s="206"/>
      <c r="BK21" s="206"/>
      <c r="BL21" s="206"/>
      <c r="BM21" s="206"/>
      <c r="BN21" s="206"/>
      <c r="BO21" s="206"/>
      <c r="BP21" s="206"/>
      <c r="BQ21" s="215">
        <v>15</v>
      </c>
      <c r="BR21" s="216"/>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7"/>
    </row>
    <row r="22" spans="1:131" s="208" customFormat="1" ht="26.25" customHeight="1">
      <c r="A22" s="214">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369</v>
      </c>
      <c r="BA22" s="1062"/>
      <c r="BB22" s="1062"/>
      <c r="BC22" s="1062"/>
      <c r="BD22" s="1063"/>
      <c r="BE22" s="206"/>
      <c r="BF22" s="206"/>
      <c r="BG22" s="206"/>
      <c r="BH22" s="206"/>
      <c r="BI22" s="206"/>
      <c r="BJ22" s="206"/>
      <c r="BK22" s="206"/>
      <c r="BL22" s="206"/>
      <c r="BM22" s="206"/>
      <c r="BN22" s="206"/>
      <c r="BO22" s="206"/>
      <c r="BP22" s="206"/>
      <c r="BQ22" s="215">
        <v>16</v>
      </c>
      <c r="BR22" s="216"/>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7"/>
    </row>
    <row r="23" spans="1:131" s="208" customFormat="1" ht="26.25" customHeight="1" thickBot="1">
      <c r="A23" s="217" t="s">
        <v>370</v>
      </c>
      <c r="B23" s="977" t="s">
        <v>371</v>
      </c>
      <c r="C23" s="978"/>
      <c r="D23" s="978"/>
      <c r="E23" s="978"/>
      <c r="F23" s="978"/>
      <c r="G23" s="978"/>
      <c r="H23" s="978"/>
      <c r="I23" s="978"/>
      <c r="J23" s="978"/>
      <c r="K23" s="978"/>
      <c r="L23" s="978"/>
      <c r="M23" s="978"/>
      <c r="N23" s="978"/>
      <c r="O23" s="978"/>
      <c r="P23" s="979"/>
      <c r="Q23" s="1095">
        <v>9410</v>
      </c>
      <c r="R23" s="1096"/>
      <c r="S23" s="1096"/>
      <c r="T23" s="1096"/>
      <c r="U23" s="1096"/>
      <c r="V23" s="1096">
        <v>8946</v>
      </c>
      <c r="W23" s="1096"/>
      <c r="X23" s="1096"/>
      <c r="Y23" s="1096"/>
      <c r="Z23" s="1096"/>
      <c r="AA23" s="1096">
        <v>465</v>
      </c>
      <c r="AB23" s="1096"/>
      <c r="AC23" s="1096"/>
      <c r="AD23" s="1096"/>
      <c r="AE23" s="1097"/>
      <c r="AF23" s="1098">
        <v>455</v>
      </c>
      <c r="AG23" s="1096"/>
      <c r="AH23" s="1096"/>
      <c r="AI23" s="1096"/>
      <c r="AJ23" s="1099"/>
      <c r="AK23" s="1100"/>
      <c r="AL23" s="1101"/>
      <c r="AM23" s="1101"/>
      <c r="AN23" s="1101"/>
      <c r="AO23" s="1101"/>
      <c r="AP23" s="1096">
        <v>5109</v>
      </c>
      <c r="AQ23" s="1096"/>
      <c r="AR23" s="1096"/>
      <c r="AS23" s="1096"/>
      <c r="AT23" s="1096"/>
      <c r="AU23" s="1102"/>
      <c r="AV23" s="1102"/>
      <c r="AW23" s="1102"/>
      <c r="AX23" s="1102"/>
      <c r="AY23" s="1103"/>
      <c r="AZ23" s="1092" t="s">
        <v>113</v>
      </c>
      <c r="BA23" s="1093"/>
      <c r="BB23" s="1093"/>
      <c r="BC23" s="1093"/>
      <c r="BD23" s="1094"/>
      <c r="BE23" s="206"/>
      <c r="BF23" s="206"/>
      <c r="BG23" s="206"/>
      <c r="BH23" s="206"/>
      <c r="BI23" s="206"/>
      <c r="BJ23" s="206"/>
      <c r="BK23" s="206"/>
      <c r="BL23" s="206"/>
      <c r="BM23" s="206"/>
      <c r="BN23" s="206"/>
      <c r="BO23" s="206"/>
      <c r="BP23" s="206"/>
      <c r="BQ23" s="215">
        <v>17</v>
      </c>
      <c r="BR23" s="216"/>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7"/>
    </row>
    <row r="24" spans="1:131" s="208" customFormat="1" ht="26.25" customHeight="1">
      <c r="A24" s="1091" t="s">
        <v>372</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5"/>
      <c r="BA24" s="205"/>
      <c r="BB24" s="205"/>
      <c r="BC24" s="205"/>
      <c r="BD24" s="205"/>
      <c r="BE24" s="206"/>
      <c r="BF24" s="206"/>
      <c r="BG24" s="206"/>
      <c r="BH24" s="206"/>
      <c r="BI24" s="206"/>
      <c r="BJ24" s="206"/>
      <c r="BK24" s="206"/>
      <c r="BL24" s="206"/>
      <c r="BM24" s="206"/>
      <c r="BN24" s="206"/>
      <c r="BO24" s="206"/>
      <c r="BP24" s="206"/>
      <c r="BQ24" s="215">
        <v>18</v>
      </c>
      <c r="BR24" s="216"/>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7"/>
    </row>
    <row r="25" spans="1:131" s="200" customFormat="1" ht="26.25" customHeight="1" thickBot="1">
      <c r="A25" s="1090" t="s">
        <v>373</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5"/>
      <c r="BK25" s="205"/>
      <c r="BL25" s="205"/>
      <c r="BM25" s="205"/>
      <c r="BN25" s="205"/>
      <c r="BO25" s="218"/>
      <c r="BP25" s="218"/>
      <c r="BQ25" s="215">
        <v>19</v>
      </c>
      <c r="BR25" s="216"/>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9"/>
    </row>
    <row r="26" spans="1:131" s="200" customFormat="1" ht="26.25" customHeight="1">
      <c r="A26" s="1022" t="s">
        <v>350</v>
      </c>
      <c r="B26" s="1023"/>
      <c r="C26" s="1023"/>
      <c r="D26" s="1023"/>
      <c r="E26" s="1023"/>
      <c r="F26" s="1023"/>
      <c r="G26" s="1023"/>
      <c r="H26" s="1023"/>
      <c r="I26" s="1023"/>
      <c r="J26" s="1023"/>
      <c r="K26" s="1023"/>
      <c r="L26" s="1023"/>
      <c r="M26" s="1023"/>
      <c r="N26" s="1023"/>
      <c r="O26" s="1023"/>
      <c r="P26" s="1024"/>
      <c r="Q26" s="1028" t="s">
        <v>374</v>
      </c>
      <c r="R26" s="1029"/>
      <c r="S26" s="1029"/>
      <c r="T26" s="1029"/>
      <c r="U26" s="1030"/>
      <c r="V26" s="1028" t="s">
        <v>375</v>
      </c>
      <c r="W26" s="1029"/>
      <c r="X26" s="1029"/>
      <c r="Y26" s="1029"/>
      <c r="Z26" s="1030"/>
      <c r="AA26" s="1028" t="s">
        <v>376</v>
      </c>
      <c r="AB26" s="1029"/>
      <c r="AC26" s="1029"/>
      <c r="AD26" s="1029"/>
      <c r="AE26" s="1029"/>
      <c r="AF26" s="1086" t="s">
        <v>377</v>
      </c>
      <c r="AG26" s="1035"/>
      <c r="AH26" s="1035"/>
      <c r="AI26" s="1035"/>
      <c r="AJ26" s="1087"/>
      <c r="AK26" s="1029" t="s">
        <v>378</v>
      </c>
      <c r="AL26" s="1029"/>
      <c r="AM26" s="1029"/>
      <c r="AN26" s="1029"/>
      <c r="AO26" s="1030"/>
      <c r="AP26" s="1028" t="s">
        <v>379</v>
      </c>
      <c r="AQ26" s="1029"/>
      <c r="AR26" s="1029"/>
      <c r="AS26" s="1029"/>
      <c r="AT26" s="1030"/>
      <c r="AU26" s="1028" t="s">
        <v>380</v>
      </c>
      <c r="AV26" s="1029"/>
      <c r="AW26" s="1029"/>
      <c r="AX26" s="1029"/>
      <c r="AY26" s="1030"/>
      <c r="AZ26" s="1028" t="s">
        <v>381</v>
      </c>
      <c r="BA26" s="1029"/>
      <c r="BB26" s="1029"/>
      <c r="BC26" s="1029"/>
      <c r="BD26" s="1030"/>
      <c r="BE26" s="1028" t="s">
        <v>357</v>
      </c>
      <c r="BF26" s="1029"/>
      <c r="BG26" s="1029"/>
      <c r="BH26" s="1029"/>
      <c r="BI26" s="1044"/>
      <c r="BJ26" s="205"/>
      <c r="BK26" s="205"/>
      <c r="BL26" s="205"/>
      <c r="BM26" s="205"/>
      <c r="BN26" s="205"/>
      <c r="BO26" s="218"/>
      <c r="BP26" s="218"/>
      <c r="BQ26" s="215">
        <v>20</v>
      </c>
      <c r="BR26" s="216"/>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9"/>
    </row>
    <row r="27" spans="1:131" s="200"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5"/>
      <c r="BK27" s="205"/>
      <c r="BL27" s="205"/>
      <c r="BM27" s="205"/>
      <c r="BN27" s="205"/>
      <c r="BO27" s="218"/>
      <c r="BP27" s="218"/>
      <c r="BQ27" s="215">
        <v>21</v>
      </c>
      <c r="BR27" s="216"/>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9"/>
    </row>
    <row r="28" spans="1:131" s="200" customFormat="1" ht="26.25" customHeight="1" thickTop="1">
      <c r="A28" s="219">
        <v>1</v>
      </c>
      <c r="B28" s="1077" t="s">
        <v>382</v>
      </c>
      <c r="C28" s="1078"/>
      <c r="D28" s="1078"/>
      <c r="E28" s="1078"/>
      <c r="F28" s="1078"/>
      <c r="G28" s="1078"/>
      <c r="H28" s="1078"/>
      <c r="I28" s="1078"/>
      <c r="J28" s="1078"/>
      <c r="K28" s="1078"/>
      <c r="L28" s="1078"/>
      <c r="M28" s="1078"/>
      <c r="N28" s="1078"/>
      <c r="O28" s="1078"/>
      <c r="P28" s="1079"/>
      <c r="Q28" s="1080">
        <v>3564</v>
      </c>
      <c r="R28" s="1081"/>
      <c r="S28" s="1081"/>
      <c r="T28" s="1081"/>
      <c r="U28" s="1081"/>
      <c r="V28" s="1081">
        <v>3303</v>
      </c>
      <c r="W28" s="1081"/>
      <c r="X28" s="1081"/>
      <c r="Y28" s="1081"/>
      <c r="Z28" s="1081"/>
      <c r="AA28" s="1081">
        <v>261</v>
      </c>
      <c r="AB28" s="1081"/>
      <c r="AC28" s="1081"/>
      <c r="AD28" s="1081"/>
      <c r="AE28" s="1082"/>
      <c r="AF28" s="1083">
        <v>261</v>
      </c>
      <c r="AG28" s="1081"/>
      <c r="AH28" s="1081"/>
      <c r="AI28" s="1081"/>
      <c r="AJ28" s="1084"/>
      <c r="AK28" s="1085">
        <v>187</v>
      </c>
      <c r="AL28" s="1073"/>
      <c r="AM28" s="1073"/>
      <c r="AN28" s="1073"/>
      <c r="AO28" s="1073"/>
      <c r="AP28" s="1073" t="s">
        <v>552</v>
      </c>
      <c r="AQ28" s="1073"/>
      <c r="AR28" s="1073"/>
      <c r="AS28" s="1073"/>
      <c r="AT28" s="1073"/>
      <c r="AU28" s="1073" t="s">
        <v>552</v>
      </c>
      <c r="AV28" s="1073"/>
      <c r="AW28" s="1073"/>
      <c r="AX28" s="1073"/>
      <c r="AY28" s="1073"/>
      <c r="AZ28" s="1074" t="s">
        <v>554</v>
      </c>
      <c r="BA28" s="1074"/>
      <c r="BB28" s="1074"/>
      <c r="BC28" s="1074"/>
      <c r="BD28" s="1074"/>
      <c r="BE28" s="1075"/>
      <c r="BF28" s="1075"/>
      <c r="BG28" s="1075"/>
      <c r="BH28" s="1075"/>
      <c r="BI28" s="1076"/>
      <c r="BJ28" s="205"/>
      <c r="BK28" s="205"/>
      <c r="BL28" s="205"/>
      <c r="BM28" s="205"/>
      <c r="BN28" s="205"/>
      <c r="BO28" s="218"/>
      <c r="BP28" s="218"/>
      <c r="BQ28" s="215">
        <v>22</v>
      </c>
      <c r="BR28" s="216"/>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9"/>
    </row>
    <row r="29" spans="1:131" s="200" customFormat="1" ht="26.25" customHeight="1">
      <c r="A29" s="219">
        <v>2</v>
      </c>
      <c r="B29" s="1064" t="s">
        <v>383</v>
      </c>
      <c r="C29" s="1065"/>
      <c r="D29" s="1065"/>
      <c r="E29" s="1065"/>
      <c r="F29" s="1065"/>
      <c r="G29" s="1065"/>
      <c r="H29" s="1065"/>
      <c r="I29" s="1065"/>
      <c r="J29" s="1065"/>
      <c r="K29" s="1065"/>
      <c r="L29" s="1065"/>
      <c r="M29" s="1065"/>
      <c r="N29" s="1065"/>
      <c r="O29" s="1065"/>
      <c r="P29" s="1066"/>
      <c r="Q29" s="1070">
        <v>2343</v>
      </c>
      <c r="R29" s="1071"/>
      <c r="S29" s="1071"/>
      <c r="T29" s="1071"/>
      <c r="U29" s="1071"/>
      <c r="V29" s="1071">
        <v>2110</v>
      </c>
      <c r="W29" s="1071"/>
      <c r="X29" s="1071"/>
      <c r="Y29" s="1071"/>
      <c r="Z29" s="1071"/>
      <c r="AA29" s="1071">
        <v>233</v>
      </c>
      <c r="AB29" s="1071"/>
      <c r="AC29" s="1071"/>
      <c r="AD29" s="1071"/>
      <c r="AE29" s="1072"/>
      <c r="AF29" s="1046">
        <v>233</v>
      </c>
      <c r="AG29" s="1047"/>
      <c r="AH29" s="1047"/>
      <c r="AI29" s="1047"/>
      <c r="AJ29" s="1048"/>
      <c r="AK29" s="1010">
        <v>299</v>
      </c>
      <c r="AL29" s="1004"/>
      <c r="AM29" s="1004"/>
      <c r="AN29" s="1004"/>
      <c r="AO29" s="1004"/>
      <c r="AP29" s="1004" t="s">
        <v>554</v>
      </c>
      <c r="AQ29" s="1004"/>
      <c r="AR29" s="1004"/>
      <c r="AS29" s="1004"/>
      <c r="AT29" s="1004"/>
      <c r="AU29" s="1004" t="s">
        <v>554</v>
      </c>
      <c r="AV29" s="1004"/>
      <c r="AW29" s="1004"/>
      <c r="AX29" s="1004"/>
      <c r="AY29" s="1004"/>
      <c r="AZ29" s="1069" t="s">
        <v>554</v>
      </c>
      <c r="BA29" s="1069"/>
      <c r="BB29" s="1069"/>
      <c r="BC29" s="1069"/>
      <c r="BD29" s="1069"/>
      <c r="BE29" s="1059"/>
      <c r="BF29" s="1059"/>
      <c r="BG29" s="1059"/>
      <c r="BH29" s="1059"/>
      <c r="BI29" s="1060"/>
      <c r="BJ29" s="205"/>
      <c r="BK29" s="205"/>
      <c r="BL29" s="205"/>
      <c r="BM29" s="205"/>
      <c r="BN29" s="205"/>
      <c r="BO29" s="218"/>
      <c r="BP29" s="218"/>
      <c r="BQ29" s="215">
        <v>23</v>
      </c>
      <c r="BR29" s="216"/>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9"/>
    </row>
    <row r="30" spans="1:131" s="200" customFormat="1" ht="26.25" customHeight="1">
      <c r="A30" s="219">
        <v>3</v>
      </c>
      <c r="B30" s="1064" t="s">
        <v>384</v>
      </c>
      <c r="C30" s="1065"/>
      <c r="D30" s="1065"/>
      <c r="E30" s="1065"/>
      <c r="F30" s="1065"/>
      <c r="G30" s="1065"/>
      <c r="H30" s="1065"/>
      <c r="I30" s="1065"/>
      <c r="J30" s="1065"/>
      <c r="K30" s="1065"/>
      <c r="L30" s="1065"/>
      <c r="M30" s="1065"/>
      <c r="N30" s="1065"/>
      <c r="O30" s="1065"/>
      <c r="P30" s="1066"/>
      <c r="Q30" s="1070">
        <v>11</v>
      </c>
      <c r="R30" s="1071"/>
      <c r="S30" s="1071"/>
      <c r="T30" s="1071"/>
      <c r="U30" s="1071"/>
      <c r="V30" s="1071">
        <v>11</v>
      </c>
      <c r="W30" s="1071"/>
      <c r="X30" s="1071"/>
      <c r="Y30" s="1071"/>
      <c r="Z30" s="1071"/>
      <c r="AA30" s="1071">
        <v>0</v>
      </c>
      <c r="AB30" s="1071"/>
      <c r="AC30" s="1071"/>
      <c r="AD30" s="1071"/>
      <c r="AE30" s="1072"/>
      <c r="AF30" s="1046">
        <v>0</v>
      </c>
      <c r="AG30" s="1047"/>
      <c r="AH30" s="1047"/>
      <c r="AI30" s="1047"/>
      <c r="AJ30" s="1048"/>
      <c r="AK30" s="1010">
        <v>8</v>
      </c>
      <c r="AL30" s="1004"/>
      <c r="AM30" s="1004"/>
      <c r="AN30" s="1004"/>
      <c r="AO30" s="1004"/>
      <c r="AP30" s="1004" t="s">
        <v>554</v>
      </c>
      <c r="AQ30" s="1004"/>
      <c r="AR30" s="1004"/>
      <c r="AS30" s="1004"/>
      <c r="AT30" s="1004"/>
      <c r="AU30" s="1004" t="s">
        <v>552</v>
      </c>
      <c r="AV30" s="1004"/>
      <c r="AW30" s="1004"/>
      <c r="AX30" s="1004"/>
      <c r="AY30" s="1004"/>
      <c r="AZ30" s="1069" t="s">
        <v>554</v>
      </c>
      <c r="BA30" s="1069"/>
      <c r="BB30" s="1069"/>
      <c r="BC30" s="1069"/>
      <c r="BD30" s="1069"/>
      <c r="BE30" s="1059"/>
      <c r="BF30" s="1059"/>
      <c r="BG30" s="1059"/>
      <c r="BH30" s="1059"/>
      <c r="BI30" s="1060"/>
      <c r="BJ30" s="205"/>
      <c r="BK30" s="205"/>
      <c r="BL30" s="205"/>
      <c r="BM30" s="205"/>
      <c r="BN30" s="205"/>
      <c r="BO30" s="218"/>
      <c r="BP30" s="218"/>
      <c r="BQ30" s="215">
        <v>24</v>
      </c>
      <c r="BR30" s="216"/>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9"/>
    </row>
    <row r="31" spans="1:131" s="200" customFormat="1" ht="26.25" customHeight="1">
      <c r="A31" s="219">
        <v>4</v>
      </c>
      <c r="B31" s="1064" t="s">
        <v>385</v>
      </c>
      <c r="C31" s="1065"/>
      <c r="D31" s="1065"/>
      <c r="E31" s="1065"/>
      <c r="F31" s="1065"/>
      <c r="G31" s="1065"/>
      <c r="H31" s="1065"/>
      <c r="I31" s="1065"/>
      <c r="J31" s="1065"/>
      <c r="K31" s="1065"/>
      <c r="L31" s="1065"/>
      <c r="M31" s="1065"/>
      <c r="N31" s="1065"/>
      <c r="O31" s="1065"/>
      <c r="P31" s="1066"/>
      <c r="Q31" s="1070">
        <v>323</v>
      </c>
      <c r="R31" s="1071"/>
      <c r="S31" s="1071"/>
      <c r="T31" s="1071"/>
      <c r="U31" s="1071"/>
      <c r="V31" s="1071">
        <v>316</v>
      </c>
      <c r="W31" s="1071"/>
      <c r="X31" s="1071"/>
      <c r="Y31" s="1071"/>
      <c r="Z31" s="1071"/>
      <c r="AA31" s="1071">
        <v>7</v>
      </c>
      <c r="AB31" s="1071"/>
      <c r="AC31" s="1071"/>
      <c r="AD31" s="1071"/>
      <c r="AE31" s="1072"/>
      <c r="AF31" s="1046">
        <v>7</v>
      </c>
      <c r="AG31" s="1047"/>
      <c r="AH31" s="1047"/>
      <c r="AI31" s="1047"/>
      <c r="AJ31" s="1048"/>
      <c r="AK31" s="1010">
        <v>69</v>
      </c>
      <c r="AL31" s="1004"/>
      <c r="AM31" s="1004"/>
      <c r="AN31" s="1004"/>
      <c r="AO31" s="1004"/>
      <c r="AP31" s="1004" t="s">
        <v>554</v>
      </c>
      <c r="AQ31" s="1004"/>
      <c r="AR31" s="1004"/>
      <c r="AS31" s="1004"/>
      <c r="AT31" s="1004"/>
      <c r="AU31" s="1004" t="s">
        <v>554</v>
      </c>
      <c r="AV31" s="1004"/>
      <c r="AW31" s="1004"/>
      <c r="AX31" s="1004"/>
      <c r="AY31" s="1004"/>
      <c r="AZ31" s="1069" t="s">
        <v>554</v>
      </c>
      <c r="BA31" s="1069"/>
      <c r="BB31" s="1069"/>
      <c r="BC31" s="1069"/>
      <c r="BD31" s="1069"/>
      <c r="BE31" s="1059"/>
      <c r="BF31" s="1059"/>
      <c r="BG31" s="1059"/>
      <c r="BH31" s="1059"/>
      <c r="BI31" s="1060"/>
      <c r="BJ31" s="205"/>
      <c r="BK31" s="205"/>
      <c r="BL31" s="205"/>
      <c r="BM31" s="205"/>
      <c r="BN31" s="205"/>
      <c r="BO31" s="218"/>
      <c r="BP31" s="218"/>
      <c r="BQ31" s="215">
        <v>25</v>
      </c>
      <c r="BR31" s="216"/>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9"/>
    </row>
    <row r="32" spans="1:131" s="200" customFormat="1" ht="26.25" customHeight="1">
      <c r="A32" s="219">
        <v>5</v>
      </c>
      <c r="B32" s="1064" t="s">
        <v>386</v>
      </c>
      <c r="C32" s="1065"/>
      <c r="D32" s="1065"/>
      <c r="E32" s="1065"/>
      <c r="F32" s="1065"/>
      <c r="G32" s="1065"/>
      <c r="H32" s="1065"/>
      <c r="I32" s="1065"/>
      <c r="J32" s="1065"/>
      <c r="K32" s="1065"/>
      <c r="L32" s="1065"/>
      <c r="M32" s="1065"/>
      <c r="N32" s="1065"/>
      <c r="O32" s="1065"/>
      <c r="P32" s="1066"/>
      <c r="Q32" s="1070">
        <v>345</v>
      </c>
      <c r="R32" s="1071"/>
      <c r="S32" s="1071"/>
      <c r="T32" s="1071"/>
      <c r="U32" s="1071"/>
      <c r="V32" s="1071">
        <v>341</v>
      </c>
      <c r="W32" s="1071"/>
      <c r="X32" s="1071"/>
      <c r="Y32" s="1071"/>
      <c r="Z32" s="1071"/>
      <c r="AA32" s="1071">
        <v>4</v>
      </c>
      <c r="AB32" s="1071"/>
      <c r="AC32" s="1071"/>
      <c r="AD32" s="1071"/>
      <c r="AE32" s="1072"/>
      <c r="AF32" s="1046">
        <v>656</v>
      </c>
      <c r="AG32" s="1047"/>
      <c r="AH32" s="1047"/>
      <c r="AI32" s="1047"/>
      <c r="AJ32" s="1048"/>
      <c r="AK32" s="1010">
        <v>53</v>
      </c>
      <c r="AL32" s="1004"/>
      <c r="AM32" s="1004"/>
      <c r="AN32" s="1004"/>
      <c r="AO32" s="1004"/>
      <c r="AP32" s="1004">
        <v>2358</v>
      </c>
      <c r="AQ32" s="1004"/>
      <c r="AR32" s="1004"/>
      <c r="AS32" s="1004"/>
      <c r="AT32" s="1004"/>
      <c r="AU32" s="1004">
        <v>47</v>
      </c>
      <c r="AV32" s="1004"/>
      <c r="AW32" s="1004"/>
      <c r="AX32" s="1004"/>
      <c r="AY32" s="1004"/>
      <c r="AZ32" s="1069" t="s">
        <v>552</v>
      </c>
      <c r="BA32" s="1069"/>
      <c r="BB32" s="1069"/>
      <c r="BC32" s="1069"/>
      <c r="BD32" s="1069"/>
      <c r="BE32" s="1059" t="s">
        <v>387</v>
      </c>
      <c r="BF32" s="1059"/>
      <c r="BG32" s="1059"/>
      <c r="BH32" s="1059"/>
      <c r="BI32" s="1060"/>
      <c r="BJ32" s="205"/>
      <c r="BK32" s="205"/>
      <c r="BL32" s="205"/>
      <c r="BM32" s="205"/>
      <c r="BN32" s="205"/>
      <c r="BO32" s="218"/>
      <c r="BP32" s="218"/>
      <c r="BQ32" s="215">
        <v>26</v>
      </c>
      <c r="BR32" s="216"/>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9"/>
    </row>
    <row r="33" spans="1:131" s="200" customFormat="1" ht="26.25" customHeight="1">
      <c r="A33" s="219">
        <v>6</v>
      </c>
      <c r="B33" s="1064" t="s">
        <v>388</v>
      </c>
      <c r="C33" s="1065"/>
      <c r="D33" s="1065"/>
      <c r="E33" s="1065"/>
      <c r="F33" s="1065"/>
      <c r="G33" s="1065"/>
      <c r="H33" s="1065"/>
      <c r="I33" s="1065"/>
      <c r="J33" s="1065"/>
      <c r="K33" s="1065"/>
      <c r="L33" s="1065"/>
      <c r="M33" s="1065"/>
      <c r="N33" s="1065"/>
      <c r="O33" s="1065"/>
      <c r="P33" s="1066"/>
      <c r="Q33" s="1070">
        <v>1133</v>
      </c>
      <c r="R33" s="1071"/>
      <c r="S33" s="1071"/>
      <c r="T33" s="1071"/>
      <c r="U33" s="1071"/>
      <c r="V33" s="1071">
        <v>1077</v>
      </c>
      <c r="W33" s="1071"/>
      <c r="X33" s="1071"/>
      <c r="Y33" s="1071"/>
      <c r="Z33" s="1071"/>
      <c r="AA33" s="1071">
        <v>56</v>
      </c>
      <c r="AB33" s="1071"/>
      <c r="AC33" s="1071"/>
      <c r="AD33" s="1071"/>
      <c r="AE33" s="1072"/>
      <c r="AF33" s="1046">
        <v>34</v>
      </c>
      <c r="AG33" s="1047"/>
      <c r="AH33" s="1047"/>
      <c r="AI33" s="1047"/>
      <c r="AJ33" s="1048"/>
      <c r="AK33" s="1010">
        <v>430</v>
      </c>
      <c r="AL33" s="1004"/>
      <c r="AM33" s="1004"/>
      <c r="AN33" s="1004"/>
      <c r="AO33" s="1004"/>
      <c r="AP33" s="1004">
        <v>5642</v>
      </c>
      <c r="AQ33" s="1004"/>
      <c r="AR33" s="1004"/>
      <c r="AS33" s="1004"/>
      <c r="AT33" s="1004"/>
      <c r="AU33" s="1004">
        <v>5258</v>
      </c>
      <c r="AV33" s="1004"/>
      <c r="AW33" s="1004"/>
      <c r="AX33" s="1004"/>
      <c r="AY33" s="1004"/>
      <c r="AZ33" s="1069" t="s">
        <v>554</v>
      </c>
      <c r="BA33" s="1069"/>
      <c r="BB33" s="1069"/>
      <c r="BC33" s="1069"/>
      <c r="BD33" s="1069"/>
      <c r="BE33" s="1059" t="s">
        <v>389</v>
      </c>
      <c r="BF33" s="1059"/>
      <c r="BG33" s="1059"/>
      <c r="BH33" s="1059"/>
      <c r="BI33" s="1060"/>
      <c r="BJ33" s="205"/>
      <c r="BK33" s="205"/>
      <c r="BL33" s="205"/>
      <c r="BM33" s="205"/>
      <c r="BN33" s="205"/>
      <c r="BO33" s="218"/>
      <c r="BP33" s="218"/>
      <c r="BQ33" s="215">
        <v>27</v>
      </c>
      <c r="BR33" s="216"/>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9"/>
    </row>
    <row r="34" spans="1:131" s="200" customFormat="1" ht="26.25" customHeight="1">
      <c r="A34" s="219">
        <v>7</v>
      </c>
      <c r="B34" s="1064" t="s">
        <v>390</v>
      </c>
      <c r="C34" s="1065"/>
      <c r="D34" s="1065"/>
      <c r="E34" s="1065"/>
      <c r="F34" s="1065"/>
      <c r="G34" s="1065"/>
      <c r="H34" s="1065"/>
      <c r="I34" s="1065"/>
      <c r="J34" s="1065"/>
      <c r="K34" s="1065"/>
      <c r="L34" s="1065"/>
      <c r="M34" s="1065"/>
      <c r="N34" s="1065"/>
      <c r="O34" s="1065"/>
      <c r="P34" s="1066"/>
      <c r="Q34" s="1070">
        <v>31</v>
      </c>
      <c r="R34" s="1071"/>
      <c r="S34" s="1071"/>
      <c r="T34" s="1071"/>
      <c r="U34" s="1071"/>
      <c r="V34" s="1071">
        <v>29</v>
      </c>
      <c r="W34" s="1071"/>
      <c r="X34" s="1071"/>
      <c r="Y34" s="1071"/>
      <c r="Z34" s="1071"/>
      <c r="AA34" s="1071">
        <v>2</v>
      </c>
      <c r="AB34" s="1071"/>
      <c r="AC34" s="1071"/>
      <c r="AD34" s="1071"/>
      <c r="AE34" s="1072"/>
      <c r="AF34" s="1046">
        <v>2</v>
      </c>
      <c r="AG34" s="1047"/>
      <c r="AH34" s="1047"/>
      <c r="AI34" s="1047"/>
      <c r="AJ34" s="1048"/>
      <c r="AK34" s="1010">
        <v>18</v>
      </c>
      <c r="AL34" s="1004"/>
      <c r="AM34" s="1004"/>
      <c r="AN34" s="1004"/>
      <c r="AO34" s="1004"/>
      <c r="AP34" s="1004">
        <v>81</v>
      </c>
      <c r="AQ34" s="1004"/>
      <c r="AR34" s="1004"/>
      <c r="AS34" s="1004"/>
      <c r="AT34" s="1004"/>
      <c r="AU34" s="1004">
        <v>81</v>
      </c>
      <c r="AV34" s="1004"/>
      <c r="AW34" s="1004"/>
      <c r="AX34" s="1004"/>
      <c r="AY34" s="1004"/>
      <c r="AZ34" s="1069" t="s">
        <v>555</v>
      </c>
      <c r="BA34" s="1069"/>
      <c r="BB34" s="1069"/>
      <c r="BC34" s="1069"/>
      <c r="BD34" s="1069"/>
      <c r="BE34" s="1059" t="s">
        <v>389</v>
      </c>
      <c r="BF34" s="1059"/>
      <c r="BG34" s="1059"/>
      <c r="BH34" s="1059"/>
      <c r="BI34" s="1060"/>
      <c r="BJ34" s="205"/>
      <c r="BK34" s="205"/>
      <c r="BL34" s="205"/>
      <c r="BM34" s="205"/>
      <c r="BN34" s="205"/>
      <c r="BO34" s="218"/>
      <c r="BP34" s="218"/>
      <c r="BQ34" s="215">
        <v>28</v>
      </c>
      <c r="BR34" s="216"/>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9"/>
    </row>
    <row r="35" spans="1:131" s="200" customFormat="1" ht="26.25" customHeight="1">
      <c r="A35" s="219">
        <v>8</v>
      </c>
      <c r="B35" s="1064" t="s">
        <v>391</v>
      </c>
      <c r="C35" s="1065"/>
      <c r="D35" s="1065"/>
      <c r="E35" s="1065"/>
      <c r="F35" s="1065"/>
      <c r="G35" s="1065"/>
      <c r="H35" s="1065"/>
      <c r="I35" s="1065"/>
      <c r="J35" s="1065"/>
      <c r="K35" s="1065"/>
      <c r="L35" s="1065"/>
      <c r="M35" s="1065"/>
      <c r="N35" s="1065"/>
      <c r="O35" s="1065"/>
      <c r="P35" s="1066"/>
      <c r="Q35" s="1070">
        <v>49</v>
      </c>
      <c r="R35" s="1071"/>
      <c r="S35" s="1071"/>
      <c r="T35" s="1071"/>
      <c r="U35" s="1071"/>
      <c r="V35" s="1071">
        <v>39</v>
      </c>
      <c r="W35" s="1071"/>
      <c r="X35" s="1071"/>
      <c r="Y35" s="1071"/>
      <c r="Z35" s="1071"/>
      <c r="AA35" s="1071">
        <v>10</v>
      </c>
      <c r="AB35" s="1071"/>
      <c r="AC35" s="1071"/>
      <c r="AD35" s="1071"/>
      <c r="AE35" s="1072"/>
      <c r="AF35" s="1046">
        <v>10</v>
      </c>
      <c r="AG35" s="1047"/>
      <c r="AH35" s="1047"/>
      <c r="AI35" s="1047"/>
      <c r="AJ35" s="1048"/>
      <c r="AK35" s="1010">
        <v>0</v>
      </c>
      <c r="AL35" s="1004"/>
      <c r="AM35" s="1004"/>
      <c r="AN35" s="1004"/>
      <c r="AO35" s="1004"/>
      <c r="AP35" s="1004" t="s">
        <v>552</v>
      </c>
      <c r="AQ35" s="1004"/>
      <c r="AR35" s="1004"/>
      <c r="AS35" s="1004"/>
      <c r="AT35" s="1004"/>
      <c r="AU35" s="1004" t="s">
        <v>554</v>
      </c>
      <c r="AV35" s="1004"/>
      <c r="AW35" s="1004"/>
      <c r="AX35" s="1004"/>
      <c r="AY35" s="1004"/>
      <c r="AZ35" s="1069" t="s">
        <v>552</v>
      </c>
      <c r="BA35" s="1069"/>
      <c r="BB35" s="1069"/>
      <c r="BC35" s="1069"/>
      <c r="BD35" s="1069"/>
      <c r="BE35" s="1059" t="s">
        <v>389</v>
      </c>
      <c r="BF35" s="1059"/>
      <c r="BG35" s="1059"/>
      <c r="BH35" s="1059"/>
      <c r="BI35" s="1060"/>
      <c r="BJ35" s="205"/>
      <c r="BK35" s="205"/>
      <c r="BL35" s="205"/>
      <c r="BM35" s="205"/>
      <c r="BN35" s="205"/>
      <c r="BO35" s="218"/>
      <c r="BP35" s="218"/>
      <c r="BQ35" s="215">
        <v>29</v>
      </c>
      <c r="BR35" s="216"/>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9"/>
    </row>
    <row r="36" spans="1:131" s="200" customFormat="1" ht="26.25" customHeight="1">
      <c r="A36" s="219">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10"/>
      <c r="AL36" s="1004"/>
      <c r="AM36" s="1004"/>
      <c r="AN36" s="1004"/>
      <c r="AO36" s="1004"/>
      <c r="AP36" s="1004"/>
      <c r="AQ36" s="1004"/>
      <c r="AR36" s="1004"/>
      <c r="AS36" s="1004"/>
      <c r="AT36" s="1004"/>
      <c r="AU36" s="1004"/>
      <c r="AV36" s="1004"/>
      <c r="AW36" s="1004"/>
      <c r="AX36" s="1004"/>
      <c r="AY36" s="1004"/>
      <c r="AZ36" s="1069"/>
      <c r="BA36" s="1069"/>
      <c r="BB36" s="1069"/>
      <c r="BC36" s="1069"/>
      <c r="BD36" s="1069"/>
      <c r="BE36" s="1059"/>
      <c r="BF36" s="1059"/>
      <c r="BG36" s="1059"/>
      <c r="BH36" s="1059"/>
      <c r="BI36" s="1060"/>
      <c r="BJ36" s="205"/>
      <c r="BK36" s="205"/>
      <c r="BL36" s="205"/>
      <c r="BM36" s="205"/>
      <c r="BN36" s="205"/>
      <c r="BO36" s="218"/>
      <c r="BP36" s="218"/>
      <c r="BQ36" s="215">
        <v>30</v>
      </c>
      <c r="BR36" s="216"/>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9"/>
    </row>
    <row r="37" spans="1:131" s="200" customFormat="1" ht="26.25" customHeight="1">
      <c r="A37" s="219">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10"/>
      <c r="AL37" s="1004"/>
      <c r="AM37" s="1004"/>
      <c r="AN37" s="1004"/>
      <c r="AO37" s="1004"/>
      <c r="AP37" s="1004"/>
      <c r="AQ37" s="1004"/>
      <c r="AR37" s="1004"/>
      <c r="AS37" s="1004"/>
      <c r="AT37" s="1004"/>
      <c r="AU37" s="1004"/>
      <c r="AV37" s="1004"/>
      <c r="AW37" s="1004"/>
      <c r="AX37" s="1004"/>
      <c r="AY37" s="1004"/>
      <c r="AZ37" s="1069"/>
      <c r="BA37" s="1069"/>
      <c r="BB37" s="1069"/>
      <c r="BC37" s="1069"/>
      <c r="BD37" s="1069"/>
      <c r="BE37" s="1059"/>
      <c r="BF37" s="1059"/>
      <c r="BG37" s="1059"/>
      <c r="BH37" s="1059"/>
      <c r="BI37" s="1060"/>
      <c r="BJ37" s="205"/>
      <c r="BK37" s="205"/>
      <c r="BL37" s="205"/>
      <c r="BM37" s="205"/>
      <c r="BN37" s="205"/>
      <c r="BO37" s="218"/>
      <c r="BP37" s="218"/>
      <c r="BQ37" s="215">
        <v>31</v>
      </c>
      <c r="BR37" s="216"/>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9"/>
    </row>
    <row r="38" spans="1:131" s="200" customFormat="1" ht="26.25" customHeight="1">
      <c r="A38" s="219">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10"/>
      <c r="AL38" s="1004"/>
      <c r="AM38" s="1004"/>
      <c r="AN38" s="1004"/>
      <c r="AO38" s="1004"/>
      <c r="AP38" s="1004"/>
      <c r="AQ38" s="1004"/>
      <c r="AR38" s="1004"/>
      <c r="AS38" s="1004"/>
      <c r="AT38" s="1004"/>
      <c r="AU38" s="1004"/>
      <c r="AV38" s="1004"/>
      <c r="AW38" s="1004"/>
      <c r="AX38" s="1004"/>
      <c r="AY38" s="1004"/>
      <c r="AZ38" s="1069"/>
      <c r="BA38" s="1069"/>
      <c r="BB38" s="1069"/>
      <c r="BC38" s="1069"/>
      <c r="BD38" s="1069"/>
      <c r="BE38" s="1059"/>
      <c r="BF38" s="1059"/>
      <c r="BG38" s="1059"/>
      <c r="BH38" s="1059"/>
      <c r="BI38" s="1060"/>
      <c r="BJ38" s="205"/>
      <c r="BK38" s="205"/>
      <c r="BL38" s="205"/>
      <c r="BM38" s="205"/>
      <c r="BN38" s="205"/>
      <c r="BO38" s="218"/>
      <c r="BP38" s="218"/>
      <c r="BQ38" s="215">
        <v>32</v>
      </c>
      <c r="BR38" s="216"/>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9"/>
    </row>
    <row r="39" spans="1:131" s="200" customFormat="1" ht="26.25" customHeight="1">
      <c r="A39" s="219">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10"/>
      <c r="AL39" s="1004"/>
      <c r="AM39" s="1004"/>
      <c r="AN39" s="1004"/>
      <c r="AO39" s="1004"/>
      <c r="AP39" s="1004"/>
      <c r="AQ39" s="1004"/>
      <c r="AR39" s="1004"/>
      <c r="AS39" s="1004"/>
      <c r="AT39" s="1004"/>
      <c r="AU39" s="1004"/>
      <c r="AV39" s="1004"/>
      <c r="AW39" s="1004"/>
      <c r="AX39" s="1004"/>
      <c r="AY39" s="1004"/>
      <c r="AZ39" s="1069"/>
      <c r="BA39" s="1069"/>
      <c r="BB39" s="1069"/>
      <c r="BC39" s="1069"/>
      <c r="BD39" s="1069"/>
      <c r="BE39" s="1059"/>
      <c r="BF39" s="1059"/>
      <c r="BG39" s="1059"/>
      <c r="BH39" s="1059"/>
      <c r="BI39" s="1060"/>
      <c r="BJ39" s="205"/>
      <c r="BK39" s="205"/>
      <c r="BL39" s="205"/>
      <c r="BM39" s="205"/>
      <c r="BN39" s="205"/>
      <c r="BO39" s="218"/>
      <c r="BP39" s="218"/>
      <c r="BQ39" s="215">
        <v>33</v>
      </c>
      <c r="BR39" s="216"/>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9"/>
    </row>
    <row r="40" spans="1:131" s="200" customFormat="1" ht="26.25" customHeight="1">
      <c r="A40" s="214">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10"/>
      <c r="AL40" s="1004"/>
      <c r="AM40" s="1004"/>
      <c r="AN40" s="1004"/>
      <c r="AO40" s="1004"/>
      <c r="AP40" s="1004"/>
      <c r="AQ40" s="1004"/>
      <c r="AR40" s="1004"/>
      <c r="AS40" s="1004"/>
      <c r="AT40" s="1004"/>
      <c r="AU40" s="1004"/>
      <c r="AV40" s="1004"/>
      <c r="AW40" s="1004"/>
      <c r="AX40" s="1004"/>
      <c r="AY40" s="1004"/>
      <c r="AZ40" s="1069"/>
      <c r="BA40" s="1069"/>
      <c r="BB40" s="1069"/>
      <c r="BC40" s="1069"/>
      <c r="BD40" s="1069"/>
      <c r="BE40" s="1059"/>
      <c r="BF40" s="1059"/>
      <c r="BG40" s="1059"/>
      <c r="BH40" s="1059"/>
      <c r="BI40" s="1060"/>
      <c r="BJ40" s="205"/>
      <c r="BK40" s="205"/>
      <c r="BL40" s="205"/>
      <c r="BM40" s="205"/>
      <c r="BN40" s="205"/>
      <c r="BO40" s="218"/>
      <c r="BP40" s="218"/>
      <c r="BQ40" s="215">
        <v>34</v>
      </c>
      <c r="BR40" s="216"/>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9"/>
    </row>
    <row r="41" spans="1:131" s="200" customFormat="1" ht="26.25" customHeight="1">
      <c r="A41" s="214">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10"/>
      <c r="AL41" s="1004"/>
      <c r="AM41" s="1004"/>
      <c r="AN41" s="1004"/>
      <c r="AO41" s="1004"/>
      <c r="AP41" s="1004"/>
      <c r="AQ41" s="1004"/>
      <c r="AR41" s="1004"/>
      <c r="AS41" s="1004"/>
      <c r="AT41" s="1004"/>
      <c r="AU41" s="1004"/>
      <c r="AV41" s="1004"/>
      <c r="AW41" s="1004"/>
      <c r="AX41" s="1004"/>
      <c r="AY41" s="1004"/>
      <c r="AZ41" s="1069"/>
      <c r="BA41" s="1069"/>
      <c r="BB41" s="1069"/>
      <c r="BC41" s="1069"/>
      <c r="BD41" s="1069"/>
      <c r="BE41" s="1059"/>
      <c r="BF41" s="1059"/>
      <c r="BG41" s="1059"/>
      <c r="BH41" s="1059"/>
      <c r="BI41" s="1060"/>
      <c r="BJ41" s="205"/>
      <c r="BK41" s="205"/>
      <c r="BL41" s="205"/>
      <c r="BM41" s="205"/>
      <c r="BN41" s="205"/>
      <c r="BO41" s="218"/>
      <c r="BP41" s="218"/>
      <c r="BQ41" s="215">
        <v>35</v>
      </c>
      <c r="BR41" s="216"/>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9"/>
    </row>
    <row r="42" spans="1:131" s="200" customFormat="1" ht="26.25" customHeight="1">
      <c r="A42" s="214">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10"/>
      <c r="AL42" s="1004"/>
      <c r="AM42" s="1004"/>
      <c r="AN42" s="1004"/>
      <c r="AO42" s="1004"/>
      <c r="AP42" s="1004"/>
      <c r="AQ42" s="1004"/>
      <c r="AR42" s="1004"/>
      <c r="AS42" s="1004"/>
      <c r="AT42" s="1004"/>
      <c r="AU42" s="1004"/>
      <c r="AV42" s="1004"/>
      <c r="AW42" s="1004"/>
      <c r="AX42" s="1004"/>
      <c r="AY42" s="1004"/>
      <c r="AZ42" s="1069"/>
      <c r="BA42" s="1069"/>
      <c r="BB42" s="1069"/>
      <c r="BC42" s="1069"/>
      <c r="BD42" s="1069"/>
      <c r="BE42" s="1059"/>
      <c r="BF42" s="1059"/>
      <c r="BG42" s="1059"/>
      <c r="BH42" s="1059"/>
      <c r="BI42" s="1060"/>
      <c r="BJ42" s="205"/>
      <c r="BK42" s="205"/>
      <c r="BL42" s="205"/>
      <c r="BM42" s="205"/>
      <c r="BN42" s="205"/>
      <c r="BO42" s="218"/>
      <c r="BP42" s="218"/>
      <c r="BQ42" s="215">
        <v>36</v>
      </c>
      <c r="BR42" s="216"/>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9"/>
    </row>
    <row r="43" spans="1:131" s="200" customFormat="1" ht="26.25" customHeight="1">
      <c r="A43" s="214">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10"/>
      <c r="AL43" s="1004"/>
      <c r="AM43" s="1004"/>
      <c r="AN43" s="1004"/>
      <c r="AO43" s="1004"/>
      <c r="AP43" s="1004"/>
      <c r="AQ43" s="1004"/>
      <c r="AR43" s="1004"/>
      <c r="AS43" s="1004"/>
      <c r="AT43" s="1004"/>
      <c r="AU43" s="1004"/>
      <c r="AV43" s="1004"/>
      <c r="AW43" s="1004"/>
      <c r="AX43" s="1004"/>
      <c r="AY43" s="1004"/>
      <c r="AZ43" s="1069"/>
      <c r="BA43" s="1069"/>
      <c r="BB43" s="1069"/>
      <c r="BC43" s="1069"/>
      <c r="BD43" s="1069"/>
      <c r="BE43" s="1059"/>
      <c r="BF43" s="1059"/>
      <c r="BG43" s="1059"/>
      <c r="BH43" s="1059"/>
      <c r="BI43" s="1060"/>
      <c r="BJ43" s="205"/>
      <c r="BK43" s="205"/>
      <c r="BL43" s="205"/>
      <c r="BM43" s="205"/>
      <c r="BN43" s="205"/>
      <c r="BO43" s="218"/>
      <c r="BP43" s="218"/>
      <c r="BQ43" s="215">
        <v>37</v>
      </c>
      <c r="BR43" s="216"/>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9"/>
    </row>
    <row r="44" spans="1:131" s="200" customFormat="1" ht="26.25" customHeight="1">
      <c r="A44" s="214">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10"/>
      <c r="AL44" s="1004"/>
      <c r="AM44" s="1004"/>
      <c r="AN44" s="1004"/>
      <c r="AO44" s="1004"/>
      <c r="AP44" s="1004"/>
      <c r="AQ44" s="1004"/>
      <c r="AR44" s="1004"/>
      <c r="AS44" s="1004"/>
      <c r="AT44" s="1004"/>
      <c r="AU44" s="1004"/>
      <c r="AV44" s="1004"/>
      <c r="AW44" s="1004"/>
      <c r="AX44" s="1004"/>
      <c r="AY44" s="1004"/>
      <c r="AZ44" s="1069"/>
      <c r="BA44" s="1069"/>
      <c r="BB44" s="1069"/>
      <c r="BC44" s="1069"/>
      <c r="BD44" s="1069"/>
      <c r="BE44" s="1059"/>
      <c r="BF44" s="1059"/>
      <c r="BG44" s="1059"/>
      <c r="BH44" s="1059"/>
      <c r="BI44" s="1060"/>
      <c r="BJ44" s="205"/>
      <c r="BK44" s="205"/>
      <c r="BL44" s="205"/>
      <c r="BM44" s="205"/>
      <c r="BN44" s="205"/>
      <c r="BO44" s="218"/>
      <c r="BP44" s="218"/>
      <c r="BQ44" s="215">
        <v>38</v>
      </c>
      <c r="BR44" s="216"/>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9"/>
    </row>
    <row r="45" spans="1:131" s="200" customFormat="1" ht="26.25" customHeight="1">
      <c r="A45" s="214">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10"/>
      <c r="AL45" s="1004"/>
      <c r="AM45" s="1004"/>
      <c r="AN45" s="1004"/>
      <c r="AO45" s="1004"/>
      <c r="AP45" s="1004"/>
      <c r="AQ45" s="1004"/>
      <c r="AR45" s="1004"/>
      <c r="AS45" s="1004"/>
      <c r="AT45" s="1004"/>
      <c r="AU45" s="1004"/>
      <c r="AV45" s="1004"/>
      <c r="AW45" s="1004"/>
      <c r="AX45" s="1004"/>
      <c r="AY45" s="1004"/>
      <c r="AZ45" s="1069"/>
      <c r="BA45" s="1069"/>
      <c r="BB45" s="1069"/>
      <c r="BC45" s="1069"/>
      <c r="BD45" s="1069"/>
      <c r="BE45" s="1059"/>
      <c r="BF45" s="1059"/>
      <c r="BG45" s="1059"/>
      <c r="BH45" s="1059"/>
      <c r="BI45" s="1060"/>
      <c r="BJ45" s="205"/>
      <c r="BK45" s="205"/>
      <c r="BL45" s="205"/>
      <c r="BM45" s="205"/>
      <c r="BN45" s="205"/>
      <c r="BO45" s="218"/>
      <c r="BP45" s="218"/>
      <c r="BQ45" s="215">
        <v>39</v>
      </c>
      <c r="BR45" s="216"/>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9"/>
    </row>
    <row r="46" spans="1:131" s="200" customFormat="1" ht="26.25" customHeight="1">
      <c r="A46" s="214">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10"/>
      <c r="AL46" s="1004"/>
      <c r="AM46" s="1004"/>
      <c r="AN46" s="1004"/>
      <c r="AO46" s="1004"/>
      <c r="AP46" s="1004"/>
      <c r="AQ46" s="1004"/>
      <c r="AR46" s="1004"/>
      <c r="AS46" s="1004"/>
      <c r="AT46" s="1004"/>
      <c r="AU46" s="1004"/>
      <c r="AV46" s="1004"/>
      <c r="AW46" s="1004"/>
      <c r="AX46" s="1004"/>
      <c r="AY46" s="1004"/>
      <c r="AZ46" s="1069"/>
      <c r="BA46" s="1069"/>
      <c r="BB46" s="1069"/>
      <c r="BC46" s="1069"/>
      <c r="BD46" s="1069"/>
      <c r="BE46" s="1059"/>
      <c r="BF46" s="1059"/>
      <c r="BG46" s="1059"/>
      <c r="BH46" s="1059"/>
      <c r="BI46" s="1060"/>
      <c r="BJ46" s="205"/>
      <c r="BK46" s="205"/>
      <c r="BL46" s="205"/>
      <c r="BM46" s="205"/>
      <c r="BN46" s="205"/>
      <c r="BO46" s="218"/>
      <c r="BP46" s="218"/>
      <c r="BQ46" s="215">
        <v>40</v>
      </c>
      <c r="BR46" s="216"/>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9"/>
    </row>
    <row r="47" spans="1:131" s="200" customFormat="1" ht="26.25" customHeight="1">
      <c r="A47" s="214">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10"/>
      <c r="AL47" s="1004"/>
      <c r="AM47" s="1004"/>
      <c r="AN47" s="1004"/>
      <c r="AO47" s="1004"/>
      <c r="AP47" s="1004"/>
      <c r="AQ47" s="1004"/>
      <c r="AR47" s="1004"/>
      <c r="AS47" s="1004"/>
      <c r="AT47" s="1004"/>
      <c r="AU47" s="1004"/>
      <c r="AV47" s="1004"/>
      <c r="AW47" s="1004"/>
      <c r="AX47" s="1004"/>
      <c r="AY47" s="1004"/>
      <c r="AZ47" s="1069"/>
      <c r="BA47" s="1069"/>
      <c r="BB47" s="1069"/>
      <c r="BC47" s="1069"/>
      <c r="BD47" s="1069"/>
      <c r="BE47" s="1059"/>
      <c r="BF47" s="1059"/>
      <c r="BG47" s="1059"/>
      <c r="BH47" s="1059"/>
      <c r="BI47" s="1060"/>
      <c r="BJ47" s="205"/>
      <c r="BK47" s="205"/>
      <c r="BL47" s="205"/>
      <c r="BM47" s="205"/>
      <c r="BN47" s="205"/>
      <c r="BO47" s="218"/>
      <c r="BP47" s="218"/>
      <c r="BQ47" s="215">
        <v>41</v>
      </c>
      <c r="BR47" s="216"/>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9"/>
    </row>
    <row r="48" spans="1:131" s="200" customFormat="1" ht="26.25" customHeight="1">
      <c r="A48" s="214">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10"/>
      <c r="AL48" s="1004"/>
      <c r="AM48" s="1004"/>
      <c r="AN48" s="1004"/>
      <c r="AO48" s="1004"/>
      <c r="AP48" s="1004"/>
      <c r="AQ48" s="1004"/>
      <c r="AR48" s="1004"/>
      <c r="AS48" s="1004"/>
      <c r="AT48" s="1004"/>
      <c r="AU48" s="1004"/>
      <c r="AV48" s="1004"/>
      <c r="AW48" s="1004"/>
      <c r="AX48" s="1004"/>
      <c r="AY48" s="1004"/>
      <c r="AZ48" s="1069"/>
      <c r="BA48" s="1069"/>
      <c r="BB48" s="1069"/>
      <c r="BC48" s="1069"/>
      <c r="BD48" s="1069"/>
      <c r="BE48" s="1059"/>
      <c r="BF48" s="1059"/>
      <c r="BG48" s="1059"/>
      <c r="BH48" s="1059"/>
      <c r="BI48" s="1060"/>
      <c r="BJ48" s="205"/>
      <c r="BK48" s="205"/>
      <c r="BL48" s="205"/>
      <c r="BM48" s="205"/>
      <c r="BN48" s="205"/>
      <c r="BO48" s="218"/>
      <c r="BP48" s="218"/>
      <c r="BQ48" s="215">
        <v>42</v>
      </c>
      <c r="BR48" s="216"/>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9"/>
    </row>
    <row r="49" spans="1:131" s="200" customFormat="1" ht="26.25" customHeight="1">
      <c r="A49" s="214">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10"/>
      <c r="AL49" s="1004"/>
      <c r="AM49" s="1004"/>
      <c r="AN49" s="1004"/>
      <c r="AO49" s="1004"/>
      <c r="AP49" s="1004"/>
      <c r="AQ49" s="1004"/>
      <c r="AR49" s="1004"/>
      <c r="AS49" s="1004"/>
      <c r="AT49" s="1004"/>
      <c r="AU49" s="1004"/>
      <c r="AV49" s="1004"/>
      <c r="AW49" s="1004"/>
      <c r="AX49" s="1004"/>
      <c r="AY49" s="1004"/>
      <c r="AZ49" s="1069"/>
      <c r="BA49" s="1069"/>
      <c r="BB49" s="1069"/>
      <c r="BC49" s="1069"/>
      <c r="BD49" s="1069"/>
      <c r="BE49" s="1059"/>
      <c r="BF49" s="1059"/>
      <c r="BG49" s="1059"/>
      <c r="BH49" s="1059"/>
      <c r="BI49" s="1060"/>
      <c r="BJ49" s="205"/>
      <c r="BK49" s="205"/>
      <c r="BL49" s="205"/>
      <c r="BM49" s="205"/>
      <c r="BN49" s="205"/>
      <c r="BO49" s="218"/>
      <c r="BP49" s="218"/>
      <c r="BQ49" s="215">
        <v>43</v>
      </c>
      <c r="BR49" s="216"/>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9"/>
    </row>
    <row r="50" spans="1:131" s="200" customFormat="1" ht="26.25" customHeight="1">
      <c r="A50" s="214">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5"/>
      <c r="BK50" s="205"/>
      <c r="BL50" s="205"/>
      <c r="BM50" s="205"/>
      <c r="BN50" s="205"/>
      <c r="BO50" s="218"/>
      <c r="BP50" s="218"/>
      <c r="BQ50" s="215">
        <v>44</v>
      </c>
      <c r="BR50" s="216"/>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9"/>
    </row>
    <row r="51" spans="1:131" s="200" customFormat="1" ht="26.25" customHeight="1">
      <c r="A51" s="214">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5"/>
      <c r="BK51" s="205"/>
      <c r="BL51" s="205"/>
      <c r="BM51" s="205"/>
      <c r="BN51" s="205"/>
      <c r="BO51" s="218"/>
      <c r="BP51" s="218"/>
      <c r="BQ51" s="215">
        <v>45</v>
      </c>
      <c r="BR51" s="216"/>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9"/>
    </row>
    <row r="52" spans="1:131" s="200" customFormat="1" ht="26.25" customHeight="1">
      <c r="A52" s="214">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5"/>
      <c r="BK52" s="205"/>
      <c r="BL52" s="205"/>
      <c r="BM52" s="205"/>
      <c r="BN52" s="205"/>
      <c r="BO52" s="218"/>
      <c r="BP52" s="218"/>
      <c r="BQ52" s="215">
        <v>46</v>
      </c>
      <c r="BR52" s="216"/>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9"/>
    </row>
    <row r="53" spans="1:131" s="200" customFormat="1" ht="26.25" customHeight="1">
      <c r="A53" s="214">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5"/>
      <c r="BK53" s="205"/>
      <c r="BL53" s="205"/>
      <c r="BM53" s="205"/>
      <c r="BN53" s="205"/>
      <c r="BO53" s="218"/>
      <c r="BP53" s="218"/>
      <c r="BQ53" s="215">
        <v>47</v>
      </c>
      <c r="BR53" s="216"/>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9"/>
    </row>
    <row r="54" spans="1:131" s="200" customFormat="1" ht="26.25" customHeight="1">
      <c r="A54" s="214">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5"/>
      <c r="BK54" s="205"/>
      <c r="BL54" s="205"/>
      <c r="BM54" s="205"/>
      <c r="BN54" s="205"/>
      <c r="BO54" s="218"/>
      <c r="BP54" s="218"/>
      <c r="BQ54" s="215">
        <v>48</v>
      </c>
      <c r="BR54" s="216"/>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9"/>
    </row>
    <row r="55" spans="1:131" s="200" customFormat="1" ht="26.25" customHeight="1">
      <c r="A55" s="214">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5"/>
      <c r="BK55" s="205"/>
      <c r="BL55" s="205"/>
      <c r="BM55" s="205"/>
      <c r="BN55" s="205"/>
      <c r="BO55" s="218"/>
      <c r="BP55" s="218"/>
      <c r="BQ55" s="215">
        <v>49</v>
      </c>
      <c r="BR55" s="216"/>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9"/>
    </row>
    <row r="56" spans="1:131" s="200" customFormat="1" ht="26.25" customHeight="1">
      <c r="A56" s="214">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5"/>
      <c r="BK56" s="205"/>
      <c r="BL56" s="205"/>
      <c r="BM56" s="205"/>
      <c r="BN56" s="205"/>
      <c r="BO56" s="218"/>
      <c r="BP56" s="218"/>
      <c r="BQ56" s="215">
        <v>50</v>
      </c>
      <c r="BR56" s="216"/>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9"/>
    </row>
    <row r="57" spans="1:131" s="200" customFormat="1" ht="26.25" customHeight="1">
      <c r="A57" s="214">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5"/>
      <c r="BK57" s="205"/>
      <c r="BL57" s="205"/>
      <c r="BM57" s="205"/>
      <c r="BN57" s="205"/>
      <c r="BO57" s="218"/>
      <c r="BP57" s="218"/>
      <c r="BQ57" s="215">
        <v>51</v>
      </c>
      <c r="BR57" s="216"/>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9"/>
    </row>
    <row r="58" spans="1:131" s="200" customFormat="1" ht="26.25" customHeight="1">
      <c r="A58" s="214">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5"/>
      <c r="BK58" s="205"/>
      <c r="BL58" s="205"/>
      <c r="BM58" s="205"/>
      <c r="BN58" s="205"/>
      <c r="BO58" s="218"/>
      <c r="BP58" s="218"/>
      <c r="BQ58" s="215">
        <v>52</v>
      </c>
      <c r="BR58" s="216"/>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9"/>
    </row>
    <row r="59" spans="1:131" s="200" customFormat="1" ht="26.25" customHeight="1">
      <c r="A59" s="214">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5"/>
      <c r="BK59" s="205"/>
      <c r="BL59" s="205"/>
      <c r="BM59" s="205"/>
      <c r="BN59" s="205"/>
      <c r="BO59" s="218"/>
      <c r="BP59" s="218"/>
      <c r="BQ59" s="215">
        <v>53</v>
      </c>
      <c r="BR59" s="216"/>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9"/>
    </row>
    <row r="60" spans="1:131" s="200" customFormat="1" ht="26.25" customHeight="1">
      <c r="A60" s="214">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5"/>
      <c r="BK60" s="205"/>
      <c r="BL60" s="205"/>
      <c r="BM60" s="205"/>
      <c r="BN60" s="205"/>
      <c r="BO60" s="218"/>
      <c r="BP60" s="218"/>
      <c r="BQ60" s="215">
        <v>54</v>
      </c>
      <c r="BR60" s="216"/>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9"/>
    </row>
    <row r="61" spans="1:131" s="200" customFormat="1" ht="26.25" customHeight="1" thickBot="1">
      <c r="A61" s="214">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5"/>
      <c r="BK61" s="205"/>
      <c r="BL61" s="205"/>
      <c r="BM61" s="205"/>
      <c r="BN61" s="205"/>
      <c r="BO61" s="218"/>
      <c r="BP61" s="218"/>
      <c r="BQ61" s="215">
        <v>55</v>
      </c>
      <c r="BR61" s="216"/>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9"/>
    </row>
    <row r="62" spans="1:131" s="200" customFormat="1" ht="26.25" customHeight="1">
      <c r="A62" s="214">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392</v>
      </c>
      <c r="BK62" s="1062"/>
      <c r="BL62" s="1062"/>
      <c r="BM62" s="1062"/>
      <c r="BN62" s="1063"/>
      <c r="BO62" s="218"/>
      <c r="BP62" s="218"/>
      <c r="BQ62" s="215">
        <v>56</v>
      </c>
      <c r="BR62" s="216"/>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9"/>
    </row>
    <row r="63" spans="1:131" s="200" customFormat="1" ht="26.25" customHeight="1" thickBot="1">
      <c r="A63" s="217" t="s">
        <v>370</v>
      </c>
      <c r="B63" s="977" t="s">
        <v>393</v>
      </c>
      <c r="C63" s="978"/>
      <c r="D63" s="978"/>
      <c r="E63" s="978"/>
      <c r="F63" s="978"/>
      <c r="G63" s="978"/>
      <c r="H63" s="978"/>
      <c r="I63" s="978"/>
      <c r="J63" s="978"/>
      <c r="K63" s="978"/>
      <c r="L63" s="978"/>
      <c r="M63" s="978"/>
      <c r="N63" s="978"/>
      <c r="O63" s="978"/>
      <c r="P63" s="979"/>
      <c r="Q63" s="995"/>
      <c r="R63" s="996"/>
      <c r="S63" s="996"/>
      <c r="T63" s="996"/>
      <c r="U63" s="996"/>
      <c r="V63" s="996"/>
      <c r="W63" s="996"/>
      <c r="X63" s="996"/>
      <c r="Y63" s="996"/>
      <c r="Z63" s="996"/>
      <c r="AA63" s="996"/>
      <c r="AB63" s="996"/>
      <c r="AC63" s="996"/>
      <c r="AD63" s="996"/>
      <c r="AE63" s="1055"/>
      <c r="AF63" s="1056">
        <v>1203</v>
      </c>
      <c r="AG63" s="992"/>
      <c r="AH63" s="992"/>
      <c r="AI63" s="992"/>
      <c r="AJ63" s="1057"/>
      <c r="AK63" s="1058"/>
      <c r="AL63" s="996"/>
      <c r="AM63" s="996"/>
      <c r="AN63" s="996"/>
      <c r="AO63" s="996"/>
      <c r="AP63" s="992">
        <v>8082</v>
      </c>
      <c r="AQ63" s="992"/>
      <c r="AR63" s="992"/>
      <c r="AS63" s="992"/>
      <c r="AT63" s="992"/>
      <c r="AU63" s="992">
        <v>5387</v>
      </c>
      <c r="AV63" s="992"/>
      <c r="AW63" s="992"/>
      <c r="AX63" s="992"/>
      <c r="AY63" s="992"/>
      <c r="AZ63" s="1052"/>
      <c r="BA63" s="1052"/>
      <c r="BB63" s="1052"/>
      <c r="BC63" s="1052"/>
      <c r="BD63" s="1052"/>
      <c r="BE63" s="993"/>
      <c r="BF63" s="993"/>
      <c r="BG63" s="993"/>
      <c r="BH63" s="993"/>
      <c r="BI63" s="994"/>
      <c r="BJ63" s="1053" t="s">
        <v>113</v>
      </c>
      <c r="BK63" s="984"/>
      <c r="BL63" s="984"/>
      <c r="BM63" s="984"/>
      <c r="BN63" s="1054"/>
      <c r="BO63" s="218"/>
      <c r="BP63" s="218"/>
      <c r="BQ63" s="215">
        <v>57</v>
      </c>
      <c r="BR63" s="216"/>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9"/>
    </row>
    <row r="66" spans="1:131" s="200" customFormat="1" ht="26.25" customHeight="1">
      <c r="A66" s="1022" t="s">
        <v>395</v>
      </c>
      <c r="B66" s="1023"/>
      <c r="C66" s="1023"/>
      <c r="D66" s="1023"/>
      <c r="E66" s="1023"/>
      <c r="F66" s="1023"/>
      <c r="G66" s="1023"/>
      <c r="H66" s="1023"/>
      <c r="I66" s="1023"/>
      <c r="J66" s="1023"/>
      <c r="K66" s="1023"/>
      <c r="L66" s="1023"/>
      <c r="M66" s="1023"/>
      <c r="N66" s="1023"/>
      <c r="O66" s="1023"/>
      <c r="P66" s="1024"/>
      <c r="Q66" s="1028" t="s">
        <v>374</v>
      </c>
      <c r="R66" s="1029"/>
      <c r="S66" s="1029"/>
      <c r="T66" s="1029"/>
      <c r="U66" s="1030"/>
      <c r="V66" s="1028" t="s">
        <v>375</v>
      </c>
      <c r="W66" s="1029"/>
      <c r="X66" s="1029"/>
      <c r="Y66" s="1029"/>
      <c r="Z66" s="1030"/>
      <c r="AA66" s="1028" t="s">
        <v>376</v>
      </c>
      <c r="AB66" s="1029"/>
      <c r="AC66" s="1029"/>
      <c r="AD66" s="1029"/>
      <c r="AE66" s="1030"/>
      <c r="AF66" s="1034" t="s">
        <v>377</v>
      </c>
      <c r="AG66" s="1035"/>
      <c r="AH66" s="1035"/>
      <c r="AI66" s="1035"/>
      <c r="AJ66" s="1036"/>
      <c r="AK66" s="1028" t="s">
        <v>378</v>
      </c>
      <c r="AL66" s="1023"/>
      <c r="AM66" s="1023"/>
      <c r="AN66" s="1023"/>
      <c r="AO66" s="1024"/>
      <c r="AP66" s="1028" t="s">
        <v>379</v>
      </c>
      <c r="AQ66" s="1029"/>
      <c r="AR66" s="1029"/>
      <c r="AS66" s="1029"/>
      <c r="AT66" s="1030"/>
      <c r="AU66" s="1028" t="s">
        <v>396</v>
      </c>
      <c r="AV66" s="1029"/>
      <c r="AW66" s="1029"/>
      <c r="AX66" s="1029"/>
      <c r="AY66" s="1030"/>
      <c r="AZ66" s="1028" t="s">
        <v>357</v>
      </c>
      <c r="BA66" s="1029"/>
      <c r="BB66" s="1029"/>
      <c r="BC66" s="1029"/>
      <c r="BD66" s="1044"/>
      <c r="BE66" s="218"/>
      <c r="BF66" s="218"/>
      <c r="BG66" s="218"/>
      <c r="BH66" s="218"/>
      <c r="BI66" s="218"/>
      <c r="BJ66" s="218"/>
      <c r="BK66" s="218"/>
      <c r="BL66" s="218"/>
      <c r="BM66" s="218"/>
      <c r="BN66" s="218"/>
      <c r="BO66" s="218"/>
      <c r="BP66" s="218"/>
      <c r="BQ66" s="215">
        <v>60</v>
      </c>
      <c r="BR66" s="220"/>
      <c r="BS66" s="986"/>
      <c r="BT66" s="987"/>
      <c r="BU66" s="987"/>
      <c r="BV66" s="987"/>
      <c r="BW66" s="987"/>
      <c r="BX66" s="987"/>
      <c r="BY66" s="987"/>
      <c r="BZ66" s="987"/>
      <c r="CA66" s="987"/>
      <c r="CB66" s="987"/>
      <c r="CC66" s="987"/>
      <c r="CD66" s="987"/>
      <c r="CE66" s="987"/>
      <c r="CF66" s="987"/>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4"/>
      <c r="DW66" s="975"/>
      <c r="DX66" s="975"/>
      <c r="DY66" s="975"/>
      <c r="DZ66" s="976"/>
      <c r="EA66" s="199"/>
    </row>
    <row r="67" spans="1:131" s="200"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8"/>
      <c r="BF67" s="218"/>
      <c r="BG67" s="218"/>
      <c r="BH67" s="218"/>
      <c r="BI67" s="218"/>
      <c r="BJ67" s="218"/>
      <c r="BK67" s="218"/>
      <c r="BL67" s="218"/>
      <c r="BM67" s="218"/>
      <c r="BN67" s="218"/>
      <c r="BO67" s="218"/>
      <c r="BP67" s="218"/>
      <c r="BQ67" s="215">
        <v>61</v>
      </c>
      <c r="BR67" s="220"/>
      <c r="BS67" s="986"/>
      <c r="BT67" s="987"/>
      <c r="BU67" s="987"/>
      <c r="BV67" s="987"/>
      <c r="BW67" s="987"/>
      <c r="BX67" s="987"/>
      <c r="BY67" s="987"/>
      <c r="BZ67" s="987"/>
      <c r="CA67" s="987"/>
      <c r="CB67" s="987"/>
      <c r="CC67" s="987"/>
      <c r="CD67" s="987"/>
      <c r="CE67" s="987"/>
      <c r="CF67" s="987"/>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4"/>
      <c r="DW67" s="975"/>
      <c r="DX67" s="975"/>
      <c r="DY67" s="975"/>
      <c r="DZ67" s="976"/>
      <c r="EA67" s="199"/>
    </row>
    <row r="68" spans="1:131" s="200" customFormat="1" ht="26.25" customHeight="1" thickTop="1">
      <c r="A68" s="211">
        <v>1</v>
      </c>
      <c r="B68" s="740" t="s">
        <v>542</v>
      </c>
      <c r="C68" s="740"/>
      <c r="D68" s="740"/>
      <c r="E68" s="740"/>
      <c r="F68" s="740"/>
      <c r="G68" s="740"/>
      <c r="H68" s="740"/>
      <c r="I68" s="740"/>
      <c r="J68" s="740"/>
      <c r="K68" s="740"/>
      <c r="L68" s="740"/>
      <c r="M68" s="740"/>
      <c r="N68" s="740"/>
      <c r="O68" s="740"/>
      <c r="P68" s="740"/>
      <c r="Q68" s="1015">
        <v>717</v>
      </c>
      <c r="R68" s="1012"/>
      <c r="S68" s="1012"/>
      <c r="T68" s="1012"/>
      <c r="U68" s="1012"/>
      <c r="V68" s="1012">
        <v>607</v>
      </c>
      <c r="W68" s="1012"/>
      <c r="X68" s="1012"/>
      <c r="Y68" s="1012"/>
      <c r="Z68" s="1012"/>
      <c r="AA68" s="1012">
        <v>109</v>
      </c>
      <c r="AB68" s="1012"/>
      <c r="AC68" s="1012"/>
      <c r="AD68" s="1012"/>
      <c r="AE68" s="1012"/>
      <c r="AF68" s="1012">
        <v>109</v>
      </c>
      <c r="AG68" s="1012"/>
      <c r="AH68" s="1012"/>
      <c r="AI68" s="1012"/>
      <c r="AJ68" s="1012"/>
      <c r="AK68" s="1012" t="s">
        <v>552</v>
      </c>
      <c r="AL68" s="1012"/>
      <c r="AM68" s="1012"/>
      <c r="AN68" s="1012"/>
      <c r="AO68" s="1012"/>
      <c r="AP68" s="1012" t="s">
        <v>554</v>
      </c>
      <c r="AQ68" s="1012"/>
      <c r="AR68" s="1012"/>
      <c r="AS68" s="1012"/>
      <c r="AT68" s="1012"/>
      <c r="AU68" s="1012" t="s">
        <v>552</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6"/>
      <c r="BT68" s="987"/>
      <c r="BU68" s="987"/>
      <c r="BV68" s="987"/>
      <c r="BW68" s="987"/>
      <c r="BX68" s="987"/>
      <c r="BY68" s="987"/>
      <c r="BZ68" s="987"/>
      <c r="CA68" s="987"/>
      <c r="CB68" s="987"/>
      <c r="CC68" s="987"/>
      <c r="CD68" s="987"/>
      <c r="CE68" s="987"/>
      <c r="CF68" s="987"/>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4"/>
      <c r="DW68" s="975"/>
      <c r="DX68" s="975"/>
      <c r="DY68" s="975"/>
      <c r="DZ68" s="976"/>
      <c r="EA68" s="199"/>
    </row>
    <row r="69" spans="1:131" s="200" customFormat="1" ht="26.25" customHeight="1">
      <c r="A69" s="214">
        <v>2</v>
      </c>
      <c r="B69" s="737" t="s">
        <v>543</v>
      </c>
      <c r="C69" s="738"/>
      <c r="D69" s="738"/>
      <c r="E69" s="738"/>
      <c r="F69" s="738"/>
      <c r="G69" s="738"/>
      <c r="H69" s="738"/>
      <c r="I69" s="738"/>
      <c r="J69" s="738"/>
      <c r="K69" s="738"/>
      <c r="L69" s="738"/>
      <c r="M69" s="738"/>
      <c r="N69" s="738"/>
      <c r="O69" s="738"/>
      <c r="P69" s="739"/>
      <c r="Q69" s="1007">
        <v>72</v>
      </c>
      <c r="R69" s="1004"/>
      <c r="S69" s="1004"/>
      <c r="T69" s="1004"/>
      <c r="U69" s="1004"/>
      <c r="V69" s="1004">
        <v>70</v>
      </c>
      <c r="W69" s="1004"/>
      <c r="X69" s="1004"/>
      <c r="Y69" s="1004"/>
      <c r="Z69" s="1004"/>
      <c r="AA69" s="1004">
        <v>3</v>
      </c>
      <c r="AB69" s="1004"/>
      <c r="AC69" s="1004"/>
      <c r="AD69" s="1004"/>
      <c r="AE69" s="1004"/>
      <c r="AF69" s="1004">
        <v>3</v>
      </c>
      <c r="AG69" s="1004"/>
      <c r="AH69" s="1004"/>
      <c r="AI69" s="1004"/>
      <c r="AJ69" s="1004"/>
      <c r="AK69" s="1004" t="s">
        <v>554</v>
      </c>
      <c r="AL69" s="1004"/>
      <c r="AM69" s="1004"/>
      <c r="AN69" s="1004"/>
      <c r="AO69" s="1004"/>
      <c r="AP69" s="1004" t="s">
        <v>552</v>
      </c>
      <c r="AQ69" s="1004"/>
      <c r="AR69" s="1004"/>
      <c r="AS69" s="1004"/>
      <c r="AT69" s="1004"/>
      <c r="AU69" s="1004" t="s">
        <v>554</v>
      </c>
      <c r="AV69" s="1004"/>
      <c r="AW69" s="1004"/>
      <c r="AX69" s="1004"/>
      <c r="AY69" s="1004"/>
      <c r="AZ69" s="1005"/>
      <c r="BA69" s="1005"/>
      <c r="BB69" s="1005"/>
      <c r="BC69" s="1005"/>
      <c r="BD69" s="1006"/>
      <c r="BE69" s="218"/>
      <c r="BF69" s="218"/>
      <c r="BG69" s="218"/>
      <c r="BH69" s="218"/>
      <c r="BI69" s="218"/>
      <c r="BJ69" s="218"/>
      <c r="BK69" s="218"/>
      <c r="BL69" s="218"/>
      <c r="BM69" s="218"/>
      <c r="BN69" s="218"/>
      <c r="BO69" s="218"/>
      <c r="BP69" s="218"/>
      <c r="BQ69" s="215">
        <v>63</v>
      </c>
      <c r="BR69" s="220"/>
      <c r="BS69" s="986"/>
      <c r="BT69" s="987"/>
      <c r="BU69" s="987"/>
      <c r="BV69" s="987"/>
      <c r="BW69" s="987"/>
      <c r="BX69" s="987"/>
      <c r="BY69" s="987"/>
      <c r="BZ69" s="987"/>
      <c r="CA69" s="987"/>
      <c r="CB69" s="987"/>
      <c r="CC69" s="987"/>
      <c r="CD69" s="987"/>
      <c r="CE69" s="987"/>
      <c r="CF69" s="987"/>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4"/>
      <c r="DW69" s="975"/>
      <c r="DX69" s="975"/>
      <c r="DY69" s="975"/>
      <c r="DZ69" s="976"/>
      <c r="EA69" s="199"/>
    </row>
    <row r="70" spans="1:131" s="200" customFormat="1" ht="26.25" customHeight="1">
      <c r="A70" s="214">
        <v>3</v>
      </c>
      <c r="B70" s="737" t="s">
        <v>544</v>
      </c>
      <c r="C70" s="738"/>
      <c r="D70" s="738"/>
      <c r="E70" s="738"/>
      <c r="F70" s="738"/>
      <c r="G70" s="738"/>
      <c r="H70" s="738"/>
      <c r="I70" s="738"/>
      <c r="J70" s="738"/>
      <c r="K70" s="738"/>
      <c r="L70" s="738"/>
      <c r="M70" s="738"/>
      <c r="N70" s="738"/>
      <c r="O70" s="738"/>
      <c r="P70" s="739"/>
      <c r="Q70" s="1007">
        <v>9578</v>
      </c>
      <c r="R70" s="1004"/>
      <c r="S70" s="1004"/>
      <c r="T70" s="1004"/>
      <c r="U70" s="1004"/>
      <c r="V70" s="1004">
        <v>9432</v>
      </c>
      <c r="W70" s="1004"/>
      <c r="X70" s="1004"/>
      <c r="Y70" s="1004"/>
      <c r="Z70" s="1004"/>
      <c r="AA70" s="1004">
        <v>146</v>
      </c>
      <c r="AB70" s="1004"/>
      <c r="AC70" s="1004"/>
      <c r="AD70" s="1004"/>
      <c r="AE70" s="1004"/>
      <c r="AF70" s="1004">
        <v>146</v>
      </c>
      <c r="AG70" s="1004"/>
      <c r="AH70" s="1004"/>
      <c r="AI70" s="1004"/>
      <c r="AJ70" s="1004"/>
      <c r="AK70" s="1004">
        <v>1850</v>
      </c>
      <c r="AL70" s="1004"/>
      <c r="AM70" s="1004"/>
      <c r="AN70" s="1004"/>
      <c r="AO70" s="1004"/>
      <c r="AP70" s="1004" t="s">
        <v>554</v>
      </c>
      <c r="AQ70" s="1004"/>
      <c r="AR70" s="1004"/>
      <c r="AS70" s="1004"/>
      <c r="AT70" s="1004"/>
      <c r="AU70" s="1004" t="s">
        <v>552</v>
      </c>
      <c r="AV70" s="1004"/>
      <c r="AW70" s="1004"/>
      <c r="AX70" s="1004"/>
      <c r="AY70" s="1004"/>
      <c r="AZ70" s="1005" t="s">
        <v>551</v>
      </c>
      <c r="BA70" s="1005"/>
      <c r="BB70" s="1005"/>
      <c r="BC70" s="1005"/>
      <c r="BD70" s="1006"/>
      <c r="BE70" s="218"/>
      <c r="BF70" s="218"/>
      <c r="BG70" s="218"/>
      <c r="BH70" s="218"/>
      <c r="BI70" s="218"/>
      <c r="BJ70" s="218"/>
      <c r="BK70" s="218"/>
      <c r="BL70" s="218"/>
      <c r="BM70" s="218"/>
      <c r="BN70" s="218"/>
      <c r="BO70" s="218"/>
      <c r="BP70" s="218"/>
      <c r="BQ70" s="215">
        <v>64</v>
      </c>
      <c r="BR70" s="220"/>
      <c r="BS70" s="986"/>
      <c r="BT70" s="987"/>
      <c r="BU70" s="987"/>
      <c r="BV70" s="987"/>
      <c r="BW70" s="987"/>
      <c r="BX70" s="987"/>
      <c r="BY70" s="987"/>
      <c r="BZ70" s="987"/>
      <c r="CA70" s="987"/>
      <c r="CB70" s="987"/>
      <c r="CC70" s="987"/>
      <c r="CD70" s="987"/>
      <c r="CE70" s="987"/>
      <c r="CF70" s="987"/>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4"/>
      <c r="DW70" s="975"/>
      <c r="DX70" s="975"/>
      <c r="DY70" s="975"/>
      <c r="DZ70" s="976"/>
      <c r="EA70" s="199"/>
    </row>
    <row r="71" spans="1:131" s="200" customFormat="1" ht="26.25" customHeight="1">
      <c r="A71" s="214">
        <v>4</v>
      </c>
      <c r="B71" s="737" t="s">
        <v>545</v>
      </c>
      <c r="C71" s="738"/>
      <c r="D71" s="738"/>
      <c r="E71" s="738"/>
      <c r="F71" s="738"/>
      <c r="G71" s="738"/>
      <c r="H71" s="738"/>
      <c r="I71" s="738"/>
      <c r="J71" s="738"/>
      <c r="K71" s="738"/>
      <c r="L71" s="738"/>
      <c r="M71" s="738"/>
      <c r="N71" s="738"/>
      <c r="O71" s="738"/>
      <c r="P71" s="739"/>
      <c r="Q71" s="1007">
        <v>490</v>
      </c>
      <c r="R71" s="1004"/>
      <c r="S71" s="1004"/>
      <c r="T71" s="1004"/>
      <c r="U71" s="1004"/>
      <c r="V71" s="1004">
        <v>467</v>
      </c>
      <c r="W71" s="1004"/>
      <c r="X71" s="1004"/>
      <c r="Y71" s="1004"/>
      <c r="Z71" s="1004"/>
      <c r="AA71" s="1004">
        <v>23</v>
      </c>
      <c r="AB71" s="1004"/>
      <c r="AC71" s="1004"/>
      <c r="AD71" s="1004"/>
      <c r="AE71" s="1004"/>
      <c r="AF71" s="1004">
        <v>23</v>
      </c>
      <c r="AG71" s="1004"/>
      <c r="AH71" s="1004"/>
      <c r="AI71" s="1004"/>
      <c r="AJ71" s="1004"/>
      <c r="AK71" s="1004" t="s">
        <v>552</v>
      </c>
      <c r="AL71" s="1004"/>
      <c r="AM71" s="1004"/>
      <c r="AN71" s="1004"/>
      <c r="AO71" s="1004"/>
      <c r="AP71" s="1004">
        <v>194</v>
      </c>
      <c r="AQ71" s="1004"/>
      <c r="AR71" s="1004"/>
      <c r="AS71" s="1004"/>
      <c r="AT71" s="1004"/>
      <c r="AU71" s="1004">
        <v>142</v>
      </c>
      <c r="AV71" s="1004"/>
      <c r="AW71" s="1004"/>
      <c r="AX71" s="1004"/>
      <c r="AY71" s="1004"/>
      <c r="AZ71" s="1005"/>
      <c r="BA71" s="1005"/>
      <c r="BB71" s="1005"/>
      <c r="BC71" s="1005"/>
      <c r="BD71" s="1006"/>
      <c r="BE71" s="218"/>
      <c r="BF71" s="218"/>
      <c r="BG71" s="218"/>
      <c r="BH71" s="218"/>
      <c r="BI71" s="218"/>
      <c r="BJ71" s="218"/>
      <c r="BK71" s="218"/>
      <c r="BL71" s="218"/>
      <c r="BM71" s="218"/>
      <c r="BN71" s="218"/>
      <c r="BO71" s="218"/>
      <c r="BP71" s="218"/>
      <c r="BQ71" s="215">
        <v>65</v>
      </c>
      <c r="BR71" s="220"/>
      <c r="BS71" s="986"/>
      <c r="BT71" s="987"/>
      <c r="BU71" s="987"/>
      <c r="BV71" s="987"/>
      <c r="BW71" s="987"/>
      <c r="BX71" s="987"/>
      <c r="BY71" s="987"/>
      <c r="BZ71" s="987"/>
      <c r="CA71" s="987"/>
      <c r="CB71" s="987"/>
      <c r="CC71" s="987"/>
      <c r="CD71" s="987"/>
      <c r="CE71" s="987"/>
      <c r="CF71" s="987"/>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4"/>
      <c r="DW71" s="975"/>
      <c r="DX71" s="975"/>
      <c r="DY71" s="975"/>
      <c r="DZ71" s="976"/>
      <c r="EA71" s="199"/>
    </row>
    <row r="72" spans="1:131" s="200" customFormat="1" ht="26.25" customHeight="1">
      <c r="A72" s="214">
        <v>5</v>
      </c>
      <c r="B72" s="737" t="s">
        <v>546</v>
      </c>
      <c r="C72" s="738"/>
      <c r="D72" s="738"/>
      <c r="E72" s="738"/>
      <c r="F72" s="738"/>
      <c r="G72" s="738"/>
      <c r="H72" s="738"/>
      <c r="I72" s="738"/>
      <c r="J72" s="738"/>
      <c r="K72" s="738"/>
      <c r="L72" s="738"/>
      <c r="M72" s="738"/>
      <c r="N72" s="738"/>
      <c r="O72" s="738"/>
      <c r="P72" s="739"/>
      <c r="Q72" s="1007">
        <v>94</v>
      </c>
      <c r="R72" s="1004"/>
      <c r="S72" s="1004"/>
      <c r="T72" s="1004"/>
      <c r="U72" s="1004"/>
      <c r="V72" s="1004">
        <v>77</v>
      </c>
      <c r="W72" s="1004"/>
      <c r="X72" s="1004"/>
      <c r="Y72" s="1004"/>
      <c r="Z72" s="1004"/>
      <c r="AA72" s="1004">
        <v>16</v>
      </c>
      <c r="AB72" s="1004"/>
      <c r="AC72" s="1004"/>
      <c r="AD72" s="1004"/>
      <c r="AE72" s="1004"/>
      <c r="AF72" s="1004">
        <v>16</v>
      </c>
      <c r="AG72" s="1004"/>
      <c r="AH72" s="1004"/>
      <c r="AI72" s="1004"/>
      <c r="AJ72" s="1004"/>
      <c r="AK72" s="1004" t="s">
        <v>554</v>
      </c>
      <c r="AL72" s="1004"/>
      <c r="AM72" s="1004"/>
      <c r="AN72" s="1004"/>
      <c r="AO72" s="1004"/>
      <c r="AP72" s="1004" t="s">
        <v>552</v>
      </c>
      <c r="AQ72" s="1004"/>
      <c r="AR72" s="1004"/>
      <c r="AS72" s="1004"/>
      <c r="AT72" s="1004"/>
      <c r="AU72" s="1004" t="s">
        <v>552</v>
      </c>
      <c r="AV72" s="1004"/>
      <c r="AW72" s="1004"/>
      <c r="AX72" s="1004"/>
      <c r="AY72" s="1004"/>
      <c r="AZ72" s="1005"/>
      <c r="BA72" s="1005"/>
      <c r="BB72" s="1005"/>
      <c r="BC72" s="1005"/>
      <c r="BD72" s="1006"/>
      <c r="BE72" s="218"/>
      <c r="BF72" s="218"/>
      <c r="BG72" s="218"/>
      <c r="BH72" s="218"/>
      <c r="BI72" s="218"/>
      <c r="BJ72" s="218"/>
      <c r="BK72" s="218"/>
      <c r="BL72" s="218"/>
      <c r="BM72" s="218"/>
      <c r="BN72" s="218"/>
      <c r="BO72" s="218"/>
      <c r="BP72" s="218"/>
      <c r="BQ72" s="215">
        <v>66</v>
      </c>
      <c r="BR72" s="220"/>
      <c r="BS72" s="986"/>
      <c r="BT72" s="987"/>
      <c r="BU72" s="987"/>
      <c r="BV72" s="987"/>
      <c r="BW72" s="987"/>
      <c r="BX72" s="987"/>
      <c r="BY72" s="987"/>
      <c r="BZ72" s="987"/>
      <c r="CA72" s="987"/>
      <c r="CB72" s="987"/>
      <c r="CC72" s="987"/>
      <c r="CD72" s="987"/>
      <c r="CE72" s="987"/>
      <c r="CF72" s="987"/>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4"/>
      <c r="DW72" s="975"/>
      <c r="DX72" s="975"/>
      <c r="DY72" s="975"/>
      <c r="DZ72" s="976"/>
      <c r="EA72" s="199"/>
    </row>
    <row r="73" spans="1:131" s="200" customFormat="1" ht="26.25" customHeight="1">
      <c r="A73" s="214">
        <v>6</v>
      </c>
      <c r="B73" s="737" t="s">
        <v>547</v>
      </c>
      <c r="C73" s="738"/>
      <c r="D73" s="738"/>
      <c r="E73" s="738"/>
      <c r="F73" s="738"/>
      <c r="G73" s="738"/>
      <c r="H73" s="738"/>
      <c r="I73" s="738"/>
      <c r="J73" s="738"/>
      <c r="K73" s="738"/>
      <c r="L73" s="738"/>
      <c r="M73" s="738"/>
      <c r="N73" s="738"/>
      <c r="O73" s="738"/>
      <c r="P73" s="739"/>
      <c r="Q73" s="1007">
        <v>542</v>
      </c>
      <c r="R73" s="1004"/>
      <c r="S73" s="1004"/>
      <c r="T73" s="1004"/>
      <c r="U73" s="1004"/>
      <c r="V73" s="1004">
        <v>476</v>
      </c>
      <c r="W73" s="1004"/>
      <c r="X73" s="1004"/>
      <c r="Y73" s="1004"/>
      <c r="Z73" s="1004"/>
      <c r="AA73" s="1004">
        <v>65</v>
      </c>
      <c r="AB73" s="1004"/>
      <c r="AC73" s="1004"/>
      <c r="AD73" s="1004"/>
      <c r="AE73" s="1004"/>
      <c r="AF73" s="1004">
        <v>65</v>
      </c>
      <c r="AG73" s="1004"/>
      <c r="AH73" s="1004"/>
      <c r="AI73" s="1004"/>
      <c r="AJ73" s="1004"/>
      <c r="AK73" s="1004" t="s">
        <v>556</v>
      </c>
      <c r="AL73" s="1004"/>
      <c r="AM73" s="1004"/>
      <c r="AN73" s="1004"/>
      <c r="AO73" s="1004"/>
      <c r="AP73" s="1004">
        <v>46</v>
      </c>
      <c r="AQ73" s="1004"/>
      <c r="AR73" s="1004"/>
      <c r="AS73" s="1004"/>
      <c r="AT73" s="1004"/>
      <c r="AU73" s="1004">
        <v>6</v>
      </c>
      <c r="AV73" s="1004"/>
      <c r="AW73" s="1004"/>
      <c r="AX73" s="1004"/>
      <c r="AY73" s="1004"/>
      <c r="AZ73" s="1005"/>
      <c r="BA73" s="1005"/>
      <c r="BB73" s="1005"/>
      <c r="BC73" s="1005"/>
      <c r="BD73" s="1006"/>
      <c r="BE73" s="218"/>
      <c r="BF73" s="218"/>
      <c r="BG73" s="218"/>
      <c r="BH73" s="218"/>
      <c r="BI73" s="218"/>
      <c r="BJ73" s="218"/>
      <c r="BK73" s="218"/>
      <c r="BL73" s="218"/>
      <c r="BM73" s="218"/>
      <c r="BN73" s="218"/>
      <c r="BO73" s="218"/>
      <c r="BP73" s="218"/>
      <c r="BQ73" s="215">
        <v>67</v>
      </c>
      <c r="BR73" s="220"/>
      <c r="BS73" s="986"/>
      <c r="BT73" s="987"/>
      <c r="BU73" s="987"/>
      <c r="BV73" s="987"/>
      <c r="BW73" s="987"/>
      <c r="BX73" s="987"/>
      <c r="BY73" s="987"/>
      <c r="BZ73" s="987"/>
      <c r="CA73" s="987"/>
      <c r="CB73" s="987"/>
      <c r="CC73" s="987"/>
      <c r="CD73" s="987"/>
      <c r="CE73" s="987"/>
      <c r="CF73" s="987"/>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4"/>
      <c r="DW73" s="975"/>
      <c r="DX73" s="975"/>
      <c r="DY73" s="975"/>
      <c r="DZ73" s="976"/>
      <c r="EA73" s="199"/>
    </row>
    <row r="74" spans="1:131" s="200" customFormat="1" ht="26.25" customHeight="1">
      <c r="A74" s="214">
        <v>7</v>
      </c>
      <c r="B74" s="737" t="s">
        <v>548</v>
      </c>
      <c r="C74" s="738"/>
      <c r="D74" s="738"/>
      <c r="E74" s="738"/>
      <c r="F74" s="738"/>
      <c r="G74" s="738"/>
      <c r="H74" s="738"/>
      <c r="I74" s="738"/>
      <c r="J74" s="738"/>
      <c r="K74" s="738"/>
      <c r="L74" s="738"/>
      <c r="M74" s="738"/>
      <c r="N74" s="738"/>
      <c r="O74" s="738"/>
      <c r="P74" s="739"/>
      <c r="Q74" s="1007">
        <v>256</v>
      </c>
      <c r="R74" s="1004"/>
      <c r="S74" s="1004"/>
      <c r="T74" s="1004"/>
      <c r="U74" s="1004"/>
      <c r="V74" s="1004">
        <v>224</v>
      </c>
      <c r="W74" s="1004"/>
      <c r="X74" s="1004"/>
      <c r="Y74" s="1004"/>
      <c r="Z74" s="1004"/>
      <c r="AA74" s="1004">
        <v>32</v>
      </c>
      <c r="AB74" s="1004"/>
      <c r="AC74" s="1004"/>
      <c r="AD74" s="1004"/>
      <c r="AE74" s="1004"/>
      <c r="AF74" s="1004">
        <v>32</v>
      </c>
      <c r="AG74" s="1004"/>
      <c r="AH74" s="1004"/>
      <c r="AI74" s="1004"/>
      <c r="AJ74" s="1004"/>
      <c r="AK74" s="1004" t="s">
        <v>552</v>
      </c>
      <c r="AL74" s="1004"/>
      <c r="AM74" s="1004"/>
      <c r="AN74" s="1004"/>
      <c r="AO74" s="1004"/>
      <c r="AP74" s="1004" t="s">
        <v>554</v>
      </c>
      <c r="AQ74" s="1004"/>
      <c r="AR74" s="1004"/>
      <c r="AS74" s="1004"/>
      <c r="AT74" s="1004"/>
      <c r="AU74" s="1004" t="s">
        <v>554</v>
      </c>
      <c r="AV74" s="1004"/>
      <c r="AW74" s="1004"/>
      <c r="AX74" s="1004"/>
      <c r="AY74" s="1004"/>
      <c r="AZ74" s="1005"/>
      <c r="BA74" s="1005"/>
      <c r="BB74" s="1005"/>
      <c r="BC74" s="1005"/>
      <c r="BD74" s="1006"/>
      <c r="BE74" s="218"/>
      <c r="BF74" s="218"/>
      <c r="BG74" s="218"/>
      <c r="BH74" s="218"/>
      <c r="BI74" s="218"/>
      <c r="BJ74" s="218"/>
      <c r="BK74" s="218"/>
      <c r="BL74" s="218"/>
      <c r="BM74" s="218"/>
      <c r="BN74" s="218"/>
      <c r="BO74" s="218"/>
      <c r="BP74" s="218"/>
      <c r="BQ74" s="215">
        <v>68</v>
      </c>
      <c r="BR74" s="220"/>
      <c r="BS74" s="986"/>
      <c r="BT74" s="987"/>
      <c r="BU74" s="987"/>
      <c r="BV74" s="987"/>
      <c r="BW74" s="987"/>
      <c r="BX74" s="987"/>
      <c r="BY74" s="987"/>
      <c r="BZ74" s="987"/>
      <c r="CA74" s="987"/>
      <c r="CB74" s="987"/>
      <c r="CC74" s="987"/>
      <c r="CD74" s="987"/>
      <c r="CE74" s="987"/>
      <c r="CF74" s="987"/>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4"/>
      <c r="DW74" s="975"/>
      <c r="DX74" s="975"/>
      <c r="DY74" s="975"/>
      <c r="DZ74" s="976"/>
      <c r="EA74" s="199"/>
    </row>
    <row r="75" spans="1:131" s="200" customFormat="1" ht="26.25" customHeight="1">
      <c r="A75" s="214">
        <v>8</v>
      </c>
      <c r="B75" s="737" t="s">
        <v>549</v>
      </c>
      <c r="C75" s="738"/>
      <c r="D75" s="738"/>
      <c r="E75" s="738"/>
      <c r="F75" s="738"/>
      <c r="G75" s="738"/>
      <c r="H75" s="738"/>
      <c r="I75" s="738"/>
      <c r="J75" s="738"/>
      <c r="K75" s="738"/>
      <c r="L75" s="738"/>
      <c r="M75" s="738"/>
      <c r="N75" s="738"/>
      <c r="O75" s="738"/>
      <c r="P75" s="739"/>
      <c r="Q75" s="1008">
        <v>244114</v>
      </c>
      <c r="R75" s="1009"/>
      <c r="S75" s="1009"/>
      <c r="T75" s="1009"/>
      <c r="U75" s="1010"/>
      <c r="V75" s="1011">
        <v>233963</v>
      </c>
      <c r="W75" s="1009"/>
      <c r="X75" s="1009"/>
      <c r="Y75" s="1009"/>
      <c r="Z75" s="1010"/>
      <c r="AA75" s="1011">
        <v>10151</v>
      </c>
      <c r="AB75" s="1009"/>
      <c r="AC75" s="1009"/>
      <c r="AD75" s="1009"/>
      <c r="AE75" s="1010"/>
      <c r="AF75" s="1011">
        <v>10151</v>
      </c>
      <c r="AG75" s="1009"/>
      <c r="AH75" s="1009"/>
      <c r="AI75" s="1009"/>
      <c r="AJ75" s="1010"/>
      <c r="AK75" s="1011" t="s">
        <v>554</v>
      </c>
      <c r="AL75" s="1009"/>
      <c r="AM75" s="1009"/>
      <c r="AN75" s="1009"/>
      <c r="AO75" s="1010"/>
      <c r="AP75" s="1011" t="s">
        <v>554</v>
      </c>
      <c r="AQ75" s="1009"/>
      <c r="AR75" s="1009"/>
      <c r="AS75" s="1009"/>
      <c r="AT75" s="1010"/>
      <c r="AU75" s="1011" t="s">
        <v>554</v>
      </c>
      <c r="AV75" s="1009"/>
      <c r="AW75" s="1009"/>
      <c r="AX75" s="1009"/>
      <c r="AY75" s="1010"/>
      <c r="AZ75" s="1005"/>
      <c r="BA75" s="1005"/>
      <c r="BB75" s="1005"/>
      <c r="BC75" s="1005"/>
      <c r="BD75" s="1006"/>
      <c r="BE75" s="218"/>
      <c r="BF75" s="218"/>
      <c r="BG75" s="218"/>
      <c r="BH75" s="218"/>
      <c r="BI75" s="218"/>
      <c r="BJ75" s="218"/>
      <c r="BK75" s="218"/>
      <c r="BL75" s="218"/>
      <c r="BM75" s="218"/>
      <c r="BN75" s="218"/>
      <c r="BO75" s="218"/>
      <c r="BP75" s="218"/>
      <c r="BQ75" s="215">
        <v>69</v>
      </c>
      <c r="BR75" s="220"/>
      <c r="BS75" s="986"/>
      <c r="BT75" s="987"/>
      <c r="BU75" s="987"/>
      <c r="BV75" s="987"/>
      <c r="BW75" s="987"/>
      <c r="BX75" s="987"/>
      <c r="BY75" s="987"/>
      <c r="BZ75" s="987"/>
      <c r="CA75" s="987"/>
      <c r="CB75" s="987"/>
      <c r="CC75" s="987"/>
      <c r="CD75" s="987"/>
      <c r="CE75" s="987"/>
      <c r="CF75" s="987"/>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4"/>
      <c r="DW75" s="975"/>
      <c r="DX75" s="975"/>
      <c r="DY75" s="975"/>
      <c r="DZ75" s="976"/>
      <c r="EA75" s="199"/>
    </row>
    <row r="76" spans="1:131" s="200" customFormat="1" ht="26.25" customHeight="1">
      <c r="A76" s="214">
        <v>9</v>
      </c>
      <c r="B76" s="737"/>
      <c r="C76" s="738"/>
      <c r="D76" s="738"/>
      <c r="E76" s="738"/>
      <c r="F76" s="738"/>
      <c r="G76" s="738"/>
      <c r="H76" s="738"/>
      <c r="I76" s="738"/>
      <c r="J76" s="738"/>
      <c r="K76" s="738"/>
      <c r="L76" s="738"/>
      <c r="M76" s="738"/>
      <c r="N76" s="738"/>
      <c r="O76" s="738"/>
      <c r="P76" s="739"/>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5"/>
      <c r="BA76" s="1005"/>
      <c r="BB76" s="1005"/>
      <c r="BC76" s="1005"/>
      <c r="BD76" s="1006"/>
      <c r="BE76" s="218"/>
      <c r="BF76" s="218"/>
      <c r="BG76" s="218"/>
      <c r="BH76" s="218"/>
      <c r="BI76" s="218"/>
      <c r="BJ76" s="218"/>
      <c r="BK76" s="218"/>
      <c r="BL76" s="218"/>
      <c r="BM76" s="218"/>
      <c r="BN76" s="218"/>
      <c r="BO76" s="218"/>
      <c r="BP76" s="218"/>
      <c r="BQ76" s="215">
        <v>70</v>
      </c>
      <c r="BR76" s="220"/>
      <c r="BS76" s="986"/>
      <c r="BT76" s="987"/>
      <c r="BU76" s="987"/>
      <c r="BV76" s="987"/>
      <c r="BW76" s="987"/>
      <c r="BX76" s="987"/>
      <c r="BY76" s="987"/>
      <c r="BZ76" s="987"/>
      <c r="CA76" s="987"/>
      <c r="CB76" s="987"/>
      <c r="CC76" s="987"/>
      <c r="CD76" s="987"/>
      <c r="CE76" s="987"/>
      <c r="CF76" s="987"/>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4"/>
      <c r="DW76" s="975"/>
      <c r="DX76" s="975"/>
      <c r="DY76" s="975"/>
      <c r="DZ76" s="976"/>
      <c r="EA76" s="199"/>
    </row>
    <row r="77" spans="1:131" s="200" customFormat="1" ht="26.25" customHeight="1">
      <c r="A77" s="214">
        <v>10</v>
      </c>
      <c r="B77" s="737"/>
      <c r="C77" s="738"/>
      <c r="D77" s="738"/>
      <c r="E77" s="738"/>
      <c r="F77" s="738"/>
      <c r="G77" s="738"/>
      <c r="H77" s="738"/>
      <c r="I77" s="738"/>
      <c r="J77" s="738"/>
      <c r="K77" s="738"/>
      <c r="L77" s="738"/>
      <c r="M77" s="738"/>
      <c r="N77" s="738"/>
      <c r="O77" s="738"/>
      <c r="P77" s="739"/>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5"/>
      <c r="BA77" s="1005"/>
      <c r="BB77" s="1005"/>
      <c r="BC77" s="1005"/>
      <c r="BD77" s="1006"/>
      <c r="BE77" s="218"/>
      <c r="BF77" s="218"/>
      <c r="BG77" s="218"/>
      <c r="BH77" s="218"/>
      <c r="BI77" s="218"/>
      <c r="BJ77" s="218"/>
      <c r="BK77" s="218"/>
      <c r="BL77" s="218"/>
      <c r="BM77" s="218"/>
      <c r="BN77" s="218"/>
      <c r="BO77" s="218"/>
      <c r="BP77" s="218"/>
      <c r="BQ77" s="215">
        <v>71</v>
      </c>
      <c r="BR77" s="220"/>
      <c r="BS77" s="986"/>
      <c r="BT77" s="987"/>
      <c r="BU77" s="987"/>
      <c r="BV77" s="987"/>
      <c r="BW77" s="987"/>
      <c r="BX77" s="987"/>
      <c r="BY77" s="987"/>
      <c r="BZ77" s="987"/>
      <c r="CA77" s="987"/>
      <c r="CB77" s="987"/>
      <c r="CC77" s="987"/>
      <c r="CD77" s="987"/>
      <c r="CE77" s="987"/>
      <c r="CF77" s="987"/>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4"/>
      <c r="DW77" s="975"/>
      <c r="DX77" s="975"/>
      <c r="DY77" s="975"/>
      <c r="DZ77" s="976"/>
      <c r="EA77" s="199"/>
    </row>
    <row r="78" spans="1:131" s="200" customFormat="1" ht="26.25" customHeight="1">
      <c r="A78" s="214">
        <v>11</v>
      </c>
      <c r="B78" s="737"/>
      <c r="C78" s="738"/>
      <c r="D78" s="738"/>
      <c r="E78" s="738"/>
      <c r="F78" s="738"/>
      <c r="G78" s="738"/>
      <c r="H78" s="738"/>
      <c r="I78" s="738"/>
      <c r="J78" s="738"/>
      <c r="K78" s="738"/>
      <c r="L78" s="738"/>
      <c r="M78" s="738"/>
      <c r="N78" s="738"/>
      <c r="O78" s="738"/>
      <c r="P78" s="739"/>
      <c r="Q78" s="1007"/>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18"/>
      <c r="BF78" s="218"/>
      <c r="BG78" s="218"/>
      <c r="BH78" s="218"/>
      <c r="BI78" s="218"/>
      <c r="BJ78" s="221"/>
      <c r="BK78" s="221"/>
      <c r="BL78" s="221"/>
      <c r="BM78" s="221"/>
      <c r="BN78" s="221"/>
      <c r="BO78" s="218"/>
      <c r="BP78" s="218"/>
      <c r="BQ78" s="215">
        <v>72</v>
      </c>
      <c r="BR78" s="220"/>
      <c r="BS78" s="986"/>
      <c r="BT78" s="987"/>
      <c r="BU78" s="987"/>
      <c r="BV78" s="987"/>
      <c r="BW78" s="987"/>
      <c r="BX78" s="987"/>
      <c r="BY78" s="987"/>
      <c r="BZ78" s="987"/>
      <c r="CA78" s="987"/>
      <c r="CB78" s="987"/>
      <c r="CC78" s="987"/>
      <c r="CD78" s="987"/>
      <c r="CE78" s="987"/>
      <c r="CF78" s="987"/>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4"/>
      <c r="DW78" s="975"/>
      <c r="DX78" s="975"/>
      <c r="DY78" s="975"/>
      <c r="DZ78" s="976"/>
      <c r="EA78" s="199"/>
    </row>
    <row r="79" spans="1:131" s="200" customFormat="1" ht="26.25" customHeight="1">
      <c r="A79" s="214">
        <v>12</v>
      </c>
      <c r="B79" s="737"/>
      <c r="C79" s="738"/>
      <c r="D79" s="738"/>
      <c r="E79" s="738"/>
      <c r="F79" s="738"/>
      <c r="G79" s="738"/>
      <c r="H79" s="738"/>
      <c r="I79" s="738"/>
      <c r="J79" s="738"/>
      <c r="K79" s="738"/>
      <c r="L79" s="738"/>
      <c r="M79" s="738"/>
      <c r="N79" s="738"/>
      <c r="O79" s="738"/>
      <c r="P79" s="739"/>
      <c r="Q79" s="1007"/>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18"/>
      <c r="BF79" s="218"/>
      <c r="BG79" s="218"/>
      <c r="BH79" s="218"/>
      <c r="BI79" s="218"/>
      <c r="BJ79" s="221"/>
      <c r="BK79" s="221"/>
      <c r="BL79" s="221"/>
      <c r="BM79" s="221"/>
      <c r="BN79" s="221"/>
      <c r="BO79" s="218"/>
      <c r="BP79" s="218"/>
      <c r="BQ79" s="215">
        <v>73</v>
      </c>
      <c r="BR79" s="220"/>
      <c r="BS79" s="986"/>
      <c r="BT79" s="987"/>
      <c r="BU79" s="987"/>
      <c r="BV79" s="987"/>
      <c r="BW79" s="987"/>
      <c r="BX79" s="987"/>
      <c r="BY79" s="987"/>
      <c r="BZ79" s="987"/>
      <c r="CA79" s="987"/>
      <c r="CB79" s="987"/>
      <c r="CC79" s="987"/>
      <c r="CD79" s="987"/>
      <c r="CE79" s="987"/>
      <c r="CF79" s="987"/>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4"/>
      <c r="DW79" s="975"/>
      <c r="DX79" s="975"/>
      <c r="DY79" s="975"/>
      <c r="DZ79" s="976"/>
      <c r="EA79" s="199"/>
    </row>
    <row r="80" spans="1:131" s="200" customFormat="1" ht="26.25" customHeight="1">
      <c r="A80" s="214">
        <v>13</v>
      </c>
      <c r="B80" s="737"/>
      <c r="C80" s="738"/>
      <c r="D80" s="738"/>
      <c r="E80" s="738"/>
      <c r="F80" s="738"/>
      <c r="G80" s="738"/>
      <c r="H80" s="738"/>
      <c r="I80" s="738"/>
      <c r="J80" s="738"/>
      <c r="K80" s="738"/>
      <c r="L80" s="738"/>
      <c r="M80" s="738"/>
      <c r="N80" s="738"/>
      <c r="O80" s="738"/>
      <c r="P80" s="739"/>
      <c r="Q80" s="1007"/>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18"/>
      <c r="BF80" s="218"/>
      <c r="BG80" s="218"/>
      <c r="BH80" s="218"/>
      <c r="BI80" s="218"/>
      <c r="BJ80" s="218"/>
      <c r="BK80" s="218"/>
      <c r="BL80" s="218"/>
      <c r="BM80" s="218"/>
      <c r="BN80" s="218"/>
      <c r="BO80" s="218"/>
      <c r="BP80" s="218"/>
      <c r="BQ80" s="215">
        <v>74</v>
      </c>
      <c r="BR80" s="220"/>
      <c r="BS80" s="986"/>
      <c r="BT80" s="987"/>
      <c r="BU80" s="987"/>
      <c r="BV80" s="987"/>
      <c r="BW80" s="987"/>
      <c r="BX80" s="987"/>
      <c r="BY80" s="987"/>
      <c r="BZ80" s="987"/>
      <c r="CA80" s="987"/>
      <c r="CB80" s="987"/>
      <c r="CC80" s="987"/>
      <c r="CD80" s="987"/>
      <c r="CE80" s="987"/>
      <c r="CF80" s="987"/>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4"/>
      <c r="DW80" s="975"/>
      <c r="DX80" s="975"/>
      <c r="DY80" s="975"/>
      <c r="DZ80" s="976"/>
      <c r="EA80" s="199"/>
    </row>
    <row r="81" spans="1:131" s="200" customFormat="1" ht="26.25" customHeight="1">
      <c r="A81" s="214">
        <v>14</v>
      </c>
      <c r="B81" s="737"/>
      <c r="C81" s="738"/>
      <c r="D81" s="738"/>
      <c r="E81" s="738"/>
      <c r="F81" s="738"/>
      <c r="G81" s="738"/>
      <c r="H81" s="738"/>
      <c r="I81" s="738"/>
      <c r="J81" s="738"/>
      <c r="K81" s="738"/>
      <c r="L81" s="738"/>
      <c r="M81" s="738"/>
      <c r="N81" s="738"/>
      <c r="O81" s="738"/>
      <c r="P81" s="739"/>
      <c r="Q81" s="1007"/>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18"/>
      <c r="BF81" s="218"/>
      <c r="BG81" s="218"/>
      <c r="BH81" s="218"/>
      <c r="BI81" s="218"/>
      <c r="BJ81" s="218"/>
      <c r="BK81" s="218"/>
      <c r="BL81" s="218"/>
      <c r="BM81" s="218"/>
      <c r="BN81" s="218"/>
      <c r="BO81" s="218"/>
      <c r="BP81" s="218"/>
      <c r="BQ81" s="215">
        <v>75</v>
      </c>
      <c r="BR81" s="220"/>
      <c r="BS81" s="986"/>
      <c r="BT81" s="987"/>
      <c r="BU81" s="987"/>
      <c r="BV81" s="987"/>
      <c r="BW81" s="987"/>
      <c r="BX81" s="987"/>
      <c r="BY81" s="987"/>
      <c r="BZ81" s="987"/>
      <c r="CA81" s="987"/>
      <c r="CB81" s="987"/>
      <c r="CC81" s="987"/>
      <c r="CD81" s="987"/>
      <c r="CE81" s="987"/>
      <c r="CF81" s="987"/>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4"/>
      <c r="DW81" s="975"/>
      <c r="DX81" s="975"/>
      <c r="DY81" s="975"/>
      <c r="DZ81" s="976"/>
      <c r="EA81" s="199"/>
    </row>
    <row r="82" spans="1:131" s="200" customFormat="1" ht="26.25" customHeight="1">
      <c r="A82" s="214">
        <v>15</v>
      </c>
      <c r="B82" s="737"/>
      <c r="C82" s="738"/>
      <c r="D82" s="738"/>
      <c r="E82" s="738"/>
      <c r="F82" s="738"/>
      <c r="G82" s="738"/>
      <c r="H82" s="738"/>
      <c r="I82" s="738"/>
      <c r="J82" s="738"/>
      <c r="K82" s="738"/>
      <c r="L82" s="738"/>
      <c r="M82" s="738"/>
      <c r="N82" s="738"/>
      <c r="O82" s="738"/>
      <c r="P82" s="739"/>
      <c r="Q82" s="1007"/>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18"/>
      <c r="BF82" s="218"/>
      <c r="BG82" s="218"/>
      <c r="BH82" s="218"/>
      <c r="BI82" s="218"/>
      <c r="BJ82" s="218"/>
      <c r="BK82" s="218"/>
      <c r="BL82" s="218"/>
      <c r="BM82" s="218"/>
      <c r="BN82" s="218"/>
      <c r="BO82" s="218"/>
      <c r="BP82" s="218"/>
      <c r="BQ82" s="215">
        <v>76</v>
      </c>
      <c r="BR82" s="220"/>
      <c r="BS82" s="986"/>
      <c r="BT82" s="987"/>
      <c r="BU82" s="987"/>
      <c r="BV82" s="987"/>
      <c r="BW82" s="987"/>
      <c r="BX82" s="987"/>
      <c r="BY82" s="987"/>
      <c r="BZ82" s="987"/>
      <c r="CA82" s="987"/>
      <c r="CB82" s="987"/>
      <c r="CC82" s="987"/>
      <c r="CD82" s="987"/>
      <c r="CE82" s="987"/>
      <c r="CF82" s="987"/>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4"/>
      <c r="DW82" s="975"/>
      <c r="DX82" s="975"/>
      <c r="DY82" s="975"/>
      <c r="DZ82" s="976"/>
      <c r="EA82" s="199"/>
    </row>
    <row r="83" spans="1:131" s="200" customFormat="1" ht="26.25" customHeight="1">
      <c r="A83" s="214">
        <v>16</v>
      </c>
      <c r="B83" s="737"/>
      <c r="C83" s="738"/>
      <c r="D83" s="738"/>
      <c r="E83" s="738"/>
      <c r="F83" s="738"/>
      <c r="G83" s="738"/>
      <c r="H83" s="738"/>
      <c r="I83" s="738"/>
      <c r="J83" s="738"/>
      <c r="K83" s="738"/>
      <c r="L83" s="738"/>
      <c r="M83" s="738"/>
      <c r="N83" s="738"/>
      <c r="O83" s="738"/>
      <c r="P83" s="739"/>
      <c r="Q83" s="1007"/>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18"/>
      <c r="BF83" s="218"/>
      <c r="BG83" s="218"/>
      <c r="BH83" s="218"/>
      <c r="BI83" s="218"/>
      <c r="BJ83" s="218"/>
      <c r="BK83" s="218"/>
      <c r="BL83" s="218"/>
      <c r="BM83" s="218"/>
      <c r="BN83" s="218"/>
      <c r="BO83" s="218"/>
      <c r="BP83" s="218"/>
      <c r="BQ83" s="215">
        <v>77</v>
      </c>
      <c r="BR83" s="220"/>
      <c r="BS83" s="986"/>
      <c r="BT83" s="987"/>
      <c r="BU83" s="987"/>
      <c r="BV83" s="987"/>
      <c r="BW83" s="987"/>
      <c r="BX83" s="987"/>
      <c r="BY83" s="987"/>
      <c r="BZ83" s="987"/>
      <c r="CA83" s="987"/>
      <c r="CB83" s="987"/>
      <c r="CC83" s="987"/>
      <c r="CD83" s="987"/>
      <c r="CE83" s="987"/>
      <c r="CF83" s="987"/>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4"/>
      <c r="DW83" s="975"/>
      <c r="DX83" s="975"/>
      <c r="DY83" s="975"/>
      <c r="DZ83" s="976"/>
      <c r="EA83" s="199"/>
    </row>
    <row r="84" spans="1:131" s="200" customFormat="1" ht="26.25" customHeight="1">
      <c r="A84" s="214">
        <v>17</v>
      </c>
      <c r="B84" s="737"/>
      <c r="C84" s="738"/>
      <c r="D84" s="738"/>
      <c r="E84" s="738"/>
      <c r="F84" s="738"/>
      <c r="G84" s="738"/>
      <c r="H84" s="738"/>
      <c r="I84" s="738"/>
      <c r="J84" s="738"/>
      <c r="K84" s="738"/>
      <c r="L84" s="738"/>
      <c r="M84" s="738"/>
      <c r="N84" s="738"/>
      <c r="O84" s="738"/>
      <c r="P84" s="739"/>
      <c r="Q84" s="1007"/>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18"/>
      <c r="BF84" s="218"/>
      <c r="BG84" s="218"/>
      <c r="BH84" s="218"/>
      <c r="BI84" s="218"/>
      <c r="BJ84" s="218"/>
      <c r="BK84" s="218"/>
      <c r="BL84" s="218"/>
      <c r="BM84" s="218"/>
      <c r="BN84" s="218"/>
      <c r="BO84" s="218"/>
      <c r="BP84" s="218"/>
      <c r="BQ84" s="215">
        <v>78</v>
      </c>
      <c r="BR84" s="220"/>
      <c r="BS84" s="986"/>
      <c r="BT84" s="987"/>
      <c r="BU84" s="987"/>
      <c r="BV84" s="987"/>
      <c r="BW84" s="987"/>
      <c r="BX84" s="987"/>
      <c r="BY84" s="987"/>
      <c r="BZ84" s="987"/>
      <c r="CA84" s="987"/>
      <c r="CB84" s="987"/>
      <c r="CC84" s="987"/>
      <c r="CD84" s="987"/>
      <c r="CE84" s="987"/>
      <c r="CF84" s="987"/>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4"/>
      <c r="DW84" s="975"/>
      <c r="DX84" s="975"/>
      <c r="DY84" s="975"/>
      <c r="DZ84" s="976"/>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1007"/>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18"/>
      <c r="BF85" s="218"/>
      <c r="BG85" s="218"/>
      <c r="BH85" s="218"/>
      <c r="BI85" s="218"/>
      <c r="BJ85" s="218"/>
      <c r="BK85" s="218"/>
      <c r="BL85" s="218"/>
      <c r="BM85" s="218"/>
      <c r="BN85" s="218"/>
      <c r="BO85" s="218"/>
      <c r="BP85" s="218"/>
      <c r="BQ85" s="215">
        <v>79</v>
      </c>
      <c r="BR85" s="220"/>
      <c r="BS85" s="986"/>
      <c r="BT85" s="987"/>
      <c r="BU85" s="987"/>
      <c r="BV85" s="987"/>
      <c r="BW85" s="987"/>
      <c r="BX85" s="987"/>
      <c r="BY85" s="987"/>
      <c r="BZ85" s="987"/>
      <c r="CA85" s="987"/>
      <c r="CB85" s="987"/>
      <c r="CC85" s="987"/>
      <c r="CD85" s="987"/>
      <c r="CE85" s="987"/>
      <c r="CF85" s="987"/>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4"/>
      <c r="DW85" s="975"/>
      <c r="DX85" s="975"/>
      <c r="DY85" s="975"/>
      <c r="DZ85" s="976"/>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1007"/>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18"/>
      <c r="BF86" s="218"/>
      <c r="BG86" s="218"/>
      <c r="BH86" s="218"/>
      <c r="BI86" s="218"/>
      <c r="BJ86" s="218"/>
      <c r="BK86" s="218"/>
      <c r="BL86" s="218"/>
      <c r="BM86" s="218"/>
      <c r="BN86" s="218"/>
      <c r="BO86" s="218"/>
      <c r="BP86" s="218"/>
      <c r="BQ86" s="215">
        <v>80</v>
      </c>
      <c r="BR86" s="220"/>
      <c r="BS86" s="986"/>
      <c r="BT86" s="987"/>
      <c r="BU86" s="987"/>
      <c r="BV86" s="987"/>
      <c r="BW86" s="987"/>
      <c r="BX86" s="987"/>
      <c r="BY86" s="987"/>
      <c r="BZ86" s="987"/>
      <c r="CA86" s="987"/>
      <c r="CB86" s="987"/>
      <c r="CC86" s="987"/>
      <c r="CD86" s="987"/>
      <c r="CE86" s="987"/>
      <c r="CF86" s="987"/>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4"/>
      <c r="DW86" s="975"/>
      <c r="DX86" s="975"/>
      <c r="DY86" s="975"/>
      <c r="DZ86" s="976"/>
      <c r="EA86" s="199"/>
    </row>
    <row r="87" spans="1:131" s="200" customFormat="1" ht="26.25" customHeight="1">
      <c r="A87" s="222">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18"/>
      <c r="BF87" s="218"/>
      <c r="BG87" s="218"/>
      <c r="BH87" s="218"/>
      <c r="BI87" s="218"/>
      <c r="BJ87" s="218"/>
      <c r="BK87" s="218"/>
      <c r="BL87" s="218"/>
      <c r="BM87" s="218"/>
      <c r="BN87" s="218"/>
      <c r="BO87" s="218"/>
      <c r="BP87" s="218"/>
      <c r="BQ87" s="215">
        <v>81</v>
      </c>
      <c r="BR87" s="220"/>
      <c r="BS87" s="986"/>
      <c r="BT87" s="987"/>
      <c r="BU87" s="987"/>
      <c r="BV87" s="987"/>
      <c r="BW87" s="987"/>
      <c r="BX87" s="987"/>
      <c r="BY87" s="987"/>
      <c r="BZ87" s="987"/>
      <c r="CA87" s="987"/>
      <c r="CB87" s="987"/>
      <c r="CC87" s="987"/>
      <c r="CD87" s="987"/>
      <c r="CE87" s="987"/>
      <c r="CF87" s="987"/>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4"/>
      <c r="DW87" s="975"/>
      <c r="DX87" s="975"/>
      <c r="DY87" s="975"/>
      <c r="DZ87" s="976"/>
      <c r="EA87" s="199"/>
    </row>
    <row r="88" spans="1:131" s="200" customFormat="1" ht="26.25" customHeight="1" thickBot="1">
      <c r="A88" s="217" t="s">
        <v>370</v>
      </c>
      <c r="B88" s="977" t="s">
        <v>397</v>
      </c>
      <c r="C88" s="978"/>
      <c r="D88" s="978"/>
      <c r="E88" s="978"/>
      <c r="F88" s="978"/>
      <c r="G88" s="978"/>
      <c r="H88" s="978"/>
      <c r="I88" s="978"/>
      <c r="J88" s="978"/>
      <c r="K88" s="978"/>
      <c r="L88" s="978"/>
      <c r="M88" s="978"/>
      <c r="N88" s="978"/>
      <c r="O88" s="978"/>
      <c r="P88" s="979"/>
      <c r="Q88" s="995"/>
      <c r="R88" s="996"/>
      <c r="S88" s="996"/>
      <c r="T88" s="996"/>
      <c r="U88" s="996"/>
      <c r="V88" s="996"/>
      <c r="W88" s="996"/>
      <c r="X88" s="996"/>
      <c r="Y88" s="996"/>
      <c r="Z88" s="996"/>
      <c r="AA88" s="996"/>
      <c r="AB88" s="996"/>
      <c r="AC88" s="996"/>
      <c r="AD88" s="996"/>
      <c r="AE88" s="996"/>
      <c r="AF88" s="992">
        <v>10546</v>
      </c>
      <c r="AG88" s="992"/>
      <c r="AH88" s="992"/>
      <c r="AI88" s="992"/>
      <c r="AJ88" s="992"/>
      <c r="AK88" s="996"/>
      <c r="AL88" s="996"/>
      <c r="AM88" s="996"/>
      <c r="AN88" s="996"/>
      <c r="AO88" s="996"/>
      <c r="AP88" s="992">
        <v>240</v>
      </c>
      <c r="AQ88" s="992"/>
      <c r="AR88" s="992"/>
      <c r="AS88" s="992"/>
      <c r="AT88" s="992"/>
      <c r="AU88" s="992">
        <v>148</v>
      </c>
      <c r="AV88" s="992"/>
      <c r="AW88" s="992"/>
      <c r="AX88" s="992"/>
      <c r="AY88" s="992"/>
      <c r="AZ88" s="993"/>
      <c r="BA88" s="993"/>
      <c r="BB88" s="993"/>
      <c r="BC88" s="993"/>
      <c r="BD88" s="994"/>
      <c r="BE88" s="218"/>
      <c r="BF88" s="218"/>
      <c r="BG88" s="218"/>
      <c r="BH88" s="218"/>
      <c r="BI88" s="218"/>
      <c r="BJ88" s="218"/>
      <c r="BK88" s="218"/>
      <c r="BL88" s="218"/>
      <c r="BM88" s="218"/>
      <c r="BN88" s="218"/>
      <c r="BO88" s="218"/>
      <c r="BP88" s="218"/>
      <c r="BQ88" s="215">
        <v>82</v>
      </c>
      <c r="BR88" s="220"/>
      <c r="BS88" s="986"/>
      <c r="BT88" s="987"/>
      <c r="BU88" s="987"/>
      <c r="BV88" s="987"/>
      <c r="BW88" s="987"/>
      <c r="BX88" s="987"/>
      <c r="BY88" s="987"/>
      <c r="BZ88" s="987"/>
      <c r="CA88" s="987"/>
      <c r="CB88" s="987"/>
      <c r="CC88" s="987"/>
      <c r="CD88" s="987"/>
      <c r="CE88" s="987"/>
      <c r="CF88" s="987"/>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4"/>
      <c r="DW88" s="975"/>
      <c r="DX88" s="975"/>
      <c r="DY88" s="975"/>
      <c r="DZ88" s="976"/>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6"/>
      <c r="BT89" s="987"/>
      <c r="BU89" s="987"/>
      <c r="BV89" s="987"/>
      <c r="BW89" s="987"/>
      <c r="BX89" s="987"/>
      <c r="BY89" s="987"/>
      <c r="BZ89" s="987"/>
      <c r="CA89" s="987"/>
      <c r="CB89" s="987"/>
      <c r="CC89" s="987"/>
      <c r="CD89" s="987"/>
      <c r="CE89" s="987"/>
      <c r="CF89" s="987"/>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4"/>
      <c r="DW89" s="975"/>
      <c r="DX89" s="975"/>
      <c r="DY89" s="975"/>
      <c r="DZ89" s="976"/>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6"/>
      <c r="BT90" s="987"/>
      <c r="BU90" s="987"/>
      <c r="BV90" s="987"/>
      <c r="BW90" s="987"/>
      <c r="BX90" s="987"/>
      <c r="BY90" s="987"/>
      <c r="BZ90" s="987"/>
      <c r="CA90" s="987"/>
      <c r="CB90" s="987"/>
      <c r="CC90" s="987"/>
      <c r="CD90" s="987"/>
      <c r="CE90" s="987"/>
      <c r="CF90" s="987"/>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4"/>
      <c r="DW90" s="975"/>
      <c r="DX90" s="975"/>
      <c r="DY90" s="975"/>
      <c r="DZ90" s="976"/>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6"/>
      <c r="BT91" s="987"/>
      <c r="BU91" s="987"/>
      <c r="BV91" s="987"/>
      <c r="BW91" s="987"/>
      <c r="BX91" s="987"/>
      <c r="BY91" s="987"/>
      <c r="BZ91" s="987"/>
      <c r="CA91" s="987"/>
      <c r="CB91" s="987"/>
      <c r="CC91" s="987"/>
      <c r="CD91" s="987"/>
      <c r="CE91" s="987"/>
      <c r="CF91" s="987"/>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4"/>
      <c r="DW91" s="975"/>
      <c r="DX91" s="975"/>
      <c r="DY91" s="975"/>
      <c r="DZ91" s="976"/>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6"/>
      <c r="BT92" s="987"/>
      <c r="BU92" s="987"/>
      <c r="BV92" s="987"/>
      <c r="BW92" s="987"/>
      <c r="BX92" s="987"/>
      <c r="BY92" s="987"/>
      <c r="BZ92" s="987"/>
      <c r="CA92" s="987"/>
      <c r="CB92" s="987"/>
      <c r="CC92" s="987"/>
      <c r="CD92" s="987"/>
      <c r="CE92" s="987"/>
      <c r="CF92" s="987"/>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4"/>
      <c r="DW92" s="975"/>
      <c r="DX92" s="975"/>
      <c r="DY92" s="975"/>
      <c r="DZ92" s="976"/>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6"/>
      <c r="BT93" s="987"/>
      <c r="BU93" s="987"/>
      <c r="BV93" s="987"/>
      <c r="BW93" s="987"/>
      <c r="BX93" s="987"/>
      <c r="BY93" s="987"/>
      <c r="BZ93" s="987"/>
      <c r="CA93" s="987"/>
      <c r="CB93" s="987"/>
      <c r="CC93" s="987"/>
      <c r="CD93" s="987"/>
      <c r="CE93" s="987"/>
      <c r="CF93" s="987"/>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4"/>
      <c r="DW93" s="975"/>
      <c r="DX93" s="975"/>
      <c r="DY93" s="975"/>
      <c r="DZ93" s="976"/>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6"/>
      <c r="BT94" s="987"/>
      <c r="BU94" s="987"/>
      <c r="BV94" s="987"/>
      <c r="BW94" s="987"/>
      <c r="BX94" s="987"/>
      <c r="BY94" s="987"/>
      <c r="BZ94" s="987"/>
      <c r="CA94" s="987"/>
      <c r="CB94" s="987"/>
      <c r="CC94" s="987"/>
      <c r="CD94" s="987"/>
      <c r="CE94" s="987"/>
      <c r="CF94" s="987"/>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4"/>
      <c r="DW94" s="975"/>
      <c r="DX94" s="975"/>
      <c r="DY94" s="975"/>
      <c r="DZ94" s="976"/>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6"/>
      <c r="BT95" s="987"/>
      <c r="BU95" s="987"/>
      <c r="BV95" s="987"/>
      <c r="BW95" s="987"/>
      <c r="BX95" s="987"/>
      <c r="BY95" s="987"/>
      <c r="BZ95" s="987"/>
      <c r="CA95" s="987"/>
      <c r="CB95" s="987"/>
      <c r="CC95" s="987"/>
      <c r="CD95" s="987"/>
      <c r="CE95" s="987"/>
      <c r="CF95" s="987"/>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4"/>
      <c r="DW95" s="975"/>
      <c r="DX95" s="975"/>
      <c r="DY95" s="975"/>
      <c r="DZ95" s="976"/>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6"/>
      <c r="BT96" s="987"/>
      <c r="BU96" s="987"/>
      <c r="BV96" s="987"/>
      <c r="BW96" s="987"/>
      <c r="BX96" s="987"/>
      <c r="BY96" s="987"/>
      <c r="BZ96" s="987"/>
      <c r="CA96" s="987"/>
      <c r="CB96" s="987"/>
      <c r="CC96" s="987"/>
      <c r="CD96" s="987"/>
      <c r="CE96" s="987"/>
      <c r="CF96" s="987"/>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4"/>
      <c r="DW96" s="975"/>
      <c r="DX96" s="975"/>
      <c r="DY96" s="975"/>
      <c r="DZ96" s="976"/>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6"/>
      <c r="BT97" s="987"/>
      <c r="BU97" s="987"/>
      <c r="BV97" s="987"/>
      <c r="BW97" s="987"/>
      <c r="BX97" s="987"/>
      <c r="BY97" s="987"/>
      <c r="BZ97" s="987"/>
      <c r="CA97" s="987"/>
      <c r="CB97" s="987"/>
      <c r="CC97" s="987"/>
      <c r="CD97" s="987"/>
      <c r="CE97" s="987"/>
      <c r="CF97" s="987"/>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4"/>
      <c r="DW97" s="975"/>
      <c r="DX97" s="975"/>
      <c r="DY97" s="975"/>
      <c r="DZ97" s="976"/>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6"/>
      <c r="BT98" s="987"/>
      <c r="BU98" s="987"/>
      <c r="BV98" s="987"/>
      <c r="BW98" s="987"/>
      <c r="BX98" s="987"/>
      <c r="BY98" s="987"/>
      <c r="BZ98" s="987"/>
      <c r="CA98" s="987"/>
      <c r="CB98" s="987"/>
      <c r="CC98" s="987"/>
      <c r="CD98" s="987"/>
      <c r="CE98" s="987"/>
      <c r="CF98" s="987"/>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4"/>
      <c r="DW98" s="975"/>
      <c r="DX98" s="975"/>
      <c r="DY98" s="975"/>
      <c r="DZ98" s="976"/>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6"/>
      <c r="BT99" s="987"/>
      <c r="BU99" s="987"/>
      <c r="BV99" s="987"/>
      <c r="BW99" s="987"/>
      <c r="BX99" s="987"/>
      <c r="BY99" s="987"/>
      <c r="BZ99" s="987"/>
      <c r="CA99" s="987"/>
      <c r="CB99" s="987"/>
      <c r="CC99" s="987"/>
      <c r="CD99" s="987"/>
      <c r="CE99" s="987"/>
      <c r="CF99" s="987"/>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4"/>
      <c r="DW99" s="975"/>
      <c r="DX99" s="975"/>
      <c r="DY99" s="975"/>
      <c r="DZ99" s="976"/>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6"/>
      <c r="BT100" s="987"/>
      <c r="BU100" s="987"/>
      <c r="BV100" s="987"/>
      <c r="BW100" s="987"/>
      <c r="BX100" s="987"/>
      <c r="BY100" s="987"/>
      <c r="BZ100" s="987"/>
      <c r="CA100" s="987"/>
      <c r="CB100" s="987"/>
      <c r="CC100" s="987"/>
      <c r="CD100" s="987"/>
      <c r="CE100" s="987"/>
      <c r="CF100" s="987"/>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4"/>
      <c r="DW100" s="975"/>
      <c r="DX100" s="975"/>
      <c r="DY100" s="975"/>
      <c r="DZ100" s="976"/>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6"/>
      <c r="BT101" s="987"/>
      <c r="BU101" s="987"/>
      <c r="BV101" s="987"/>
      <c r="BW101" s="987"/>
      <c r="BX101" s="987"/>
      <c r="BY101" s="987"/>
      <c r="BZ101" s="987"/>
      <c r="CA101" s="987"/>
      <c r="CB101" s="987"/>
      <c r="CC101" s="987"/>
      <c r="CD101" s="987"/>
      <c r="CE101" s="987"/>
      <c r="CF101" s="987"/>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4"/>
      <c r="DW101" s="975"/>
      <c r="DX101" s="975"/>
      <c r="DY101" s="975"/>
      <c r="DZ101" s="976"/>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7" t="s">
        <v>398</v>
      </c>
      <c r="BS102" s="978"/>
      <c r="BT102" s="978"/>
      <c r="BU102" s="978"/>
      <c r="BV102" s="978"/>
      <c r="BW102" s="978"/>
      <c r="BX102" s="978"/>
      <c r="BY102" s="978"/>
      <c r="BZ102" s="978"/>
      <c r="CA102" s="978"/>
      <c r="CB102" s="978"/>
      <c r="CC102" s="978"/>
      <c r="CD102" s="978"/>
      <c r="CE102" s="978"/>
      <c r="CF102" s="978"/>
      <c r="CG102" s="979"/>
      <c r="CH102" s="980"/>
      <c r="CI102" s="981"/>
      <c r="CJ102" s="981"/>
      <c r="CK102" s="981"/>
      <c r="CL102" s="982"/>
      <c r="CM102" s="980"/>
      <c r="CN102" s="981"/>
      <c r="CO102" s="981"/>
      <c r="CP102" s="981"/>
      <c r="CQ102" s="982"/>
      <c r="CR102" s="983">
        <v>5</v>
      </c>
      <c r="CS102" s="984"/>
      <c r="CT102" s="984"/>
      <c r="CU102" s="984"/>
      <c r="CV102" s="985"/>
      <c r="CW102" s="983"/>
      <c r="CX102" s="984"/>
      <c r="CY102" s="984"/>
      <c r="CZ102" s="984"/>
      <c r="DA102" s="985"/>
      <c r="DB102" s="983"/>
      <c r="DC102" s="984"/>
      <c r="DD102" s="984"/>
      <c r="DE102" s="984"/>
      <c r="DF102" s="985"/>
      <c r="DG102" s="983"/>
      <c r="DH102" s="984"/>
      <c r="DI102" s="984"/>
      <c r="DJ102" s="984"/>
      <c r="DK102" s="985"/>
      <c r="DL102" s="983"/>
      <c r="DM102" s="984"/>
      <c r="DN102" s="984"/>
      <c r="DO102" s="984"/>
      <c r="DP102" s="985"/>
      <c r="DQ102" s="983"/>
      <c r="DR102" s="984"/>
      <c r="DS102" s="984"/>
      <c r="DT102" s="984"/>
      <c r="DU102" s="985"/>
      <c r="DV102" s="966"/>
      <c r="DW102" s="967"/>
      <c r="DX102" s="967"/>
      <c r="DY102" s="967"/>
      <c r="DZ102" s="96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9" t="s">
        <v>399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0" t="s">
        <v>400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71" t="s">
        <v>403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404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199" customFormat="1" ht="26.25" customHeight="1">
      <c r="A109" s="926" t="s">
        <v>405</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9" t="s">
        <v>406</v>
      </c>
      <c r="AB109" s="927"/>
      <c r="AC109" s="927"/>
      <c r="AD109" s="927"/>
      <c r="AE109" s="928"/>
      <c r="AF109" s="929" t="s">
        <v>289</v>
      </c>
      <c r="AG109" s="927"/>
      <c r="AH109" s="927"/>
      <c r="AI109" s="927"/>
      <c r="AJ109" s="928"/>
      <c r="AK109" s="929" t="s">
        <v>288</v>
      </c>
      <c r="AL109" s="927"/>
      <c r="AM109" s="927"/>
      <c r="AN109" s="927"/>
      <c r="AO109" s="928"/>
      <c r="AP109" s="929" t="s">
        <v>407</v>
      </c>
      <c r="AQ109" s="927"/>
      <c r="AR109" s="927"/>
      <c r="AS109" s="927"/>
      <c r="AT109" s="958"/>
      <c r="AU109" s="926" t="s">
        <v>405</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9" t="s">
        <v>406</v>
      </c>
      <c r="BR109" s="927"/>
      <c r="BS109" s="927"/>
      <c r="BT109" s="927"/>
      <c r="BU109" s="928"/>
      <c r="BV109" s="929" t="s">
        <v>289</v>
      </c>
      <c r="BW109" s="927"/>
      <c r="BX109" s="927"/>
      <c r="BY109" s="927"/>
      <c r="BZ109" s="928"/>
      <c r="CA109" s="929" t="s">
        <v>288</v>
      </c>
      <c r="CB109" s="927"/>
      <c r="CC109" s="927"/>
      <c r="CD109" s="927"/>
      <c r="CE109" s="928"/>
      <c r="CF109" s="965" t="s">
        <v>407</v>
      </c>
      <c r="CG109" s="965"/>
      <c r="CH109" s="965"/>
      <c r="CI109" s="965"/>
      <c r="CJ109" s="965"/>
      <c r="CK109" s="929" t="s">
        <v>408</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9" t="s">
        <v>406</v>
      </c>
      <c r="DH109" s="927"/>
      <c r="DI109" s="927"/>
      <c r="DJ109" s="927"/>
      <c r="DK109" s="928"/>
      <c r="DL109" s="929" t="s">
        <v>289</v>
      </c>
      <c r="DM109" s="927"/>
      <c r="DN109" s="927"/>
      <c r="DO109" s="927"/>
      <c r="DP109" s="928"/>
      <c r="DQ109" s="929" t="s">
        <v>288</v>
      </c>
      <c r="DR109" s="927"/>
      <c r="DS109" s="927"/>
      <c r="DT109" s="927"/>
      <c r="DU109" s="928"/>
      <c r="DV109" s="929" t="s">
        <v>407</v>
      </c>
      <c r="DW109" s="927"/>
      <c r="DX109" s="927"/>
      <c r="DY109" s="927"/>
      <c r="DZ109" s="958"/>
    </row>
    <row r="110" spans="1:131" s="199" customFormat="1" ht="26.25" customHeight="1">
      <c r="A110" s="829" t="s">
        <v>409</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9">
        <v>617727</v>
      </c>
      <c r="AB110" s="920"/>
      <c r="AC110" s="920"/>
      <c r="AD110" s="920"/>
      <c r="AE110" s="921"/>
      <c r="AF110" s="922">
        <v>485648</v>
      </c>
      <c r="AG110" s="920"/>
      <c r="AH110" s="920"/>
      <c r="AI110" s="920"/>
      <c r="AJ110" s="921"/>
      <c r="AK110" s="922">
        <v>435685</v>
      </c>
      <c r="AL110" s="920"/>
      <c r="AM110" s="920"/>
      <c r="AN110" s="920"/>
      <c r="AO110" s="921"/>
      <c r="AP110" s="923">
        <v>8</v>
      </c>
      <c r="AQ110" s="924"/>
      <c r="AR110" s="924"/>
      <c r="AS110" s="924"/>
      <c r="AT110" s="925"/>
      <c r="AU110" s="959" t="s">
        <v>61</v>
      </c>
      <c r="AV110" s="960"/>
      <c r="AW110" s="960"/>
      <c r="AX110" s="960"/>
      <c r="AY110" s="960"/>
      <c r="AZ110" s="885" t="s">
        <v>410</v>
      </c>
      <c r="BA110" s="830"/>
      <c r="BB110" s="830"/>
      <c r="BC110" s="830"/>
      <c r="BD110" s="830"/>
      <c r="BE110" s="830"/>
      <c r="BF110" s="830"/>
      <c r="BG110" s="830"/>
      <c r="BH110" s="830"/>
      <c r="BI110" s="830"/>
      <c r="BJ110" s="830"/>
      <c r="BK110" s="830"/>
      <c r="BL110" s="830"/>
      <c r="BM110" s="830"/>
      <c r="BN110" s="830"/>
      <c r="BO110" s="830"/>
      <c r="BP110" s="831"/>
      <c r="BQ110" s="886">
        <v>4651356</v>
      </c>
      <c r="BR110" s="867"/>
      <c r="BS110" s="867"/>
      <c r="BT110" s="867"/>
      <c r="BU110" s="867"/>
      <c r="BV110" s="867">
        <v>4874268</v>
      </c>
      <c r="BW110" s="867"/>
      <c r="BX110" s="867"/>
      <c r="BY110" s="867"/>
      <c r="BZ110" s="867"/>
      <c r="CA110" s="867">
        <v>5108515</v>
      </c>
      <c r="CB110" s="867"/>
      <c r="CC110" s="867"/>
      <c r="CD110" s="867"/>
      <c r="CE110" s="867"/>
      <c r="CF110" s="891">
        <v>94.4</v>
      </c>
      <c r="CG110" s="892"/>
      <c r="CH110" s="892"/>
      <c r="CI110" s="892"/>
      <c r="CJ110" s="892"/>
      <c r="CK110" s="955" t="s">
        <v>411</v>
      </c>
      <c r="CL110" s="841"/>
      <c r="CM110" s="916" t="s">
        <v>412</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886" t="s">
        <v>113</v>
      </c>
      <c r="DH110" s="867"/>
      <c r="DI110" s="867"/>
      <c r="DJ110" s="867"/>
      <c r="DK110" s="867"/>
      <c r="DL110" s="867" t="s">
        <v>113</v>
      </c>
      <c r="DM110" s="867"/>
      <c r="DN110" s="867"/>
      <c r="DO110" s="867"/>
      <c r="DP110" s="867"/>
      <c r="DQ110" s="867" t="s">
        <v>113</v>
      </c>
      <c r="DR110" s="867"/>
      <c r="DS110" s="867"/>
      <c r="DT110" s="867"/>
      <c r="DU110" s="867"/>
      <c r="DV110" s="868" t="s">
        <v>113</v>
      </c>
      <c r="DW110" s="868"/>
      <c r="DX110" s="868"/>
      <c r="DY110" s="868"/>
      <c r="DZ110" s="869"/>
    </row>
    <row r="111" spans="1:131" s="199" customFormat="1" ht="26.25" customHeight="1">
      <c r="A111" s="796" t="s">
        <v>413</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54"/>
      <c r="AA111" s="947" t="s">
        <v>113</v>
      </c>
      <c r="AB111" s="948"/>
      <c r="AC111" s="948"/>
      <c r="AD111" s="948"/>
      <c r="AE111" s="949"/>
      <c r="AF111" s="950" t="s">
        <v>113</v>
      </c>
      <c r="AG111" s="948"/>
      <c r="AH111" s="948"/>
      <c r="AI111" s="948"/>
      <c r="AJ111" s="949"/>
      <c r="AK111" s="950" t="s">
        <v>113</v>
      </c>
      <c r="AL111" s="948"/>
      <c r="AM111" s="948"/>
      <c r="AN111" s="948"/>
      <c r="AO111" s="949"/>
      <c r="AP111" s="951" t="s">
        <v>113</v>
      </c>
      <c r="AQ111" s="952"/>
      <c r="AR111" s="952"/>
      <c r="AS111" s="952"/>
      <c r="AT111" s="953"/>
      <c r="AU111" s="961"/>
      <c r="AV111" s="962"/>
      <c r="AW111" s="962"/>
      <c r="AX111" s="962"/>
      <c r="AY111" s="962"/>
      <c r="AZ111" s="837" t="s">
        <v>414</v>
      </c>
      <c r="BA111" s="772"/>
      <c r="BB111" s="772"/>
      <c r="BC111" s="772"/>
      <c r="BD111" s="772"/>
      <c r="BE111" s="772"/>
      <c r="BF111" s="772"/>
      <c r="BG111" s="772"/>
      <c r="BH111" s="772"/>
      <c r="BI111" s="772"/>
      <c r="BJ111" s="772"/>
      <c r="BK111" s="772"/>
      <c r="BL111" s="772"/>
      <c r="BM111" s="772"/>
      <c r="BN111" s="772"/>
      <c r="BO111" s="772"/>
      <c r="BP111" s="773"/>
      <c r="BQ111" s="838" t="s">
        <v>113</v>
      </c>
      <c r="BR111" s="839"/>
      <c r="BS111" s="839"/>
      <c r="BT111" s="839"/>
      <c r="BU111" s="839"/>
      <c r="BV111" s="839" t="s">
        <v>113</v>
      </c>
      <c r="BW111" s="839"/>
      <c r="BX111" s="839"/>
      <c r="BY111" s="839"/>
      <c r="BZ111" s="839"/>
      <c r="CA111" s="839" t="s">
        <v>113</v>
      </c>
      <c r="CB111" s="839"/>
      <c r="CC111" s="839"/>
      <c r="CD111" s="839"/>
      <c r="CE111" s="839"/>
      <c r="CF111" s="900" t="s">
        <v>113</v>
      </c>
      <c r="CG111" s="901"/>
      <c r="CH111" s="901"/>
      <c r="CI111" s="901"/>
      <c r="CJ111" s="901"/>
      <c r="CK111" s="956"/>
      <c r="CL111" s="843"/>
      <c r="CM111" s="846" t="s">
        <v>415</v>
      </c>
      <c r="CN111" s="847"/>
      <c r="CO111" s="847"/>
      <c r="CP111" s="847"/>
      <c r="CQ111" s="847"/>
      <c r="CR111" s="847"/>
      <c r="CS111" s="847"/>
      <c r="CT111" s="847"/>
      <c r="CU111" s="847"/>
      <c r="CV111" s="847"/>
      <c r="CW111" s="847"/>
      <c r="CX111" s="847"/>
      <c r="CY111" s="847"/>
      <c r="CZ111" s="847"/>
      <c r="DA111" s="847"/>
      <c r="DB111" s="847"/>
      <c r="DC111" s="847"/>
      <c r="DD111" s="847"/>
      <c r="DE111" s="847"/>
      <c r="DF111" s="848"/>
      <c r="DG111" s="838" t="s">
        <v>113</v>
      </c>
      <c r="DH111" s="839"/>
      <c r="DI111" s="839"/>
      <c r="DJ111" s="839"/>
      <c r="DK111" s="839"/>
      <c r="DL111" s="839" t="s">
        <v>113</v>
      </c>
      <c r="DM111" s="839"/>
      <c r="DN111" s="839"/>
      <c r="DO111" s="839"/>
      <c r="DP111" s="839"/>
      <c r="DQ111" s="839" t="s">
        <v>113</v>
      </c>
      <c r="DR111" s="839"/>
      <c r="DS111" s="839"/>
      <c r="DT111" s="839"/>
      <c r="DU111" s="839"/>
      <c r="DV111" s="816" t="s">
        <v>113</v>
      </c>
      <c r="DW111" s="816"/>
      <c r="DX111" s="816"/>
      <c r="DY111" s="816"/>
      <c r="DZ111" s="817"/>
    </row>
    <row r="112" spans="1:131" s="199" customFormat="1" ht="26.25" customHeight="1">
      <c r="A112" s="941" t="s">
        <v>416</v>
      </c>
      <c r="B112" s="942"/>
      <c r="C112" s="772" t="s">
        <v>417</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801" t="s">
        <v>113</v>
      </c>
      <c r="AB112" s="802"/>
      <c r="AC112" s="802"/>
      <c r="AD112" s="802"/>
      <c r="AE112" s="803"/>
      <c r="AF112" s="804" t="s">
        <v>113</v>
      </c>
      <c r="AG112" s="802"/>
      <c r="AH112" s="802"/>
      <c r="AI112" s="802"/>
      <c r="AJ112" s="803"/>
      <c r="AK112" s="804" t="s">
        <v>113</v>
      </c>
      <c r="AL112" s="802"/>
      <c r="AM112" s="802"/>
      <c r="AN112" s="802"/>
      <c r="AO112" s="803"/>
      <c r="AP112" s="849" t="s">
        <v>113</v>
      </c>
      <c r="AQ112" s="850"/>
      <c r="AR112" s="850"/>
      <c r="AS112" s="850"/>
      <c r="AT112" s="851"/>
      <c r="AU112" s="961"/>
      <c r="AV112" s="962"/>
      <c r="AW112" s="962"/>
      <c r="AX112" s="962"/>
      <c r="AY112" s="962"/>
      <c r="AZ112" s="837" t="s">
        <v>418</v>
      </c>
      <c r="BA112" s="772"/>
      <c r="BB112" s="772"/>
      <c r="BC112" s="772"/>
      <c r="BD112" s="772"/>
      <c r="BE112" s="772"/>
      <c r="BF112" s="772"/>
      <c r="BG112" s="772"/>
      <c r="BH112" s="772"/>
      <c r="BI112" s="772"/>
      <c r="BJ112" s="772"/>
      <c r="BK112" s="772"/>
      <c r="BL112" s="772"/>
      <c r="BM112" s="772"/>
      <c r="BN112" s="772"/>
      <c r="BO112" s="772"/>
      <c r="BP112" s="773"/>
      <c r="BQ112" s="838">
        <v>5272530</v>
      </c>
      <c r="BR112" s="839"/>
      <c r="BS112" s="839"/>
      <c r="BT112" s="839"/>
      <c r="BU112" s="839"/>
      <c r="BV112" s="839">
        <v>5433331</v>
      </c>
      <c r="BW112" s="839"/>
      <c r="BX112" s="839"/>
      <c r="BY112" s="839"/>
      <c r="BZ112" s="839"/>
      <c r="CA112" s="839">
        <v>5386665</v>
      </c>
      <c r="CB112" s="839"/>
      <c r="CC112" s="839"/>
      <c r="CD112" s="839"/>
      <c r="CE112" s="839"/>
      <c r="CF112" s="900">
        <v>99.5</v>
      </c>
      <c r="CG112" s="901"/>
      <c r="CH112" s="901"/>
      <c r="CI112" s="901"/>
      <c r="CJ112" s="901"/>
      <c r="CK112" s="956"/>
      <c r="CL112" s="843"/>
      <c r="CM112" s="846" t="s">
        <v>419</v>
      </c>
      <c r="CN112" s="847"/>
      <c r="CO112" s="847"/>
      <c r="CP112" s="847"/>
      <c r="CQ112" s="847"/>
      <c r="CR112" s="847"/>
      <c r="CS112" s="847"/>
      <c r="CT112" s="847"/>
      <c r="CU112" s="847"/>
      <c r="CV112" s="847"/>
      <c r="CW112" s="847"/>
      <c r="CX112" s="847"/>
      <c r="CY112" s="847"/>
      <c r="CZ112" s="847"/>
      <c r="DA112" s="847"/>
      <c r="DB112" s="847"/>
      <c r="DC112" s="847"/>
      <c r="DD112" s="847"/>
      <c r="DE112" s="847"/>
      <c r="DF112" s="848"/>
      <c r="DG112" s="838" t="s">
        <v>113</v>
      </c>
      <c r="DH112" s="839"/>
      <c r="DI112" s="839"/>
      <c r="DJ112" s="839"/>
      <c r="DK112" s="839"/>
      <c r="DL112" s="839" t="s">
        <v>113</v>
      </c>
      <c r="DM112" s="839"/>
      <c r="DN112" s="839"/>
      <c r="DO112" s="839"/>
      <c r="DP112" s="839"/>
      <c r="DQ112" s="839" t="s">
        <v>113</v>
      </c>
      <c r="DR112" s="839"/>
      <c r="DS112" s="839"/>
      <c r="DT112" s="839"/>
      <c r="DU112" s="839"/>
      <c r="DV112" s="816" t="s">
        <v>113</v>
      </c>
      <c r="DW112" s="816"/>
      <c r="DX112" s="816"/>
      <c r="DY112" s="816"/>
      <c r="DZ112" s="817"/>
    </row>
    <row r="113" spans="1:130" s="199" customFormat="1" ht="26.25" customHeight="1">
      <c r="A113" s="943"/>
      <c r="B113" s="944"/>
      <c r="C113" s="772" t="s">
        <v>420</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47">
        <v>347083</v>
      </c>
      <c r="AB113" s="948"/>
      <c r="AC113" s="948"/>
      <c r="AD113" s="948"/>
      <c r="AE113" s="949"/>
      <c r="AF113" s="950">
        <v>363441</v>
      </c>
      <c r="AG113" s="948"/>
      <c r="AH113" s="948"/>
      <c r="AI113" s="948"/>
      <c r="AJ113" s="949"/>
      <c r="AK113" s="950">
        <v>357958</v>
      </c>
      <c r="AL113" s="948"/>
      <c r="AM113" s="948"/>
      <c r="AN113" s="948"/>
      <c r="AO113" s="949"/>
      <c r="AP113" s="951">
        <v>6.6</v>
      </c>
      <c r="AQ113" s="952"/>
      <c r="AR113" s="952"/>
      <c r="AS113" s="952"/>
      <c r="AT113" s="953"/>
      <c r="AU113" s="961"/>
      <c r="AV113" s="962"/>
      <c r="AW113" s="962"/>
      <c r="AX113" s="962"/>
      <c r="AY113" s="962"/>
      <c r="AZ113" s="837" t="s">
        <v>421</v>
      </c>
      <c r="BA113" s="772"/>
      <c r="BB113" s="772"/>
      <c r="BC113" s="772"/>
      <c r="BD113" s="772"/>
      <c r="BE113" s="772"/>
      <c r="BF113" s="772"/>
      <c r="BG113" s="772"/>
      <c r="BH113" s="772"/>
      <c r="BI113" s="772"/>
      <c r="BJ113" s="772"/>
      <c r="BK113" s="772"/>
      <c r="BL113" s="772"/>
      <c r="BM113" s="772"/>
      <c r="BN113" s="772"/>
      <c r="BO113" s="772"/>
      <c r="BP113" s="773"/>
      <c r="BQ113" s="838">
        <v>207436</v>
      </c>
      <c r="BR113" s="839"/>
      <c r="BS113" s="839"/>
      <c r="BT113" s="839"/>
      <c r="BU113" s="839"/>
      <c r="BV113" s="839">
        <v>168557</v>
      </c>
      <c r="BW113" s="839"/>
      <c r="BX113" s="839"/>
      <c r="BY113" s="839"/>
      <c r="BZ113" s="839"/>
      <c r="CA113" s="839">
        <v>148174</v>
      </c>
      <c r="CB113" s="839"/>
      <c r="CC113" s="839"/>
      <c r="CD113" s="839"/>
      <c r="CE113" s="839"/>
      <c r="CF113" s="900">
        <v>2.7</v>
      </c>
      <c r="CG113" s="901"/>
      <c r="CH113" s="901"/>
      <c r="CI113" s="901"/>
      <c r="CJ113" s="901"/>
      <c r="CK113" s="956"/>
      <c r="CL113" s="843"/>
      <c r="CM113" s="846" t="s">
        <v>422</v>
      </c>
      <c r="CN113" s="847"/>
      <c r="CO113" s="847"/>
      <c r="CP113" s="847"/>
      <c r="CQ113" s="847"/>
      <c r="CR113" s="847"/>
      <c r="CS113" s="847"/>
      <c r="CT113" s="847"/>
      <c r="CU113" s="847"/>
      <c r="CV113" s="847"/>
      <c r="CW113" s="847"/>
      <c r="CX113" s="847"/>
      <c r="CY113" s="847"/>
      <c r="CZ113" s="847"/>
      <c r="DA113" s="847"/>
      <c r="DB113" s="847"/>
      <c r="DC113" s="847"/>
      <c r="DD113" s="847"/>
      <c r="DE113" s="847"/>
      <c r="DF113" s="848"/>
      <c r="DG113" s="801" t="s">
        <v>113</v>
      </c>
      <c r="DH113" s="802"/>
      <c r="DI113" s="802"/>
      <c r="DJ113" s="802"/>
      <c r="DK113" s="803"/>
      <c r="DL113" s="804" t="s">
        <v>113</v>
      </c>
      <c r="DM113" s="802"/>
      <c r="DN113" s="802"/>
      <c r="DO113" s="802"/>
      <c r="DP113" s="803"/>
      <c r="DQ113" s="804" t="s">
        <v>113</v>
      </c>
      <c r="DR113" s="802"/>
      <c r="DS113" s="802"/>
      <c r="DT113" s="802"/>
      <c r="DU113" s="803"/>
      <c r="DV113" s="849" t="s">
        <v>113</v>
      </c>
      <c r="DW113" s="850"/>
      <c r="DX113" s="850"/>
      <c r="DY113" s="850"/>
      <c r="DZ113" s="851"/>
    </row>
    <row r="114" spans="1:130" s="199" customFormat="1" ht="26.25" customHeight="1">
      <c r="A114" s="943"/>
      <c r="B114" s="944"/>
      <c r="C114" s="772" t="s">
        <v>423</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801">
        <v>60167</v>
      </c>
      <c r="AB114" s="802"/>
      <c r="AC114" s="802"/>
      <c r="AD114" s="802"/>
      <c r="AE114" s="803"/>
      <c r="AF114" s="804">
        <v>39293</v>
      </c>
      <c r="AG114" s="802"/>
      <c r="AH114" s="802"/>
      <c r="AI114" s="802"/>
      <c r="AJ114" s="803"/>
      <c r="AK114" s="804">
        <v>20854</v>
      </c>
      <c r="AL114" s="802"/>
      <c r="AM114" s="802"/>
      <c r="AN114" s="802"/>
      <c r="AO114" s="803"/>
      <c r="AP114" s="849">
        <v>0.4</v>
      </c>
      <c r="AQ114" s="850"/>
      <c r="AR114" s="850"/>
      <c r="AS114" s="850"/>
      <c r="AT114" s="851"/>
      <c r="AU114" s="961"/>
      <c r="AV114" s="962"/>
      <c r="AW114" s="962"/>
      <c r="AX114" s="962"/>
      <c r="AY114" s="962"/>
      <c r="AZ114" s="837" t="s">
        <v>424</v>
      </c>
      <c r="BA114" s="772"/>
      <c r="BB114" s="772"/>
      <c r="BC114" s="772"/>
      <c r="BD114" s="772"/>
      <c r="BE114" s="772"/>
      <c r="BF114" s="772"/>
      <c r="BG114" s="772"/>
      <c r="BH114" s="772"/>
      <c r="BI114" s="772"/>
      <c r="BJ114" s="772"/>
      <c r="BK114" s="772"/>
      <c r="BL114" s="772"/>
      <c r="BM114" s="772"/>
      <c r="BN114" s="772"/>
      <c r="BO114" s="772"/>
      <c r="BP114" s="773"/>
      <c r="BQ114" s="838">
        <v>1172140</v>
      </c>
      <c r="BR114" s="839"/>
      <c r="BS114" s="839"/>
      <c r="BT114" s="839"/>
      <c r="BU114" s="839"/>
      <c r="BV114" s="839">
        <v>1075638</v>
      </c>
      <c r="BW114" s="839"/>
      <c r="BX114" s="839"/>
      <c r="BY114" s="839"/>
      <c r="BZ114" s="839"/>
      <c r="CA114" s="839">
        <v>944512</v>
      </c>
      <c r="CB114" s="839"/>
      <c r="CC114" s="839"/>
      <c r="CD114" s="839"/>
      <c r="CE114" s="839"/>
      <c r="CF114" s="900">
        <v>17.399999999999999</v>
      </c>
      <c r="CG114" s="901"/>
      <c r="CH114" s="901"/>
      <c r="CI114" s="901"/>
      <c r="CJ114" s="901"/>
      <c r="CK114" s="956"/>
      <c r="CL114" s="843"/>
      <c r="CM114" s="846" t="s">
        <v>425</v>
      </c>
      <c r="CN114" s="847"/>
      <c r="CO114" s="847"/>
      <c r="CP114" s="847"/>
      <c r="CQ114" s="847"/>
      <c r="CR114" s="847"/>
      <c r="CS114" s="847"/>
      <c r="CT114" s="847"/>
      <c r="CU114" s="847"/>
      <c r="CV114" s="847"/>
      <c r="CW114" s="847"/>
      <c r="CX114" s="847"/>
      <c r="CY114" s="847"/>
      <c r="CZ114" s="847"/>
      <c r="DA114" s="847"/>
      <c r="DB114" s="847"/>
      <c r="DC114" s="847"/>
      <c r="DD114" s="847"/>
      <c r="DE114" s="847"/>
      <c r="DF114" s="848"/>
      <c r="DG114" s="801" t="s">
        <v>113</v>
      </c>
      <c r="DH114" s="802"/>
      <c r="DI114" s="802"/>
      <c r="DJ114" s="802"/>
      <c r="DK114" s="803"/>
      <c r="DL114" s="804" t="s">
        <v>113</v>
      </c>
      <c r="DM114" s="802"/>
      <c r="DN114" s="802"/>
      <c r="DO114" s="802"/>
      <c r="DP114" s="803"/>
      <c r="DQ114" s="804" t="s">
        <v>113</v>
      </c>
      <c r="DR114" s="802"/>
      <c r="DS114" s="802"/>
      <c r="DT114" s="802"/>
      <c r="DU114" s="803"/>
      <c r="DV114" s="849" t="s">
        <v>113</v>
      </c>
      <c r="DW114" s="850"/>
      <c r="DX114" s="850"/>
      <c r="DY114" s="850"/>
      <c r="DZ114" s="851"/>
    </row>
    <row r="115" spans="1:130" s="199" customFormat="1" ht="26.25" customHeight="1">
      <c r="A115" s="943"/>
      <c r="B115" s="944"/>
      <c r="C115" s="772" t="s">
        <v>426</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47" t="s">
        <v>113</v>
      </c>
      <c r="AB115" s="948"/>
      <c r="AC115" s="948"/>
      <c r="AD115" s="948"/>
      <c r="AE115" s="949"/>
      <c r="AF115" s="950" t="s">
        <v>113</v>
      </c>
      <c r="AG115" s="948"/>
      <c r="AH115" s="948"/>
      <c r="AI115" s="948"/>
      <c r="AJ115" s="949"/>
      <c r="AK115" s="950" t="s">
        <v>113</v>
      </c>
      <c r="AL115" s="948"/>
      <c r="AM115" s="948"/>
      <c r="AN115" s="948"/>
      <c r="AO115" s="949"/>
      <c r="AP115" s="951" t="s">
        <v>113</v>
      </c>
      <c r="AQ115" s="952"/>
      <c r="AR115" s="952"/>
      <c r="AS115" s="952"/>
      <c r="AT115" s="953"/>
      <c r="AU115" s="961"/>
      <c r="AV115" s="962"/>
      <c r="AW115" s="962"/>
      <c r="AX115" s="962"/>
      <c r="AY115" s="962"/>
      <c r="AZ115" s="837" t="s">
        <v>427</v>
      </c>
      <c r="BA115" s="772"/>
      <c r="BB115" s="772"/>
      <c r="BC115" s="772"/>
      <c r="BD115" s="772"/>
      <c r="BE115" s="772"/>
      <c r="BF115" s="772"/>
      <c r="BG115" s="772"/>
      <c r="BH115" s="772"/>
      <c r="BI115" s="772"/>
      <c r="BJ115" s="772"/>
      <c r="BK115" s="772"/>
      <c r="BL115" s="772"/>
      <c r="BM115" s="772"/>
      <c r="BN115" s="772"/>
      <c r="BO115" s="772"/>
      <c r="BP115" s="773"/>
      <c r="BQ115" s="838" t="s">
        <v>113</v>
      </c>
      <c r="BR115" s="839"/>
      <c r="BS115" s="839"/>
      <c r="BT115" s="839"/>
      <c r="BU115" s="839"/>
      <c r="BV115" s="839" t="s">
        <v>113</v>
      </c>
      <c r="BW115" s="839"/>
      <c r="BX115" s="839"/>
      <c r="BY115" s="839"/>
      <c r="BZ115" s="839"/>
      <c r="CA115" s="839" t="s">
        <v>113</v>
      </c>
      <c r="CB115" s="839"/>
      <c r="CC115" s="839"/>
      <c r="CD115" s="839"/>
      <c r="CE115" s="839"/>
      <c r="CF115" s="900" t="s">
        <v>113</v>
      </c>
      <c r="CG115" s="901"/>
      <c r="CH115" s="901"/>
      <c r="CI115" s="901"/>
      <c r="CJ115" s="901"/>
      <c r="CK115" s="956"/>
      <c r="CL115" s="843"/>
      <c r="CM115" s="837" t="s">
        <v>428</v>
      </c>
      <c r="CN115" s="940"/>
      <c r="CO115" s="940"/>
      <c r="CP115" s="940"/>
      <c r="CQ115" s="940"/>
      <c r="CR115" s="940"/>
      <c r="CS115" s="940"/>
      <c r="CT115" s="940"/>
      <c r="CU115" s="940"/>
      <c r="CV115" s="940"/>
      <c r="CW115" s="940"/>
      <c r="CX115" s="940"/>
      <c r="CY115" s="940"/>
      <c r="CZ115" s="940"/>
      <c r="DA115" s="940"/>
      <c r="DB115" s="940"/>
      <c r="DC115" s="940"/>
      <c r="DD115" s="940"/>
      <c r="DE115" s="940"/>
      <c r="DF115" s="773"/>
      <c r="DG115" s="801" t="s">
        <v>113</v>
      </c>
      <c r="DH115" s="802"/>
      <c r="DI115" s="802"/>
      <c r="DJ115" s="802"/>
      <c r="DK115" s="803"/>
      <c r="DL115" s="804" t="s">
        <v>113</v>
      </c>
      <c r="DM115" s="802"/>
      <c r="DN115" s="802"/>
      <c r="DO115" s="802"/>
      <c r="DP115" s="803"/>
      <c r="DQ115" s="804" t="s">
        <v>113</v>
      </c>
      <c r="DR115" s="802"/>
      <c r="DS115" s="802"/>
      <c r="DT115" s="802"/>
      <c r="DU115" s="803"/>
      <c r="DV115" s="849" t="s">
        <v>113</v>
      </c>
      <c r="DW115" s="850"/>
      <c r="DX115" s="850"/>
      <c r="DY115" s="850"/>
      <c r="DZ115" s="851"/>
    </row>
    <row r="116" spans="1:130" s="199" customFormat="1" ht="26.25" customHeight="1">
      <c r="A116" s="945"/>
      <c r="B116" s="946"/>
      <c r="C116" s="905" t="s">
        <v>429</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01" t="s">
        <v>113</v>
      </c>
      <c r="AB116" s="802"/>
      <c r="AC116" s="802"/>
      <c r="AD116" s="802"/>
      <c r="AE116" s="803"/>
      <c r="AF116" s="804" t="s">
        <v>113</v>
      </c>
      <c r="AG116" s="802"/>
      <c r="AH116" s="802"/>
      <c r="AI116" s="802"/>
      <c r="AJ116" s="803"/>
      <c r="AK116" s="804" t="s">
        <v>113</v>
      </c>
      <c r="AL116" s="802"/>
      <c r="AM116" s="802"/>
      <c r="AN116" s="802"/>
      <c r="AO116" s="803"/>
      <c r="AP116" s="849" t="s">
        <v>113</v>
      </c>
      <c r="AQ116" s="850"/>
      <c r="AR116" s="850"/>
      <c r="AS116" s="850"/>
      <c r="AT116" s="851"/>
      <c r="AU116" s="961"/>
      <c r="AV116" s="962"/>
      <c r="AW116" s="962"/>
      <c r="AX116" s="962"/>
      <c r="AY116" s="962"/>
      <c r="AZ116" s="888" t="s">
        <v>430</v>
      </c>
      <c r="BA116" s="889"/>
      <c r="BB116" s="889"/>
      <c r="BC116" s="889"/>
      <c r="BD116" s="889"/>
      <c r="BE116" s="889"/>
      <c r="BF116" s="889"/>
      <c r="BG116" s="889"/>
      <c r="BH116" s="889"/>
      <c r="BI116" s="889"/>
      <c r="BJ116" s="889"/>
      <c r="BK116" s="889"/>
      <c r="BL116" s="889"/>
      <c r="BM116" s="889"/>
      <c r="BN116" s="889"/>
      <c r="BO116" s="889"/>
      <c r="BP116" s="890"/>
      <c r="BQ116" s="838" t="s">
        <v>113</v>
      </c>
      <c r="BR116" s="839"/>
      <c r="BS116" s="839"/>
      <c r="BT116" s="839"/>
      <c r="BU116" s="839"/>
      <c r="BV116" s="839" t="s">
        <v>113</v>
      </c>
      <c r="BW116" s="839"/>
      <c r="BX116" s="839"/>
      <c r="BY116" s="839"/>
      <c r="BZ116" s="839"/>
      <c r="CA116" s="839" t="s">
        <v>113</v>
      </c>
      <c r="CB116" s="839"/>
      <c r="CC116" s="839"/>
      <c r="CD116" s="839"/>
      <c r="CE116" s="839"/>
      <c r="CF116" s="900" t="s">
        <v>113</v>
      </c>
      <c r="CG116" s="901"/>
      <c r="CH116" s="901"/>
      <c r="CI116" s="901"/>
      <c r="CJ116" s="901"/>
      <c r="CK116" s="956"/>
      <c r="CL116" s="843"/>
      <c r="CM116" s="846" t="s">
        <v>431</v>
      </c>
      <c r="CN116" s="847"/>
      <c r="CO116" s="847"/>
      <c r="CP116" s="847"/>
      <c r="CQ116" s="847"/>
      <c r="CR116" s="847"/>
      <c r="CS116" s="847"/>
      <c r="CT116" s="847"/>
      <c r="CU116" s="847"/>
      <c r="CV116" s="847"/>
      <c r="CW116" s="847"/>
      <c r="CX116" s="847"/>
      <c r="CY116" s="847"/>
      <c r="CZ116" s="847"/>
      <c r="DA116" s="847"/>
      <c r="DB116" s="847"/>
      <c r="DC116" s="847"/>
      <c r="DD116" s="847"/>
      <c r="DE116" s="847"/>
      <c r="DF116" s="848"/>
      <c r="DG116" s="801" t="s">
        <v>113</v>
      </c>
      <c r="DH116" s="802"/>
      <c r="DI116" s="802"/>
      <c r="DJ116" s="802"/>
      <c r="DK116" s="803"/>
      <c r="DL116" s="804" t="s">
        <v>113</v>
      </c>
      <c r="DM116" s="802"/>
      <c r="DN116" s="802"/>
      <c r="DO116" s="802"/>
      <c r="DP116" s="803"/>
      <c r="DQ116" s="804" t="s">
        <v>113</v>
      </c>
      <c r="DR116" s="802"/>
      <c r="DS116" s="802"/>
      <c r="DT116" s="802"/>
      <c r="DU116" s="803"/>
      <c r="DV116" s="849" t="s">
        <v>113</v>
      </c>
      <c r="DW116" s="850"/>
      <c r="DX116" s="850"/>
      <c r="DY116" s="850"/>
      <c r="DZ116" s="851"/>
    </row>
    <row r="117" spans="1:130" s="199" customFormat="1" ht="26.25" customHeight="1">
      <c r="A117" s="926" t="s">
        <v>172</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902" t="s">
        <v>432</v>
      </c>
      <c r="Z117" s="928"/>
      <c r="AA117" s="933">
        <v>1024977</v>
      </c>
      <c r="AB117" s="934"/>
      <c r="AC117" s="934"/>
      <c r="AD117" s="934"/>
      <c r="AE117" s="935"/>
      <c r="AF117" s="936">
        <v>888382</v>
      </c>
      <c r="AG117" s="934"/>
      <c r="AH117" s="934"/>
      <c r="AI117" s="934"/>
      <c r="AJ117" s="935"/>
      <c r="AK117" s="936">
        <v>814497</v>
      </c>
      <c r="AL117" s="934"/>
      <c r="AM117" s="934"/>
      <c r="AN117" s="934"/>
      <c r="AO117" s="935"/>
      <c r="AP117" s="937"/>
      <c r="AQ117" s="938"/>
      <c r="AR117" s="938"/>
      <c r="AS117" s="938"/>
      <c r="AT117" s="939"/>
      <c r="AU117" s="961"/>
      <c r="AV117" s="962"/>
      <c r="AW117" s="962"/>
      <c r="AX117" s="962"/>
      <c r="AY117" s="962"/>
      <c r="AZ117" s="888" t="s">
        <v>433</v>
      </c>
      <c r="BA117" s="889"/>
      <c r="BB117" s="889"/>
      <c r="BC117" s="889"/>
      <c r="BD117" s="889"/>
      <c r="BE117" s="889"/>
      <c r="BF117" s="889"/>
      <c r="BG117" s="889"/>
      <c r="BH117" s="889"/>
      <c r="BI117" s="889"/>
      <c r="BJ117" s="889"/>
      <c r="BK117" s="889"/>
      <c r="BL117" s="889"/>
      <c r="BM117" s="889"/>
      <c r="BN117" s="889"/>
      <c r="BO117" s="889"/>
      <c r="BP117" s="890"/>
      <c r="BQ117" s="838" t="s">
        <v>113</v>
      </c>
      <c r="BR117" s="839"/>
      <c r="BS117" s="839"/>
      <c r="BT117" s="839"/>
      <c r="BU117" s="839"/>
      <c r="BV117" s="839" t="s">
        <v>113</v>
      </c>
      <c r="BW117" s="839"/>
      <c r="BX117" s="839"/>
      <c r="BY117" s="839"/>
      <c r="BZ117" s="839"/>
      <c r="CA117" s="839" t="s">
        <v>113</v>
      </c>
      <c r="CB117" s="839"/>
      <c r="CC117" s="839"/>
      <c r="CD117" s="839"/>
      <c r="CE117" s="839"/>
      <c r="CF117" s="900" t="s">
        <v>113</v>
      </c>
      <c r="CG117" s="901"/>
      <c r="CH117" s="901"/>
      <c r="CI117" s="901"/>
      <c r="CJ117" s="901"/>
      <c r="CK117" s="956"/>
      <c r="CL117" s="843"/>
      <c r="CM117" s="846" t="s">
        <v>434</v>
      </c>
      <c r="CN117" s="847"/>
      <c r="CO117" s="847"/>
      <c r="CP117" s="847"/>
      <c r="CQ117" s="847"/>
      <c r="CR117" s="847"/>
      <c r="CS117" s="847"/>
      <c r="CT117" s="847"/>
      <c r="CU117" s="847"/>
      <c r="CV117" s="847"/>
      <c r="CW117" s="847"/>
      <c r="CX117" s="847"/>
      <c r="CY117" s="847"/>
      <c r="CZ117" s="847"/>
      <c r="DA117" s="847"/>
      <c r="DB117" s="847"/>
      <c r="DC117" s="847"/>
      <c r="DD117" s="847"/>
      <c r="DE117" s="847"/>
      <c r="DF117" s="848"/>
      <c r="DG117" s="801" t="s">
        <v>113</v>
      </c>
      <c r="DH117" s="802"/>
      <c r="DI117" s="802"/>
      <c r="DJ117" s="802"/>
      <c r="DK117" s="803"/>
      <c r="DL117" s="804" t="s">
        <v>113</v>
      </c>
      <c r="DM117" s="802"/>
      <c r="DN117" s="802"/>
      <c r="DO117" s="802"/>
      <c r="DP117" s="803"/>
      <c r="DQ117" s="804" t="s">
        <v>113</v>
      </c>
      <c r="DR117" s="802"/>
      <c r="DS117" s="802"/>
      <c r="DT117" s="802"/>
      <c r="DU117" s="803"/>
      <c r="DV117" s="849" t="s">
        <v>113</v>
      </c>
      <c r="DW117" s="850"/>
      <c r="DX117" s="850"/>
      <c r="DY117" s="850"/>
      <c r="DZ117" s="851"/>
    </row>
    <row r="118" spans="1:130" s="199" customFormat="1" ht="26.25" customHeight="1">
      <c r="A118" s="926" t="s">
        <v>408</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9" t="s">
        <v>406</v>
      </c>
      <c r="AB118" s="927"/>
      <c r="AC118" s="927"/>
      <c r="AD118" s="927"/>
      <c r="AE118" s="928"/>
      <c r="AF118" s="929" t="s">
        <v>289</v>
      </c>
      <c r="AG118" s="927"/>
      <c r="AH118" s="927"/>
      <c r="AI118" s="927"/>
      <c r="AJ118" s="928"/>
      <c r="AK118" s="929" t="s">
        <v>288</v>
      </c>
      <c r="AL118" s="927"/>
      <c r="AM118" s="927"/>
      <c r="AN118" s="927"/>
      <c r="AO118" s="928"/>
      <c r="AP118" s="930" t="s">
        <v>407</v>
      </c>
      <c r="AQ118" s="931"/>
      <c r="AR118" s="931"/>
      <c r="AS118" s="931"/>
      <c r="AT118" s="932"/>
      <c r="AU118" s="961"/>
      <c r="AV118" s="962"/>
      <c r="AW118" s="962"/>
      <c r="AX118" s="962"/>
      <c r="AY118" s="962"/>
      <c r="AZ118" s="904" t="s">
        <v>435</v>
      </c>
      <c r="BA118" s="905"/>
      <c r="BB118" s="905"/>
      <c r="BC118" s="905"/>
      <c r="BD118" s="905"/>
      <c r="BE118" s="905"/>
      <c r="BF118" s="905"/>
      <c r="BG118" s="905"/>
      <c r="BH118" s="905"/>
      <c r="BI118" s="905"/>
      <c r="BJ118" s="905"/>
      <c r="BK118" s="905"/>
      <c r="BL118" s="905"/>
      <c r="BM118" s="905"/>
      <c r="BN118" s="905"/>
      <c r="BO118" s="905"/>
      <c r="BP118" s="906"/>
      <c r="BQ118" s="907" t="s">
        <v>113</v>
      </c>
      <c r="BR118" s="870"/>
      <c r="BS118" s="870"/>
      <c r="BT118" s="870"/>
      <c r="BU118" s="870"/>
      <c r="BV118" s="870" t="s">
        <v>113</v>
      </c>
      <c r="BW118" s="870"/>
      <c r="BX118" s="870"/>
      <c r="BY118" s="870"/>
      <c r="BZ118" s="870"/>
      <c r="CA118" s="870" t="s">
        <v>113</v>
      </c>
      <c r="CB118" s="870"/>
      <c r="CC118" s="870"/>
      <c r="CD118" s="870"/>
      <c r="CE118" s="870"/>
      <c r="CF118" s="900" t="s">
        <v>113</v>
      </c>
      <c r="CG118" s="901"/>
      <c r="CH118" s="901"/>
      <c r="CI118" s="901"/>
      <c r="CJ118" s="901"/>
      <c r="CK118" s="956"/>
      <c r="CL118" s="843"/>
      <c r="CM118" s="846" t="s">
        <v>436</v>
      </c>
      <c r="CN118" s="847"/>
      <c r="CO118" s="847"/>
      <c r="CP118" s="847"/>
      <c r="CQ118" s="847"/>
      <c r="CR118" s="847"/>
      <c r="CS118" s="847"/>
      <c r="CT118" s="847"/>
      <c r="CU118" s="847"/>
      <c r="CV118" s="847"/>
      <c r="CW118" s="847"/>
      <c r="CX118" s="847"/>
      <c r="CY118" s="847"/>
      <c r="CZ118" s="847"/>
      <c r="DA118" s="847"/>
      <c r="DB118" s="847"/>
      <c r="DC118" s="847"/>
      <c r="DD118" s="847"/>
      <c r="DE118" s="847"/>
      <c r="DF118" s="848"/>
      <c r="DG118" s="801" t="s">
        <v>113</v>
      </c>
      <c r="DH118" s="802"/>
      <c r="DI118" s="802"/>
      <c r="DJ118" s="802"/>
      <c r="DK118" s="803"/>
      <c r="DL118" s="804" t="s">
        <v>113</v>
      </c>
      <c r="DM118" s="802"/>
      <c r="DN118" s="802"/>
      <c r="DO118" s="802"/>
      <c r="DP118" s="803"/>
      <c r="DQ118" s="804" t="s">
        <v>113</v>
      </c>
      <c r="DR118" s="802"/>
      <c r="DS118" s="802"/>
      <c r="DT118" s="802"/>
      <c r="DU118" s="803"/>
      <c r="DV118" s="849" t="s">
        <v>113</v>
      </c>
      <c r="DW118" s="850"/>
      <c r="DX118" s="850"/>
      <c r="DY118" s="850"/>
      <c r="DZ118" s="851"/>
    </row>
    <row r="119" spans="1:130" s="199" customFormat="1" ht="26.25" customHeight="1">
      <c r="A119" s="840" t="s">
        <v>411</v>
      </c>
      <c r="B119" s="841"/>
      <c r="C119" s="916" t="s">
        <v>412</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919" t="s">
        <v>113</v>
      </c>
      <c r="AB119" s="920"/>
      <c r="AC119" s="920"/>
      <c r="AD119" s="920"/>
      <c r="AE119" s="921"/>
      <c r="AF119" s="922" t="s">
        <v>113</v>
      </c>
      <c r="AG119" s="920"/>
      <c r="AH119" s="920"/>
      <c r="AI119" s="920"/>
      <c r="AJ119" s="921"/>
      <c r="AK119" s="922" t="s">
        <v>113</v>
      </c>
      <c r="AL119" s="920"/>
      <c r="AM119" s="920"/>
      <c r="AN119" s="920"/>
      <c r="AO119" s="921"/>
      <c r="AP119" s="923" t="s">
        <v>113</v>
      </c>
      <c r="AQ119" s="924"/>
      <c r="AR119" s="924"/>
      <c r="AS119" s="924"/>
      <c r="AT119" s="925"/>
      <c r="AU119" s="963"/>
      <c r="AV119" s="964"/>
      <c r="AW119" s="964"/>
      <c r="AX119" s="964"/>
      <c r="AY119" s="964"/>
      <c r="AZ119" s="230" t="s">
        <v>172</v>
      </c>
      <c r="BA119" s="230"/>
      <c r="BB119" s="230"/>
      <c r="BC119" s="230"/>
      <c r="BD119" s="230"/>
      <c r="BE119" s="230"/>
      <c r="BF119" s="230"/>
      <c r="BG119" s="230"/>
      <c r="BH119" s="230"/>
      <c r="BI119" s="230"/>
      <c r="BJ119" s="230"/>
      <c r="BK119" s="230"/>
      <c r="BL119" s="230"/>
      <c r="BM119" s="230"/>
      <c r="BN119" s="230"/>
      <c r="BO119" s="902" t="s">
        <v>437</v>
      </c>
      <c r="BP119" s="903"/>
      <c r="BQ119" s="907">
        <v>11303462</v>
      </c>
      <c r="BR119" s="870"/>
      <c r="BS119" s="870"/>
      <c r="BT119" s="870"/>
      <c r="BU119" s="870"/>
      <c r="BV119" s="870">
        <v>11551794</v>
      </c>
      <c r="BW119" s="870"/>
      <c r="BX119" s="870"/>
      <c r="BY119" s="870"/>
      <c r="BZ119" s="870"/>
      <c r="CA119" s="870">
        <v>11587866</v>
      </c>
      <c r="CB119" s="870"/>
      <c r="CC119" s="870"/>
      <c r="CD119" s="870"/>
      <c r="CE119" s="870"/>
      <c r="CF119" s="768"/>
      <c r="CG119" s="769"/>
      <c r="CH119" s="769"/>
      <c r="CI119" s="769"/>
      <c r="CJ119" s="859"/>
      <c r="CK119" s="957"/>
      <c r="CL119" s="845"/>
      <c r="CM119" s="863" t="s">
        <v>438</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4" t="s">
        <v>113</v>
      </c>
      <c r="DH119" s="785"/>
      <c r="DI119" s="785"/>
      <c r="DJ119" s="785"/>
      <c r="DK119" s="786"/>
      <c r="DL119" s="787" t="s">
        <v>113</v>
      </c>
      <c r="DM119" s="785"/>
      <c r="DN119" s="785"/>
      <c r="DO119" s="785"/>
      <c r="DP119" s="786"/>
      <c r="DQ119" s="787" t="s">
        <v>113</v>
      </c>
      <c r="DR119" s="785"/>
      <c r="DS119" s="785"/>
      <c r="DT119" s="785"/>
      <c r="DU119" s="786"/>
      <c r="DV119" s="873" t="s">
        <v>113</v>
      </c>
      <c r="DW119" s="874"/>
      <c r="DX119" s="874"/>
      <c r="DY119" s="874"/>
      <c r="DZ119" s="875"/>
    </row>
    <row r="120" spans="1:130" s="199" customFormat="1" ht="26.25" customHeight="1">
      <c r="A120" s="842"/>
      <c r="B120" s="843"/>
      <c r="C120" s="846" t="s">
        <v>415</v>
      </c>
      <c r="D120" s="847"/>
      <c r="E120" s="847"/>
      <c r="F120" s="847"/>
      <c r="G120" s="847"/>
      <c r="H120" s="847"/>
      <c r="I120" s="847"/>
      <c r="J120" s="847"/>
      <c r="K120" s="847"/>
      <c r="L120" s="847"/>
      <c r="M120" s="847"/>
      <c r="N120" s="847"/>
      <c r="O120" s="847"/>
      <c r="P120" s="847"/>
      <c r="Q120" s="847"/>
      <c r="R120" s="847"/>
      <c r="S120" s="847"/>
      <c r="T120" s="847"/>
      <c r="U120" s="847"/>
      <c r="V120" s="847"/>
      <c r="W120" s="847"/>
      <c r="X120" s="847"/>
      <c r="Y120" s="847"/>
      <c r="Z120" s="848"/>
      <c r="AA120" s="801" t="s">
        <v>113</v>
      </c>
      <c r="AB120" s="802"/>
      <c r="AC120" s="802"/>
      <c r="AD120" s="802"/>
      <c r="AE120" s="803"/>
      <c r="AF120" s="804" t="s">
        <v>113</v>
      </c>
      <c r="AG120" s="802"/>
      <c r="AH120" s="802"/>
      <c r="AI120" s="802"/>
      <c r="AJ120" s="803"/>
      <c r="AK120" s="804" t="s">
        <v>113</v>
      </c>
      <c r="AL120" s="802"/>
      <c r="AM120" s="802"/>
      <c r="AN120" s="802"/>
      <c r="AO120" s="803"/>
      <c r="AP120" s="849" t="s">
        <v>113</v>
      </c>
      <c r="AQ120" s="850"/>
      <c r="AR120" s="850"/>
      <c r="AS120" s="850"/>
      <c r="AT120" s="851"/>
      <c r="AU120" s="908" t="s">
        <v>439</v>
      </c>
      <c r="AV120" s="909"/>
      <c r="AW120" s="909"/>
      <c r="AX120" s="909"/>
      <c r="AY120" s="910"/>
      <c r="AZ120" s="885" t="s">
        <v>440</v>
      </c>
      <c r="BA120" s="830"/>
      <c r="BB120" s="830"/>
      <c r="BC120" s="830"/>
      <c r="BD120" s="830"/>
      <c r="BE120" s="830"/>
      <c r="BF120" s="830"/>
      <c r="BG120" s="830"/>
      <c r="BH120" s="830"/>
      <c r="BI120" s="830"/>
      <c r="BJ120" s="830"/>
      <c r="BK120" s="830"/>
      <c r="BL120" s="830"/>
      <c r="BM120" s="830"/>
      <c r="BN120" s="830"/>
      <c r="BO120" s="830"/>
      <c r="BP120" s="831"/>
      <c r="BQ120" s="886">
        <v>2955765</v>
      </c>
      <c r="BR120" s="867"/>
      <c r="BS120" s="867"/>
      <c r="BT120" s="867"/>
      <c r="BU120" s="867"/>
      <c r="BV120" s="867">
        <v>2837621</v>
      </c>
      <c r="BW120" s="867"/>
      <c r="BX120" s="867"/>
      <c r="BY120" s="867"/>
      <c r="BZ120" s="867"/>
      <c r="CA120" s="867">
        <v>2817979</v>
      </c>
      <c r="CB120" s="867"/>
      <c r="CC120" s="867"/>
      <c r="CD120" s="867"/>
      <c r="CE120" s="867"/>
      <c r="CF120" s="891">
        <v>52.1</v>
      </c>
      <c r="CG120" s="892"/>
      <c r="CH120" s="892"/>
      <c r="CI120" s="892"/>
      <c r="CJ120" s="892"/>
      <c r="CK120" s="893" t="s">
        <v>441</v>
      </c>
      <c r="CL120" s="877"/>
      <c r="CM120" s="877"/>
      <c r="CN120" s="877"/>
      <c r="CO120" s="878"/>
      <c r="CP120" s="897" t="s">
        <v>388</v>
      </c>
      <c r="CQ120" s="898"/>
      <c r="CR120" s="898"/>
      <c r="CS120" s="898"/>
      <c r="CT120" s="898"/>
      <c r="CU120" s="898"/>
      <c r="CV120" s="898"/>
      <c r="CW120" s="898"/>
      <c r="CX120" s="898"/>
      <c r="CY120" s="898"/>
      <c r="CZ120" s="898"/>
      <c r="DA120" s="898"/>
      <c r="DB120" s="898"/>
      <c r="DC120" s="898"/>
      <c r="DD120" s="898"/>
      <c r="DE120" s="898"/>
      <c r="DF120" s="899"/>
      <c r="DG120" s="886">
        <v>5149468</v>
      </c>
      <c r="DH120" s="867"/>
      <c r="DI120" s="867"/>
      <c r="DJ120" s="867"/>
      <c r="DK120" s="867"/>
      <c r="DL120" s="867">
        <v>5308097</v>
      </c>
      <c r="DM120" s="867"/>
      <c r="DN120" s="867"/>
      <c r="DO120" s="867"/>
      <c r="DP120" s="867"/>
      <c r="DQ120" s="867">
        <v>5258327</v>
      </c>
      <c r="DR120" s="867"/>
      <c r="DS120" s="867"/>
      <c r="DT120" s="867"/>
      <c r="DU120" s="867"/>
      <c r="DV120" s="868">
        <v>97.1</v>
      </c>
      <c r="DW120" s="868"/>
      <c r="DX120" s="868"/>
      <c r="DY120" s="868"/>
      <c r="DZ120" s="869"/>
    </row>
    <row r="121" spans="1:130" s="199" customFormat="1" ht="26.25" customHeight="1">
      <c r="A121" s="842"/>
      <c r="B121" s="843"/>
      <c r="C121" s="888" t="s">
        <v>442</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1" t="s">
        <v>113</v>
      </c>
      <c r="AB121" s="802"/>
      <c r="AC121" s="802"/>
      <c r="AD121" s="802"/>
      <c r="AE121" s="803"/>
      <c r="AF121" s="804" t="s">
        <v>113</v>
      </c>
      <c r="AG121" s="802"/>
      <c r="AH121" s="802"/>
      <c r="AI121" s="802"/>
      <c r="AJ121" s="803"/>
      <c r="AK121" s="804" t="s">
        <v>113</v>
      </c>
      <c r="AL121" s="802"/>
      <c r="AM121" s="802"/>
      <c r="AN121" s="802"/>
      <c r="AO121" s="803"/>
      <c r="AP121" s="849" t="s">
        <v>113</v>
      </c>
      <c r="AQ121" s="850"/>
      <c r="AR121" s="850"/>
      <c r="AS121" s="850"/>
      <c r="AT121" s="851"/>
      <c r="AU121" s="911"/>
      <c r="AV121" s="912"/>
      <c r="AW121" s="912"/>
      <c r="AX121" s="912"/>
      <c r="AY121" s="913"/>
      <c r="AZ121" s="837" t="s">
        <v>443</v>
      </c>
      <c r="BA121" s="772"/>
      <c r="BB121" s="772"/>
      <c r="BC121" s="772"/>
      <c r="BD121" s="772"/>
      <c r="BE121" s="772"/>
      <c r="BF121" s="772"/>
      <c r="BG121" s="772"/>
      <c r="BH121" s="772"/>
      <c r="BI121" s="772"/>
      <c r="BJ121" s="772"/>
      <c r="BK121" s="772"/>
      <c r="BL121" s="772"/>
      <c r="BM121" s="772"/>
      <c r="BN121" s="772"/>
      <c r="BO121" s="772"/>
      <c r="BP121" s="773"/>
      <c r="BQ121" s="838">
        <v>17964</v>
      </c>
      <c r="BR121" s="839"/>
      <c r="BS121" s="839"/>
      <c r="BT121" s="839"/>
      <c r="BU121" s="839"/>
      <c r="BV121" s="839">
        <v>10168</v>
      </c>
      <c r="BW121" s="839"/>
      <c r="BX121" s="839"/>
      <c r="BY121" s="839"/>
      <c r="BZ121" s="839"/>
      <c r="CA121" s="839">
        <v>2022</v>
      </c>
      <c r="CB121" s="839"/>
      <c r="CC121" s="839"/>
      <c r="CD121" s="839"/>
      <c r="CE121" s="839"/>
      <c r="CF121" s="900">
        <v>0</v>
      </c>
      <c r="CG121" s="901"/>
      <c r="CH121" s="901"/>
      <c r="CI121" s="901"/>
      <c r="CJ121" s="901"/>
      <c r="CK121" s="894"/>
      <c r="CL121" s="880"/>
      <c r="CM121" s="880"/>
      <c r="CN121" s="880"/>
      <c r="CO121" s="881"/>
      <c r="CP121" s="860" t="s">
        <v>390</v>
      </c>
      <c r="CQ121" s="861"/>
      <c r="CR121" s="861"/>
      <c r="CS121" s="861"/>
      <c r="CT121" s="861"/>
      <c r="CU121" s="861"/>
      <c r="CV121" s="861"/>
      <c r="CW121" s="861"/>
      <c r="CX121" s="861"/>
      <c r="CY121" s="861"/>
      <c r="CZ121" s="861"/>
      <c r="DA121" s="861"/>
      <c r="DB121" s="861"/>
      <c r="DC121" s="861"/>
      <c r="DD121" s="861"/>
      <c r="DE121" s="861"/>
      <c r="DF121" s="862"/>
      <c r="DG121" s="838">
        <v>92845</v>
      </c>
      <c r="DH121" s="839"/>
      <c r="DI121" s="839"/>
      <c r="DJ121" s="839"/>
      <c r="DK121" s="839"/>
      <c r="DL121" s="839">
        <v>87062</v>
      </c>
      <c r="DM121" s="839"/>
      <c r="DN121" s="839"/>
      <c r="DO121" s="839"/>
      <c r="DP121" s="839"/>
      <c r="DQ121" s="839">
        <v>81170</v>
      </c>
      <c r="DR121" s="839"/>
      <c r="DS121" s="839"/>
      <c r="DT121" s="839"/>
      <c r="DU121" s="839"/>
      <c r="DV121" s="816">
        <v>1.5</v>
      </c>
      <c r="DW121" s="816"/>
      <c r="DX121" s="816"/>
      <c r="DY121" s="816"/>
      <c r="DZ121" s="817"/>
    </row>
    <row r="122" spans="1:130" s="199" customFormat="1" ht="26.25" customHeight="1">
      <c r="A122" s="842"/>
      <c r="B122" s="843"/>
      <c r="C122" s="846" t="s">
        <v>425</v>
      </c>
      <c r="D122" s="847"/>
      <c r="E122" s="847"/>
      <c r="F122" s="847"/>
      <c r="G122" s="847"/>
      <c r="H122" s="847"/>
      <c r="I122" s="847"/>
      <c r="J122" s="847"/>
      <c r="K122" s="847"/>
      <c r="L122" s="847"/>
      <c r="M122" s="847"/>
      <c r="N122" s="847"/>
      <c r="O122" s="847"/>
      <c r="P122" s="847"/>
      <c r="Q122" s="847"/>
      <c r="R122" s="847"/>
      <c r="S122" s="847"/>
      <c r="T122" s="847"/>
      <c r="U122" s="847"/>
      <c r="V122" s="847"/>
      <c r="W122" s="847"/>
      <c r="X122" s="847"/>
      <c r="Y122" s="847"/>
      <c r="Z122" s="848"/>
      <c r="AA122" s="801" t="s">
        <v>113</v>
      </c>
      <c r="AB122" s="802"/>
      <c r="AC122" s="802"/>
      <c r="AD122" s="802"/>
      <c r="AE122" s="803"/>
      <c r="AF122" s="804" t="s">
        <v>113</v>
      </c>
      <c r="AG122" s="802"/>
      <c r="AH122" s="802"/>
      <c r="AI122" s="802"/>
      <c r="AJ122" s="803"/>
      <c r="AK122" s="804" t="s">
        <v>113</v>
      </c>
      <c r="AL122" s="802"/>
      <c r="AM122" s="802"/>
      <c r="AN122" s="802"/>
      <c r="AO122" s="803"/>
      <c r="AP122" s="849" t="s">
        <v>113</v>
      </c>
      <c r="AQ122" s="850"/>
      <c r="AR122" s="850"/>
      <c r="AS122" s="850"/>
      <c r="AT122" s="851"/>
      <c r="AU122" s="911"/>
      <c r="AV122" s="912"/>
      <c r="AW122" s="912"/>
      <c r="AX122" s="912"/>
      <c r="AY122" s="913"/>
      <c r="AZ122" s="904" t="s">
        <v>444</v>
      </c>
      <c r="BA122" s="905"/>
      <c r="BB122" s="905"/>
      <c r="BC122" s="905"/>
      <c r="BD122" s="905"/>
      <c r="BE122" s="905"/>
      <c r="BF122" s="905"/>
      <c r="BG122" s="905"/>
      <c r="BH122" s="905"/>
      <c r="BI122" s="905"/>
      <c r="BJ122" s="905"/>
      <c r="BK122" s="905"/>
      <c r="BL122" s="905"/>
      <c r="BM122" s="905"/>
      <c r="BN122" s="905"/>
      <c r="BO122" s="905"/>
      <c r="BP122" s="906"/>
      <c r="BQ122" s="907">
        <v>8140666</v>
      </c>
      <c r="BR122" s="870"/>
      <c r="BS122" s="870"/>
      <c r="BT122" s="870"/>
      <c r="BU122" s="870"/>
      <c r="BV122" s="870">
        <v>7949223</v>
      </c>
      <c r="BW122" s="870"/>
      <c r="BX122" s="870"/>
      <c r="BY122" s="870"/>
      <c r="BZ122" s="870"/>
      <c r="CA122" s="870">
        <v>8019963</v>
      </c>
      <c r="CB122" s="870"/>
      <c r="CC122" s="870"/>
      <c r="CD122" s="870"/>
      <c r="CE122" s="870"/>
      <c r="CF122" s="871">
        <v>148.19999999999999</v>
      </c>
      <c r="CG122" s="872"/>
      <c r="CH122" s="872"/>
      <c r="CI122" s="872"/>
      <c r="CJ122" s="872"/>
      <c r="CK122" s="894"/>
      <c r="CL122" s="880"/>
      <c r="CM122" s="880"/>
      <c r="CN122" s="880"/>
      <c r="CO122" s="881"/>
      <c r="CP122" s="860" t="s">
        <v>386</v>
      </c>
      <c r="CQ122" s="861"/>
      <c r="CR122" s="861"/>
      <c r="CS122" s="861"/>
      <c r="CT122" s="861"/>
      <c r="CU122" s="861"/>
      <c r="CV122" s="861"/>
      <c r="CW122" s="861"/>
      <c r="CX122" s="861"/>
      <c r="CY122" s="861"/>
      <c r="CZ122" s="861"/>
      <c r="DA122" s="861"/>
      <c r="DB122" s="861"/>
      <c r="DC122" s="861"/>
      <c r="DD122" s="861"/>
      <c r="DE122" s="861"/>
      <c r="DF122" s="862"/>
      <c r="DG122" s="838">
        <v>30217</v>
      </c>
      <c r="DH122" s="839"/>
      <c r="DI122" s="839"/>
      <c r="DJ122" s="839"/>
      <c r="DK122" s="839"/>
      <c r="DL122" s="839">
        <v>38172</v>
      </c>
      <c r="DM122" s="839"/>
      <c r="DN122" s="839"/>
      <c r="DO122" s="839"/>
      <c r="DP122" s="839"/>
      <c r="DQ122" s="839">
        <v>47168</v>
      </c>
      <c r="DR122" s="839"/>
      <c r="DS122" s="839"/>
      <c r="DT122" s="839"/>
      <c r="DU122" s="839"/>
      <c r="DV122" s="816">
        <v>0.9</v>
      </c>
      <c r="DW122" s="816"/>
      <c r="DX122" s="816"/>
      <c r="DY122" s="816"/>
      <c r="DZ122" s="817"/>
    </row>
    <row r="123" spans="1:130" s="199" customFormat="1" ht="26.25" customHeight="1">
      <c r="A123" s="842"/>
      <c r="B123" s="843"/>
      <c r="C123" s="846" t="s">
        <v>431</v>
      </c>
      <c r="D123" s="847"/>
      <c r="E123" s="847"/>
      <c r="F123" s="847"/>
      <c r="G123" s="847"/>
      <c r="H123" s="847"/>
      <c r="I123" s="847"/>
      <c r="J123" s="847"/>
      <c r="K123" s="847"/>
      <c r="L123" s="847"/>
      <c r="M123" s="847"/>
      <c r="N123" s="847"/>
      <c r="O123" s="847"/>
      <c r="P123" s="847"/>
      <c r="Q123" s="847"/>
      <c r="R123" s="847"/>
      <c r="S123" s="847"/>
      <c r="T123" s="847"/>
      <c r="U123" s="847"/>
      <c r="V123" s="847"/>
      <c r="W123" s="847"/>
      <c r="X123" s="847"/>
      <c r="Y123" s="847"/>
      <c r="Z123" s="848"/>
      <c r="AA123" s="801" t="s">
        <v>113</v>
      </c>
      <c r="AB123" s="802"/>
      <c r="AC123" s="802"/>
      <c r="AD123" s="802"/>
      <c r="AE123" s="803"/>
      <c r="AF123" s="804" t="s">
        <v>113</v>
      </c>
      <c r="AG123" s="802"/>
      <c r="AH123" s="802"/>
      <c r="AI123" s="802"/>
      <c r="AJ123" s="803"/>
      <c r="AK123" s="804" t="s">
        <v>113</v>
      </c>
      <c r="AL123" s="802"/>
      <c r="AM123" s="802"/>
      <c r="AN123" s="802"/>
      <c r="AO123" s="803"/>
      <c r="AP123" s="849" t="s">
        <v>113</v>
      </c>
      <c r="AQ123" s="850"/>
      <c r="AR123" s="850"/>
      <c r="AS123" s="850"/>
      <c r="AT123" s="851"/>
      <c r="AU123" s="914"/>
      <c r="AV123" s="915"/>
      <c r="AW123" s="915"/>
      <c r="AX123" s="915"/>
      <c r="AY123" s="915"/>
      <c r="AZ123" s="230" t="s">
        <v>172</v>
      </c>
      <c r="BA123" s="230"/>
      <c r="BB123" s="230"/>
      <c r="BC123" s="230"/>
      <c r="BD123" s="230"/>
      <c r="BE123" s="230"/>
      <c r="BF123" s="230"/>
      <c r="BG123" s="230"/>
      <c r="BH123" s="230"/>
      <c r="BI123" s="230"/>
      <c r="BJ123" s="230"/>
      <c r="BK123" s="230"/>
      <c r="BL123" s="230"/>
      <c r="BM123" s="230"/>
      <c r="BN123" s="230"/>
      <c r="BO123" s="902" t="s">
        <v>445</v>
      </c>
      <c r="BP123" s="903"/>
      <c r="BQ123" s="857">
        <v>11114395</v>
      </c>
      <c r="BR123" s="858"/>
      <c r="BS123" s="858"/>
      <c r="BT123" s="858"/>
      <c r="BU123" s="858"/>
      <c r="BV123" s="858">
        <v>10797012</v>
      </c>
      <c r="BW123" s="858"/>
      <c r="BX123" s="858"/>
      <c r="BY123" s="858"/>
      <c r="BZ123" s="858"/>
      <c r="CA123" s="858">
        <v>10839964</v>
      </c>
      <c r="CB123" s="858"/>
      <c r="CC123" s="858"/>
      <c r="CD123" s="858"/>
      <c r="CE123" s="858"/>
      <c r="CF123" s="768"/>
      <c r="CG123" s="769"/>
      <c r="CH123" s="769"/>
      <c r="CI123" s="769"/>
      <c r="CJ123" s="859"/>
      <c r="CK123" s="894"/>
      <c r="CL123" s="880"/>
      <c r="CM123" s="880"/>
      <c r="CN123" s="880"/>
      <c r="CO123" s="881"/>
      <c r="CP123" s="860" t="s">
        <v>383</v>
      </c>
      <c r="CQ123" s="861"/>
      <c r="CR123" s="861"/>
      <c r="CS123" s="861"/>
      <c r="CT123" s="861"/>
      <c r="CU123" s="861"/>
      <c r="CV123" s="861"/>
      <c r="CW123" s="861"/>
      <c r="CX123" s="861"/>
      <c r="CY123" s="861"/>
      <c r="CZ123" s="861"/>
      <c r="DA123" s="861"/>
      <c r="DB123" s="861"/>
      <c r="DC123" s="861"/>
      <c r="DD123" s="861"/>
      <c r="DE123" s="861"/>
      <c r="DF123" s="862"/>
      <c r="DG123" s="801" t="s">
        <v>113</v>
      </c>
      <c r="DH123" s="802"/>
      <c r="DI123" s="802"/>
      <c r="DJ123" s="802"/>
      <c r="DK123" s="803"/>
      <c r="DL123" s="804" t="s">
        <v>113</v>
      </c>
      <c r="DM123" s="802"/>
      <c r="DN123" s="802"/>
      <c r="DO123" s="802"/>
      <c r="DP123" s="803"/>
      <c r="DQ123" s="804" t="s">
        <v>113</v>
      </c>
      <c r="DR123" s="802"/>
      <c r="DS123" s="802"/>
      <c r="DT123" s="802"/>
      <c r="DU123" s="803"/>
      <c r="DV123" s="849" t="s">
        <v>113</v>
      </c>
      <c r="DW123" s="850"/>
      <c r="DX123" s="850"/>
      <c r="DY123" s="850"/>
      <c r="DZ123" s="851"/>
    </row>
    <row r="124" spans="1:130" s="199" customFormat="1" ht="26.25" customHeight="1" thickBot="1">
      <c r="A124" s="842"/>
      <c r="B124" s="843"/>
      <c r="C124" s="846" t="s">
        <v>434</v>
      </c>
      <c r="D124" s="847"/>
      <c r="E124" s="847"/>
      <c r="F124" s="847"/>
      <c r="G124" s="847"/>
      <c r="H124" s="847"/>
      <c r="I124" s="847"/>
      <c r="J124" s="847"/>
      <c r="K124" s="847"/>
      <c r="L124" s="847"/>
      <c r="M124" s="847"/>
      <c r="N124" s="847"/>
      <c r="O124" s="847"/>
      <c r="P124" s="847"/>
      <c r="Q124" s="847"/>
      <c r="R124" s="847"/>
      <c r="S124" s="847"/>
      <c r="T124" s="847"/>
      <c r="U124" s="847"/>
      <c r="V124" s="847"/>
      <c r="W124" s="847"/>
      <c r="X124" s="847"/>
      <c r="Y124" s="847"/>
      <c r="Z124" s="848"/>
      <c r="AA124" s="801" t="s">
        <v>113</v>
      </c>
      <c r="AB124" s="802"/>
      <c r="AC124" s="802"/>
      <c r="AD124" s="802"/>
      <c r="AE124" s="803"/>
      <c r="AF124" s="804" t="s">
        <v>113</v>
      </c>
      <c r="AG124" s="802"/>
      <c r="AH124" s="802"/>
      <c r="AI124" s="802"/>
      <c r="AJ124" s="803"/>
      <c r="AK124" s="804" t="s">
        <v>113</v>
      </c>
      <c r="AL124" s="802"/>
      <c r="AM124" s="802"/>
      <c r="AN124" s="802"/>
      <c r="AO124" s="803"/>
      <c r="AP124" s="849" t="s">
        <v>113</v>
      </c>
      <c r="AQ124" s="850"/>
      <c r="AR124" s="850"/>
      <c r="AS124" s="850"/>
      <c r="AT124" s="851"/>
      <c r="AU124" s="852" t="s">
        <v>446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3.6</v>
      </c>
      <c r="BR124" s="856"/>
      <c r="BS124" s="856"/>
      <c r="BT124" s="856"/>
      <c r="BU124" s="856"/>
      <c r="BV124" s="856">
        <v>13.9</v>
      </c>
      <c r="BW124" s="856"/>
      <c r="BX124" s="856"/>
      <c r="BY124" s="856"/>
      <c r="BZ124" s="856"/>
      <c r="CA124" s="856">
        <v>13.8</v>
      </c>
      <c r="CB124" s="856"/>
      <c r="CC124" s="856"/>
      <c r="CD124" s="856"/>
      <c r="CE124" s="856"/>
      <c r="CF124" s="746"/>
      <c r="CG124" s="747"/>
      <c r="CH124" s="747"/>
      <c r="CI124" s="747"/>
      <c r="CJ124" s="887"/>
      <c r="CK124" s="895"/>
      <c r="CL124" s="895"/>
      <c r="CM124" s="895"/>
      <c r="CN124" s="895"/>
      <c r="CO124" s="896"/>
      <c r="CP124" s="860" t="s">
        <v>447</v>
      </c>
      <c r="CQ124" s="861"/>
      <c r="CR124" s="861"/>
      <c r="CS124" s="861"/>
      <c r="CT124" s="861"/>
      <c r="CU124" s="861"/>
      <c r="CV124" s="861"/>
      <c r="CW124" s="861"/>
      <c r="CX124" s="861"/>
      <c r="CY124" s="861"/>
      <c r="CZ124" s="861"/>
      <c r="DA124" s="861"/>
      <c r="DB124" s="861"/>
      <c r="DC124" s="861"/>
      <c r="DD124" s="861"/>
      <c r="DE124" s="861"/>
      <c r="DF124" s="862"/>
      <c r="DG124" s="784" t="s">
        <v>113</v>
      </c>
      <c r="DH124" s="785"/>
      <c r="DI124" s="785"/>
      <c r="DJ124" s="785"/>
      <c r="DK124" s="786"/>
      <c r="DL124" s="787" t="s">
        <v>113</v>
      </c>
      <c r="DM124" s="785"/>
      <c r="DN124" s="785"/>
      <c r="DO124" s="785"/>
      <c r="DP124" s="786"/>
      <c r="DQ124" s="787" t="s">
        <v>113</v>
      </c>
      <c r="DR124" s="785"/>
      <c r="DS124" s="785"/>
      <c r="DT124" s="785"/>
      <c r="DU124" s="786"/>
      <c r="DV124" s="873" t="s">
        <v>113</v>
      </c>
      <c r="DW124" s="874"/>
      <c r="DX124" s="874"/>
      <c r="DY124" s="874"/>
      <c r="DZ124" s="875"/>
    </row>
    <row r="125" spans="1:130" s="199" customFormat="1" ht="26.25" customHeight="1">
      <c r="A125" s="842"/>
      <c r="B125" s="843"/>
      <c r="C125" s="846" t="s">
        <v>436</v>
      </c>
      <c r="D125" s="847"/>
      <c r="E125" s="847"/>
      <c r="F125" s="847"/>
      <c r="G125" s="847"/>
      <c r="H125" s="847"/>
      <c r="I125" s="847"/>
      <c r="J125" s="847"/>
      <c r="K125" s="847"/>
      <c r="L125" s="847"/>
      <c r="M125" s="847"/>
      <c r="N125" s="847"/>
      <c r="O125" s="847"/>
      <c r="P125" s="847"/>
      <c r="Q125" s="847"/>
      <c r="R125" s="847"/>
      <c r="S125" s="847"/>
      <c r="T125" s="847"/>
      <c r="U125" s="847"/>
      <c r="V125" s="847"/>
      <c r="W125" s="847"/>
      <c r="X125" s="847"/>
      <c r="Y125" s="847"/>
      <c r="Z125" s="848"/>
      <c r="AA125" s="801" t="s">
        <v>113</v>
      </c>
      <c r="AB125" s="802"/>
      <c r="AC125" s="802"/>
      <c r="AD125" s="802"/>
      <c r="AE125" s="803"/>
      <c r="AF125" s="804" t="s">
        <v>113</v>
      </c>
      <c r="AG125" s="802"/>
      <c r="AH125" s="802"/>
      <c r="AI125" s="802"/>
      <c r="AJ125" s="803"/>
      <c r="AK125" s="804" t="s">
        <v>113</v>
      </c>
      <c r="AL125" s="802"/>
      <c r="AM125" s="802"/>
      <c r="AN125" s="802"/>
      <c r="AO125" s="803"/>
      <c r="AP125" s="849" t="s">
        <v>113</v>
      </c>
      <c r="AQ125" s="850"/>
      <c r="AR125" s="850"/>
      <c r="AS125" s="850"/>
      <c r="AT125" s="85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6" t="s">
        <v>448</v>
      </c>
      <c r="CL125" s="877"/>
      <c r="CM125" s="877"/>
      <c r="CN125" s="877"/>
      <c r="CO125" s="878"/>
      <c r="CP125" s="885" t="s">
        <v>449</v>
      </c>
      <c r="CQ125" s="830"/>
      <c r="CR125" s="830"/>
      <c r="CS125" s="830"/>
      <c r="CT125" s="830"/>
      <c r="CU125" s="830"/>
      <c r="CV125" s="830"/>
      <c r="CW125" s="830"/>
      <c r="CX125" s="830"/>
      <c r="CY125" s="830"/>
      <c r="CZ125" s="830"/>
      <c r="DA125" s="830"/>
      <c r="DB125" s="830"/>
      <c r="DC125" s="830"/>
      <c r="DD125" s="830"/>
      <c r="DE125" s="830"/>
      <c r="DF125" s="831"/>
      <c r="DG125" s="886" t="s">
        <v>113</v>
      </c>
      <c r="DH125" s="867"/>
      <c r="DI125" s="867"/>
      <c r="DJ125" s="867"/>
      <c r="DK125" s="867"/>
      <c r="DL125" s="867" t="s">
        <v>113</v>
      </c>
      <c r="DM125" s="867"/>
      <c r="DN125" s="867"/>
      <c r="DO125" s="867"/>
      <c r="DP125" s="867"/>
      <c r="DQ125" s="867" t="s">
        <v>113</v>
      </c>
      <c r="DR125" s="867"/>
      <c r="DS125" s="867"/>
      <c r="DT125" s="867"/>
      <c r="DU125" s="867"/>
      <c r="DV125" s="868" t="s">
        <v>113</v>
      </c>
      <c r="DW125" s="868"/>
      <c r="DX125" s="868"/>
      <c r="DY125" s="868"/>
      <c r="DZ125" s="869"/>
    </row>
    <row r="126" spans="1:130" s="199" customFormat="1" ht="26.25" customHeight="1" thickBot="1">
      <c r="A126" s="842"/>
      <c r="B126" s="843"/>
      <c r="C126" s="846" t="s">
        <v>438</v>
      </c>
      <c r="D126" s="847"/>
      <c r="E126" s="847"/>
      <c r="F126" s="847"/>
      <c r="G126" s="847"/>
      <c r="H126" s="847"/>
      <c r="I126" s="847"/>
      <c r="J126" s="847"/>
      <c r="K126" s="847"/>
      <c r="L126" s="847"/>
      <c r="M126" s="847"/>
      <c r="N126" s="847"/>
      <c r="O126" s="847"/>
      <c r="P126" s="847"/>
      <c r="Q126" s="847"/>
      <c r="R126" s="847"/>
      <c r="S126" s="847"/>
      <c r="T126" s="847"/>
      <c r="U126" s="847"/>
      <c r="V126" s="847"/>
      <c r="W126" s="847"/>
      <c r="X126" s="847"/>
      <c r="Y126" s="847"/>
      <c r="Z126" s="848"/>
      <c r="AA126" s="801" t="s">
        <v>113</v>
      </c>
      <c r="AB126" s="802"/>
      <c r="AC126" s="802"/>
      <c r="AD126" s="802"/>
      <c r="AE126" s="803"/>
      <c r="AF126" s="804" t="s">
        <v>113</v>
      </c>
      <c r="AG126" s="802"/>
      <c r="AH126" s="802"/>
      <c r="AI126" s="802"/>
      <c r="AJ126" s="803"/>
      <c r="AK126" s="804" t="s">
        <v>113</v>
      </c>
      <c r="AL126" s="802"/>
      <c r="AM126" s="802"/>
      <c r="AN126" s="802"/>
      <c r="AO126" s="803"/>
      <c r="AP126" s="849" t="s">
        <v>113</v>
      </c>
      <c r="AQ126" s="850"/>
      <c r="AR126" s="850"/>
      <c r="AS126" s="850"/>
      <c r="AT126" s="85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9"/>
      <c r="CL126" s="880"/>
      <c r="CM126" s="880"/>
      <c r="CN126" s="880"/>
      <c r="CO126" s="881"/>
      <c r="CP126" s="837" t="s">
        <v>450</v>
      </c>
      <c r="CQ126" s="772"/>
      <c r="CR126" s="772"/>
      <c r="CS126" s="772"/>
      <c r="CT126" s="772"/>
      <c r="CU126" s="772"/>
      <c r="CV126" s="772"/>
      <c r="CW126" s="772"/>
      <c r="CX126" s="772"/>
      <c r="CY126" s="772"/>
      <c r="CZ126" s="772"/>
      <c r="DA126" s="772"/>
      <c r="DB126" s="772"/>
      <c r="DC126" s="772"/>
      <c r="DD126" s="772"/>
      <c r="DE126" s="772"/>
      <c r="DF126" s="773"/>
      <c r="DG126" s="838" t="s">
        <v>113</v>
      </c>
      <c r="DH126" s="839"/>
      <c r="DI126" s="839"/>
      <c r="DJ126" s="839"/>
      <c r="DK126" s="839"/>
      <c r="DL126" s="839" t="s">
        <v>113</v>
      </c>
      <c r="DM126" s="839"/>
      <c r="DN126" s="839"/>
      <c r="DO126" s="839"/>
      <c r="DP126" s="839"/>
      <c r="DQ126" s="839" t="s">
        <v>113</v>
      </c>
      <c r="DR126" s="839"/>
      <c r="DS126" s="839"/>
      <c r="DT126" s="839"/>
      <c r="DU126" s="839"/>
      <c r="DV126" s="816" t="s">
        <v>113</v>
      </c>
      <c r="DW126" s="816"/>
      <c r="DX126" s="816"/>
      <c r="DY126" s="816"/>
      <c r="DZ126" s="817"/>
    </row>
    <row r="127" spans="1:130" s="199" customFormat="1" ht="26.25" customHeight="1">
      <c r="A127" s="844"/>
      <c r="B127" s="845"/>
      <c r="C127" s="863" t="s">
        <v>451</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1" t="s">
        <v>113</v>
      </c>
      <c r="AB127" s="802"/>
      <c r="AC127" s="802"/>
      <c r="AD127" s="802"/>
      <c r="AE127" s="803"/>
      <c r="AF127" s="804" t="s">
        <v>113</v>
      </c>
      <c r="AG127" s="802"/>
      <c r="AH127" s="802"/>
      <c r="AI127" s="802"/>
      <c r="AJ127" s="803"/>
      <c r="AK127" s="804" t="s">
        <v>113</v>
      </c>
      <c r="AL127" s="802"/>
      <c r="AM127" s="802"/>
      <c r="AN127" s="802"/>
      <c r="AO127" s="803"/>
      <c r="AP127" s="849" t="s">
        <v>113</v>
      </c>
      <c r="AQ127" s="850"/>
      <c r="AR127" s="850"/>
      <c r="AS127" s="850"/>
      <c r="AT127" s="851"/>
      <c r="AU127" s="235"/>
      <c r="AV127" s="235"/>
      <c r="AW127" s="235"/>
      <c r="AX127" s="866" t="s">
        <v>452</v>
      </c>
      <c r="AY127" s="834"/>
      <c r="AZ127" s="834"/>
      <c r="BA127" s="834"/>
      <c r="BB127" s="834"/>
      <c r="BC127" s="834"/>
      <c r="BD127" s="834"/>
      <c r="BE127" s="835"/>
      <c r="BF127" s="833" t="s">
        <v>453</v>
      </c>
      <c r="BG127" s="834"/>
      <c r="BH127" s="834"/>
      <c r="BI127" s="834"/>
      <c r="BJ127" s="834"/>
      <c r="BK127" s="834"/>
      <c r="BL127" s="835"/>
      <c r="BM127" s="833" t="s">
        <v>454</v>
      </c>
      <c r="BN127" s="834"/>
      <c r="BO127" s="834"/>
      <c r="BP127" s="834"/>
      <c r="BQ127" s="834"/>
      <c r="BR127" s="834"/>
      <c r="BS127" s="835"/>
      <c r="BT127" s="833" t="s">
        <v>455</v>
      </c>
      <c r="BU127" s="834"/>
      <c r="BV127" s="834"/>
      <c r="BW127" s="834"/>
      <c r="BX127" s="834"/>
      <c r="BY127" s="834"/>
      <c r="BZ127" s="836"/>
      <c r="CA127" s="235"/>
      <c r="CB127" s="235"/>
      <c r="CC127" s="235"/>
      <c r="CD127" s="236"/>
      <c r="CE127" s="236"/>
      <c r="CF127" s="236"/>
      <c r="CG127" s="233"/>
      <c r="CH127" s="233"/>
      <c r="CI127" s="233"/>
      <c r="CJ127" s="234"/>
      <c r="CK127" s="879"/>
      <c r="CL127" s="880"/>
      <c r="CM127" s="880"/>
      <c r="CN127" s="880"/>
      <c r="CO127" s="881"/>
      <c r="CP127" s="837" t="s">
        <v>456</v>
      </c>
      <c r="CQ127" s="772"/>
      <c r="CR127" s="772"/>
      <c r="CS127" s="772"/>
      <c r="CT127" s="772"/>
      <c r="CU127" s="772"/>
      <c r="CV127" s="772"/>
      <c r="CW127" s="772"/>
      <c r="CX127" s="772"/>
      <c r="CY127" s="772"/>
      <c r="CZ127" s="772"/>
      <c r="DA127" s="772"/>
      <c r="DB127" s="772"/>
      <c r="DC127" s="772"/>
      <c r="DD127" s="772"/>
      <c r="DE127" s="772"/>
      <c r="DF127" s="773"/>
      <c r="DG127" s="838" t="s">
        <v>113</v>
      </c>
      <c r="DH127" s="839"/>
      <c r="DI127" s="839"/>
      <c r="DJ127" s="839"/>
      <c r="DK127" s="839"/>
      <c r="DL127" s="839" t="s">
        <v>113</v>
      </c>
      <c r="DM127" s="839"/>
      <c r="DN127" s="839"/>
      <c r="DO127" s="839"/>
      <c r="DP127" s="839"/>
      <c r="DQ127" s="839" t="s">
        <v>113</v>
      </c>
      <c r="DR127" s="839"/>
      <c r="DS127" s="839"/>
      <c r="DT127" s="839"/>
      <c r="DU127" s="839"/>
      <c r="DV127" s="816" t="s">
        <v>113</v>
      </c>
      <c r="DW127" s="816"/>
      <c r="DX127" s="816"/>
      <c r="DY127" s="816"/>
      <c r="DZ127" s="817"/>
    </row>
    <row r="128" spans="1:130" s="199" customFormat="1" ht="26.25" customHeight="1" thickBot="1">
      <c r="A128" s="818" t="s">
        <v>457</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458</v>
      </c>
      <c r="X128" s="820"/>
      <c r="Y128" s="820"/>
      <c r="Z128" s="821"/>
      <c r="AA128" s="822">
        <v>8366</v>
      </c>
      <c r="AB128" s="823"/>
      <c r="AC128" s="823"/>
      <c r="AD128" s="823"/>
      <c r="AE128" s="824"/>
      <c r="AF128" s="825">
        <v>8366</v>
      </c>
      <c r="AG128" s="823"/>
      <c r="AH128" s="823"/>
      <c r="AI128" s="823"/>
      <c r="AJ128" s="824"/>
      <c r="AK128" s="825">
        <v>8366</v>
      </c>
      <c r="AL128" s="823"/>
      <c r="AM128" s="823"/>
      <c r="AN128" s="823"/>
      <c r="AO128" s="824"/>
      <c r="AP128" s="826"/>
      <c r="AQ128" s="827"/>
      <c r="AR128" s="827"/>
      <c r="AS128" s="827"/>
      <c r="AT128" s="828"/>
      <c r="AU128" s="235"/>
      <c r="AV128" s="235"/>
      <c r="AW128" s="235"/>
      <c r="AX128" s="829" t="s">
        <v>459</v>
      </c>
      <c r="AY128" s="830"/>
      <c r="AZ128" s="830"/>
      <c r="BA128" s="830"/>
      <c r="BB128" s="830"/>
      <c r="BC128" s="830"/>
      <c r="BD128" s="830"/>
      <c r="BE128" s="831"/>
      <c r="BF128" s="808" t="s">
        <v>113</v>
      </c>
      <c r="BG128" s="809"/>
      <c r="BH128" s="809"/>
      <c r="BI128" s="809"/>
      <c r="BJ128" s="809"/>
      <c r="BK128" s="809"/>
      <c r="BL128" s="832"/>
      <c r="BM128" s="808">
        <v>14.41</v>
      </c>
      <c r="BN128" s="809"/>
      <c r="BO128" s="809"/>
      <c r="BP128" s="809"/>
      <c r="BQ128" s="809"/>
      <c r="BR128" s="809"/>
      <c r="BS128" s="832"/>
      <c r="BT128" s="808">
        <v>20</v>
      </c>
      <c r="BU128" s="809"/>
      <c r="BV128" s="809"/>
      <c r="BW128" s="809"/>
      <c r="BX128" s="809"/>
      <c r="BY128" s="809"/>
      <c r="BZ128" s="810"/>
      <c r="CA128" s="236"/>
      <c r="CB128" s="236"/>
      <c r="CC128" s="236"/>
      <c r="CD128" s="236"/>
      <c r="CE128" s="236"/>
      <c r="CF128" s="236"/>
      <c r="CG128" s="233"/>
      <c r="CH128" s="233"/>
      <c r="CI128" s="233"/>
      <c r="CJ128" s="234"/>
      <c r="CK128" s="882"/>
      <c r="CL128" s="883"/>
      <c r="CM128" s="883"/>
      <c r="CN128" s="883"/>
      <c r="CO128" s="884"/>
      <c r="CP128" s="811" t="s">
        <v>460</v>
      </c>
      <c r="CQ128" s="750"/>
      <c r="CR128" s="750"/>
      <c r="CS128" s="750"/>
      <c r="CT128" s="750"/>
      <c r="CU128" s="750"/>
      <c r="CV128" s="750"/>
      <c r="CW128" s="750"/>
      <c r="CX128" s="750"/>
      <c r="CY128" s="750"/>
      <c r="CZ128" s="750"/>
      <c r="DA128" s="750"/>
      <c r="DB128" s="750"/>
      <c r="DC128" s="750"/>
      <c r="DD128" s="750"/>
      <c r="DE128" s="750"/>
      <c r="DF128" s="751"/>
      <c r="DG128" s="812" t="s">
        <v>113</v>
      </c>
      <c r="DH128" s="813"/>
      <c r="DI128" s="813"/>
      <c r="DJ128" s="813"/>
      <c r="DK128" s="813"/>
      <c r="DL128" s="813" t="s">
        <v>113</v>
      </c>
      <c r="DM128" s="813"/>
      <c r="DN128" s="813"/>
      <c r="DO128" s="813"/>
      <c r="DP128" s="813"/>
      <c r="DQ128" s="813" t="s">
        <v>113</v>
      </c>
      <c r="DR128" s="813"/>
      <c r="DS128" s="813"/>
      <c r="DT128" s="813"/>
      <c r="DU128" s="813"/>
      <c r="DV128" s="814" t="s">
        <v>113</v>
      </c>
      <c r="DW128" s="814"/>
      <c r="DX128" s="814"/>
      <c r="DY128" s="814"/>
      <c r="DZ128" s="815"/>
    </row>
    <row r="129" spans="1:131" s="199" customFormat="1" ht="26.25" customHeight="1">
      <c r="A129" s="796" t="s">
        <v>91</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461</v>
      </c>
      <c r="X129" s="799"/>
      <c r="Y129" s="799"/>
      <c r="Z129" s="800"/>
      <c r="AA129" s="801">
        <v>5949617</v>
      </c>
      <c r="AB129" s="802"/>
      <c r="AC129" s="802"/>
      <c r="AD129" s="802"/>
      <c r="AE129" s="803"/>
      <c r="AF129" s="804">
        <v>6071573</v>
      </c>
      <c r="AG129" s="802"/>
      <c r="AH129" s="802"/>
      <c r="AI129" s="802"/>
      <c r="AJ129" s="803"/>
      <c r="AK129" s="804">
        <v>6081170</v>
      </c>
      <c r="AL129" s="802"/>
      <c r="AM129" s="802"/>
      <c r="AN129" s="802"/>
      <c r="AO129" s="803"/>
      <c r="AP129" s="805"/>
      <c r="AQ129" s="806"/>
      <c r="AR129" s="806"/>
      <c r="AS129" s="806"/>
      <c r="AT129" s="807"/>
      <c r="AU129" s="237"/>
      <c r="AV129" s="237"/>
      <c r="AW129" s="237"/>
      <c r="AX129" s="771" t="s">
        <v>462</v>
      </c>
      <c r="AY129" s="772"/>
      <c r="AZ129" s="772"/>
      <c r="BA129" s="772"/>
      <c r="BB129" s="772"/>
      <c r="BC129" s="772"/>
      <c r="BD129" s="772"/>
      <c r="BE129" s="773"/>
      <c r="BF129" s="791" t="s">
        <v>113</v>
      </c>
      <c r="BG129" s="792"/>
      <c r="BH129" s="792"/>
      <c r="BI129" s="792"/>
      <c r="BJ129" s="792"/>
      <c r="BK129" s="792"/>
      <c r="BL129" s="793"/>
      <c r="BM129" s="791">
        <v>19.41</v>
      </c>
      <c r="BN129" s="792"/>
      <c r="BO129" s="792"/>
      <c r="BP129" s="792"/>
      <c r="BQ129" s="792"/>
      <c r="BR129" s="792"/>
      <c r="BS129" s="793"/>
      <c r="BT129" s="791">
        <v>30</v>
      </c>
      <c r="BU129" s="794"/>
      <c r="BV129" s="794"/>
      <c r="BW129" s="794"/>
      <c r="BX129" s="794"/>
      <c r="BY129" s="794"/>
      <c r="BZ129" s="79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6" t="s">
        <v>463</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464</v>
      </c>
      <c r="X130" s="799"/>
      <c r="Y130" s="799"/>
      <c r="Z130" s="800"/>
      <c r="AA130" s="801">
        <v>727647</v>
      </c>
      <c r="AB130" s="802"/>
      <c r="AC130" s="802"/>
      <c r="AD130" s="802"/>
      <c r="AE130" s="803"/>
      <c r="AF130" s="804">
        <v>669624</v>
      </c>
      <c r="AG130" s="802"/>
      <c r="AH130" s="802"/>
      <c r="AI130" s="802"/>
      <c r="AJ130" s="803"/>
      <c r="AK130" s="804">
        <v>668115</v>
      </c>
      <c r="AL130" s="802"/>
      <c r="AM130" s="802"/>
      <c r="AN130" s="802"/>
      <c r="AO130" s="803"/>
      <c r="AP130" s="805"/>
      <c r="AQ130" s="806"/>
      <c r="AR130" s="806"/>
      <c r="AS130" s="806"/>
      <c r="AT130" s="807"/>
      <c r="AU130" s="237"/>
      <c r="AV130" s="237"/>
      <c r="AW130" s="237"/>
      <c r="AX130" s="771" t="s">
        <v>465</v>
      </c>
      <c r="AY130" s="772"/>
      <c r="AZ130" s="772"/>
      <c r="BA130" s="772"/>
      <c r="BB130" s="772"/>
      <c r="BC130" s="772"/>
      <c r="BD130" s="772"/>
      <c r="BE130" s="773"/>
      <c r="BF130" s="774">
        <v>3.9</v>
      </c>
      <c r="BG130" s="775"/>
      <c r="BH130" s="775"/>
      <c r="BI130" s="775"/>
      <c r="BJ130" s="775"/>
      <c r="BK130" s="775"/>
      <c r="BL130" s="776"/>
      <c r="BM130" s="774">
        <v>25</v>
      </c>
      <c r="BN130" s="775"/>
      <c r="BO130" s="775"/>
      <c r="BP130" s="775"/>
      <c r="BQ130" s="775"/>
      <c r="BR130" s="775"/>
      <c r="BS130" s="776"/>
      <c r="BT130" s="774">
        <v>35</v>
      </c>
      <c r="BU130" s="777"/>
      <c r="BV130" s="777"/>
      <c r="BW130" s="777"/>
      <c r="BX130" s="777"/>
      <c r="BY130" s="777"/>
      <c r="BZ130" s="77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466</v>
      </c>
      <c r="X131" s="782"/>
      <c r="Y131" s="782"/>
      <c r="Z131" s="783"/>
      <c r="AA131" s="784">
        <v>5221970</v>
      </c>
      <c r="AB131" s="785"/>
      <c r="AC131" s="785"/>
      <c r="AD131" s="785"/>
      <c r="AE131" s="786"/>
      <c r="AF131" s="787">
        <v>5401949</v>
      </c>
      <c r="AG131" s="785"/>
      <c r="AH131" s="785"/>
      <c r="AI131" s="785"/>
      <c r="AJ131" s="786"/>
      <c r="AK131" s="787">
        <v>5413055</v>
      </c>
      <c r="AL131" s="785"/>
      <c r="AM131" s="785"/>
      <c r="AN131" s="785"/>
      <c r="AO131" s="786"/>
      <c r="AP131" s="788"/>
      <c r="AQ131" s="789"/>
      <c r="AR131" s="789"/>
      <c r="AS131" s="789"/>
      <c r="AT131" s="790"/>
      <c r="AU131" s="237"/>
      <c r="AV131" s="237"/>
      <c r="AW131" s="237"/>
      <c r="AX131" s="749" t="s">
        <v>467</v>
      </c>
      <c r="AY131" s="750"/>
      <c r="AZ131" s="750"/>
      <c r="BA131" s="750"/>
      <c r="BB131" s="750"/>
      <c r="BC131" s="750"/>
      <c r="BD131" s="750"/>
      <c r="BE131" s="751"/>
      <c r="BF131" s="752">
        <v>13.8</v>
      </c>
      <c r="BG131" s="753"/>
      <c r="BH131" s="753"/>
      <c r="BI131" s="753"/>
      <c r="BJ131" s="753"/>
      <c r="BK131" s="753"/>
      <c r="BL131" s="754"/>
      <c r="BM131" s="752">
        <v>350</v>
      </c>
      <c r="BN131" s="753"/>
      <c r="BO131" s="753"/>
      <c r="BP131" s="753"/>
      <c r="BQ131" s="753"/>
      <c r="BR131" s="753"/>
      <c r="BS131" s="754"/>
      <c r="BT131" s="755"/>
      <c r="BU131" s="756"/>
      <c r="BV131" s="756"/>
      <c r="BW131" s="756"/>
      <c r="BX131" s="756"/>
      <c r="BY131" s="756"/>
      <c r="BZ131" s="75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8" t="s">
        <v>468</v>
      </c>
      <c r="B132" s="759"/>
      <c r="C132" s="759"/>
      <c r="D132" s="759"/>
      <c r="E132" s="759"/>
      <c r="F132" s="759"/>
      <c r="G132" s="759"/>
      <c r="H132" s="759"/>
      <c r="I132" s="759"/>
      <c r="J132" s="759"/>
      <c r="K132" s="759"/>
      <c r="L132" s="759"/>
      <c r="M132" s="759"/>
      <c r="N132" s="759"/>
      <c r="O132" s="759"/>
      <c r="P132" s="759"/>
      <c r="Q132" s="759"/>
      <c r="R132" s="759"/>
      <c r="S132" s="759"/>
      <c r="T132" s="759"/>
      <c r="U132" s="759"/>
      <c r="V132" s="762" t="s">
        <v>469</v>
      </c>
      <c r="W132" s="762"/>
      <c r="X132" s="762"/>
      <c r="Y132" s="762"/>
      <c r="Z132" s="763"/>
      <c r="AA132" s="764">
        <v>5.5336204540000002</v>
      </c>
      <c r="AB132" s="765"/>
      <c r="AC132" s="765"/>
      <c r="AD132" s="765"/>
      <c r="AE132" s="766"/>
      <c r="AF132" s="767">
        <v>3.8947424349999999</v>
      </c>
      <c r="AG132" s="765"/>
      <c r="AH132" s="765"/>
      <c r="AI132" s="765"/>
      <c r="AJ132" s="766"/>
      <c r="AK132" s="767">
        <v>2.549687746</v>
      </c>
      <c r="AL132" s="765"/>
      <c r="AM132" s="765"/>
      <c r="AN132" s="765"/>
      <c r="AO132" s="766"/>
      <c r="AP132" s="768"/>
      <c r="AQ132" s="769"/>
      <c r="AR132" s="769"/>
      <c r="AS132" s="769"/>
      <c r="AT132" s="77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60"/>
      <c r="B133" s="761"/>
      <c r="C133" s="761"/>
      <c r="D133" s="761"/>
      <c r="E133" s="761"/>
      <c r="F133" s="761"/>
      <c r="G133" s="761"/>
      <c r="H133" s="761"/>
      <c r="I133" s="761"/>
      <c r="J133" s="761"/>
      <c r="K133" s="761"/>
      <c r="L133" s="761"/>
      <c r="M133" s="761"/>
      <c r="N133" s="761"/>
      <c r="O133" s="761"/>
      <c r="P133" s="761"/>
      <c r="Q133" s="761"/>
      <c r="R133" s="761"/>
      <c r="S133" s="761"/>
      <c r="T133" s="761"/>
      <c r="U133" s="761"/>
      <c r="V133" s="741" t="s">
        <v>470</v>
      </c>
      <c r="W133" s="741"/>
      <c r="X133" s="741"/>
      <c r="Y133" s="741"/>
      <c r="Z133" s="742"/>
      <c r="AA133" s="743">
        <v>7.6</v>
      </c>
      <c r="AB133" s="744"/>
      <c r="AC133" s="744"/>
      <c r="AD133" s="744"/>
      <c r="AE133" s="745"/>
      <c r="AF133" s="743">
        <v>5.8</v>
      </c>
      <c r="AG133" s="744"/>
      <c r="AH133" s="744"/>
      <c r="AI133" s="744"/>
      <c r="AJ133" s="745"/>
      <c r="AK133" s="743">
        <v>3.9</v>
      </c>
      <c r="AL133" s="744"/>
      <c r="AM133" s="744"/>
      <c r="AN133" s="744"/>
      <c r="AO133" s="745"/>
      <c r="AP133" s="746"/>
      <c r="AQ133" s="747"/>
      <c r="AR133" s="747"/>
      <c r="AS133" s="747"/>
      <c r="AT133" s="74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74:P74"/>
    <mergeCell ref="B75:P75"/>
    <mergeCell ref="B69:P69"/>
    <mergeCell ref="B70:P70"/>
    <mergeCell ref="B71:P71"/>
    <mergeCell ref="B72:P72"/>
    <mergeCell ref="B73:P73"/>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64" t="s">
        <v>478</v>
      </c>
      <c r="H9" s="1165"/>
      <c r="I9" s="1165"/>
      <c r="J9" s="1166"/>
      <c r="K9" s="265">
        <v>1373181</v>
      </c>
      <c r="L9" s="266">
        <v>49244</v>
      </c>
      <c r="M9" s="267">
        <v>63599</v>
      </c>
      <c r="N9" s="268">
        <v>-22.6</v>
      </c>
    </row>
    <row r="10" spans="1:16">
      <c r="A10" s="250"/>
      <c r="B10" s="246"/>
      <c r="C10" s="246"/>
      <c r="D10" s="246"/>
      <c r="E10" s="246"/>
      <c r="F10" s="246"/>
      <c r="G10" s="1164" t="s">
        <v>479</v>
      </c>
      <c r="H10" s="1165"/>
      <c r="I10" s="1165"/>
      <c r="J10" s="1166"/>
      <c r="K10" s="269">
        <v>250790</v>
      </c>
      <c r="L10" s="270">
        <v>8994</v>
      </c>
      <c r="M10" s="271">
        <v>7046</v>
      </c>
      <c r="N10" s="272">
        <v>27.6</v>
      </c>
    </row>
    <row r="11" spans="1:16" ht="13.5" customHeight="1">
      <c r="A11" s="250"/>
      <c r="B11" s="246"/>
      <c r="C11" s="246"/>
      <c r="D11" s="246"/>
      <c r="E11" s="246"/>
      <c r="F11" s="246"/>
      <c r="G11" s="1164" t="s">
        <v>480</v>
      </c>
      <c r="H11" s="1165"/>
      <c r="I11" s="1165"/>
      <c r="J11" s="1166"/>
      <c r="K11" s="269">
        <v>311331</v>
      </c>
      <c r="L11" s="270">
        <v>11165</v>
      </c>
      <c r="M11" s="271">
        <v>8288</v>
      </c>
      <c r="N11" s="272">
        <v>34.700000000000003</v>
      </c>
    </row>
    <row r="12" spans="1:16" ht="13.5" customHeight="1">
      <c r="A12" s="250"/>
      <c r="B12" s="246"/>
      <c r="C12" s="246"/>
      <c r="D12" s="246"/>
      <c r="E12" s="246"/>
      <c r="F12" s="246"/>
      <c r="G12" s="1164" t="s">
        <v>481</v>
      </c>
      <c r="H12" s="1165"/>
      <c r="I12" s="1165"/>
      <c r="J12" s="1166"/>
      <c r="K12" s="269" t="s">
        <v>482</v>
      </c>
      <c r="L12" s="270" t="s">
        <v>482</v>
      </c>
      <c r="M12" s="271">
        <v>310</v>
      </c>
      <c r="N12" s="272" t="s">
        <v>482</v>
      </c>
    </row>
    <row r="13" spans="1:16" ht="13.5" customHeight="1">
      <c r="A13" s="250"/>
      <c r="B13" s="246"/>
      <c r="C13" s="246"/>
      <c r="D13" s="246"/>
      <c r="E13" s="246"/>
      <c r="F13" s="246"/>
      <c r="G13" s="1164" t="s">
        <v>483</v>
      </c>
      <c r="H13" s="1165"/>
      <c r="I13" s="1165"/>
      <c r="J13" s="1166"/>
      <c r="K13" s="269" t="s">
        <v>482</v>
      </c>
      <c r="L13" s="270" t="s">
        <v>482</v>
      </c>
      <c r="M13" s="271" t="s">
        <v>482</v>
      </c>
      <c r="N13" s="272" t="s">
        <v>482</v>
      </c>
    </row>
    <row r="14" spans="1:16" ht="13.5" customHeight="1">
      <c r="A14" s="250"/>
      <c r="B14" s="246"/>
      <c r="C14" s="246"/>
      <c r="D14" s="246"/>
      <c r="E14" s="246"/>
      <c r="F14" s="246"/>
      <c r="G14" s="1164" t="s">
        <v>484</v>
      </c>
      <c r="H14" s="1165"/>
      <c r="I14" s="1165"/>
      <c r="J14" s="1166"/>
      <c r="K14" s="269">
        <v>42505</v>
      </c>
      <c r="L14" s="270">
        <v>1524</v>
      </c>
      <c r="M14" s="271">
        <v>2702</v>
      </c>
      <c r="N14" s="272">
        <v>-43.6</v>
      </c>
    </row>
    <row r="15" spans="1:16" ht="13.5" customHeight="1">
      <c r="A15" s="250"/>
      <c r="B15" s="246"/>
      <c r="C15" s="246"/>
      <c r="D15" s="246"/>
      <c r="E15" s="246"/>
      <c r="F15" s="246"/>
      <c r="G15" s="1164" t="s">
        <v>485</v>
      </c>
      <c r="H15" s="1165"/>
      <c r="I15" s="1165"/>
      <c r="J15" s="1166"/>
      <c r="K15" s="269">
        <v>38046</v>
      </c>
      <c r="L15" s="270">
        <v>1364</v>
      </c>
      <c r="M15" s="271">
        <v>1443</v>
      </c>
      <c r="N15" s="272">
        <v>-5.5</v>
      </c>
    </row>
    <row r="16" spans="1:16">
      <c r="A16" s="250"/>
      <c r="B16" s="246"/>
      <c r="C16" s="246"/>
      <c r="D16" s="246"/>
      <c r="E16" s="246"/>
      <c r="F16" s="246"/>
      <c r="G16" s="1167" t="s">
        <v>486</v>
      </c>
      <c r="H16" s="1168"/>
      <c r="I16" s="1168"/>
      <c r="J16" s="1169"/>
      <c r="K16" s="270">
        <v>-103897</v>
      </c>
      <c r="L16" s="270">
        <v>-3726</v>
      </c>
      <c r="M16" s="271">
        <v>-6252</v>
      </c>
      <c r="N16" s="272">
        <v>-40.4</v>
      </c>
    </row>
    <row r="17" spans="1:16">
      <c r="A17" s="250"/>
      <c r="B17" s="246"/>
      <c r="C17" s="246"/>
      <c r="D17" s="246"/>
      <c r="E17" s="246"/>
      <c r="F17" s="246"/>
      <c r="G17" s="1167" t="s">
        <v>172</v>
      </c>
      <c r="H17" s="1168"/>
      <c r="I17" s="1168"/>
      <c r="J17" s="1169"/>
      <c r="K17" s="270">
        <v>1911956</v>
      </c>
      <c r="L17" s="270">
        <v>68566</v>
      </c>
      <c r="M17" s="271">
        <v>77134</v>
      </c>
      <c r="N17" s="272">
        <v>-11.1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1" t="s">
        <v>491</v>
      </c>
      <c r="H21" s="1162"/>
      <c r="I21" s="1162"/>
      <c r="J21" s="1163"/>
      <c r="K21" s="282">
        <v>6.49</v>
      </c>
      <c r="L21" s="283">
        <v>7.57</v>
      </c>
      <c r="M21" s="284">
        <v>-1.08</v>
      </c>
      <c r="N21" s="251"/>
      <c r="O21" s="285"/>
      <c r="P21" s="281"/>
    </row>
    <row r="22" spans="1:16" s="286" customFormat="1">
      <c r="A22" s="281"/>
      <c r="B22" s="251"/>
      <c r="C22" s="251"/>
      <c r="D22" s="251"/>
      <c r="E22" s="251"/>
      <c r="F22" s="251"/>
      <c r="G22" s="1161" t="s">
        <v>492</v>
      </c>
      <c r="H22" s="1162"/>
      <c r="I22" s="1162"/>
      <c r="J22" s="1163"/>
      <c r="K22" s="287">
        <v>97.8</v>
      </c>
      <c r="L22" s="288">
        <v>97</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52" t="s">
        <v>496</v>
      </c>
      <c r="H32" s="1153"/>
      <c r="I32" s="1153"/>
      <c r="J32" s="1154"/>
      <c r="K32" s="296">
        <v>435685</v>
      </c>
      <c r="L32" s="296">
        <v>15624</v>
      </c>
      <c r="M32" s="297">
        <v>35009</v>
      </c>
      <c r="N32" s="298">
        <v>-55.4</v>
      </c>
    </row>
    <row r="33" spans="1:16" ht="13.5" customHeight="1">
      <c r="A33" s="250"/>
      <c r="B33" s="246"/>
      <c r="C33" s="246"/>
      <c r="D33" s="246"/>
      <c r="E33" s="246"/>
      <c r="F33" s="246"/>
      <c r="G33" s="1152" t="s">
        <v>497</v>
      </c>
      <c r="H33" s="1153"/>
      <c r="I33" s="1153"/>
      <c r="J33" s="1154"/>
      <c r="K33" s="296" t="s">
        <v>482</v>
      </c>
      <c r="L33" s="296" t="s">
        <v>482</v>
      </c>
      <c r="M33" s="297" t="s">
        <v>482</v>
      </c>
      <c r="N33" s="298" t="s">
        <v>482</v>
      </c>
    </row>
    <row r="34" spans="1:16" ht="27" customHeight="1">
      <c r="A34" s="250"/>
      <c r="B34" s="246"/>
      <c r="C34" s="246"/>
      <c r="D34" s="246"/>
      <c r="E34" s="246"/>
      <c r="F34" s="246"/>
      <c r="G34" s="1152" t="s">
        <v>498</v>
      </c>
      <c r="H34" s="1153"/>
      <c r="I34" s="1153"/>
      <c r="J34" s="1154"/>
      <c r="K34" s="296" t="s">
        <v>482</v>
      </c>
      <c r="L34" s="296" t="s">
        <v>482</v>
      </c>
      <c r="M34" s="297" t="s">
        <v>482</v>
      </c>
      <c r="N34" s="298" t="s">
        <v>482</v>
      </c>
    </row>
    <row r="35" spans="1:16" ht="27" customHeight="1">
      <c r="A35" s="250"/>
      <c r="B35" s="246"/>
      <c r="C35" s="246"/>
      <c r="D35" s="246"/>
      <c r="E35" s="246"/>
      <c r="F35" s="246"/>
      <c r="G35" s="1152" t="s">
        <v>499</v>
      </c>
      <c r="H35" s="1153"/>
      <c r="I35" s="1153"/>
      <c r="J35" s="1154"/>
      <c r="K35" s="296">
        <v>357958</v>
      </c>
      <c r="L35" s="296">
        <v>12837</v>
      </c>
      <c r="M35" s="297">
        <v>14278</v>
      </c>
      <c r="N35" s="298">
        <v>-10.1</v>
      </c>
    </row>
    <row r="36" spans="1:16" ht="27" customHeight="1">
      <c r="A36" s="250"/>
      <c r="B36" s="246"/>
      <c r="C36" s="246"/>
      <c r="D36" s="246"/>
      <c r="E36" s="246"/>
      <c r="F36" s="246"/>
      <c r="G36" s="1152" t="s">
        <v>500</v>
      </c>
      <c r="H36" s="1153"/>
      <c r="I36" s="1153"/>
      <c r="J36" s="1154"/>
      <c r="K36" s="296">
        <v>20854</v>
      </c>
      <c r="L36" s="296">
        <v>748</v>
      </c>
      <c r="M36" s="297">
        <v>2727</v>
      </c>
      <c r="N36" s="298">
        <v>-72.599999999999994</v>
      </c>
    </row>
    <row r="37" spans="1:16" ht="13.5" customHeight="1">
      <c r="A37" s="250"/>
      <c r="B37" s="246"/>
      <c r="C37" s="246"/>
      <c r="D37" s="246"/>
      <c r="E37" s="246"/>
      <c r="F37" s="246"/>
      <c r="G37" s="1152" t="s">
        <v>501</v>
      </c>
      <c r="H37" s="1153"/>
      <c r="I37" s="1153"/>
      <c r="J37" s="1154"/>
      <c r="K37" s="296" t="s">
        <v>482</v>
      </c>
      <c r="L37" s="296" t="s">
        <v>482</v>
      </c>
      <c r="M37" s="297">
        <v>812</v>
      </c>
      <c r="N37" s="298" t="s">
        <v>482</v>
      </c>
    </row>
    <row r="38" spans="1:16" ht="27" customHeight="1">
      <c r="A38" s="250"/>
      <c r="B38" s="246"/>
      <c r="C38" s="246"/>
      <c r="D38" s="246"/>
      <c r="E38" s="246"/>
      <c r="F38" s="246"/>
      <c r="G38" s="1155" t="s">
        <v>502</v>
      </c>
      <c r="H38" s="1156"/>
      <c r="I38" s="1156"/>
      <c r="J38" s="1157"/>
      <c r="K38" s="299" t="s">
        <v>482</v>
      </c>
      <c r="L38" s="299" t="s">
        <v>482</v>
      </c>
      <c r="M38" s="300">
        <v>1</v>
      </c>
      <c r="N38" s="301" t="s">
        <v>482</v>
      </c>
      <c r="O38" s="295"/>
    </row>
    <row r="39" spans="1:16">
      <c r="A39" s="250"/>
      <c r="B39" s="246"/>
      <c r="C39" s="246"/>
      <c r="D39" s="246"/>
      <c r="E39" s="246"/>
      <c r="F39" s="246"/>
      <c r="G39" s="1155" t="s">
        <v>503</v>
      </c>
      <c r="H39" s="1156"/>
      <c r="I39" s="1156"/>
      <c r="J39" s="1157"/>
      <c r="K39" s="302">
        <v>-8366</v>
      </c>
      <c r="L39" s="302">
        <v>-300</v>
      </c>
      <c r="M39" s="303">
        <v>-3017</v>
      </c>
      <c r="N39" s="304">
        <v>-90.1</v>
      </c>
      <c r="O39" s="295"/>
    </row>
    <row r="40" spans="1:16" ht="27" customHeight="1">
      <c r="A40" s="250"/>
      <c r="B40" s="246"/>
      <c r="C40" s="246"/>
      <c r="D40" s="246"/>
      <c r="E40" s="246"/>
      <c r="F40" s="246"/>
      <c r="G40" s="1152" t="s">
        <v>504</v>
      </c>
      <c r="H40" s="1153"/>
      <c r="I40" s="1153"/>
      <c r="J40" s="1154"/>
      <c r="K40" s="302">
        <v>-668115</v>
      </c>
      <c r="L40" s="302">
        <v>-23960</v>
      </c>
      <c r="M40" s="303">
        <v>-35292</v>
      </c>
      <c r="N40" s="304">
        <v>-32.1</v>
      </c>
      <c r="O40" s="295"/>
    </row>
    <row r="41" spans="1:16">
      <c r="A41" s="250"/>
      <c r="B41" s="246"/>
      <c r="C41" s="246"/>
      <c r="D41" s="246"/>
      <c r="E41" s="246"/>
      <c r="F41" s="246"/>
      <c r="G41" s="1158" t="s">
        <v>283</v>
      </c>
      <c r="H41" s="1159"/>
      <c r="I41" s="1159"/>
      <c r="J41" s="1160"/>
      <c r="K41" s="296">
        <v>138016</v>
      </c>
      <c r="L41" s="302">
        <v>4949</v>
      </c>
      <c r="M41" s="303">
        <v>14518</v>
      </c>
      <c r="N41" s="304">
        <v>-65.900000000000006</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5" t="s">
        <v>473</v>
      </c>
      <c r="J49" s="1147" t="s">
        <v>508</v>
      </c>
      <c r="K49" s="1148"/>
      <c r="L49" s="1148"/>
      <c r="M49" s="1148"/>
      <c r="N49" s="1149"/>
    </row>
    <row r="50" spans="1:14">
      <c r="A50" s="250"/>
      <c r="B50" s="246"/>
      <c r="C50" s="246"/>
      <c r="D50" s="246"/>
      <c r="E50" s="246"/>
      <c r="F50" s="246"/>
      <c r="G50" s="314"/>
      <c r="H50" s="315"/>
      <c r="I50" s="1146"/>
      <c r="J50" s="316" t="s">
        <v>509</v>
      </c>
      <c r="K50" s="317" t="s">
        <v>510</v>
      </c>
      <c r="L50" s="318" t="s">
        <v>511</v>
      </c>
      <c r="M50" s="319" t="s">
        <v>512</v>
      </c>
      <c r="N50" s="320" t="s">
        <v>513</v>
      </c>
    </row>
    <row r="51" spans="1:14">
      <c r="A51" s="250"/>
      <c r="B51" s="246"/>
      <c r="C51" s="246"/>
      <c r="D51" s="246"/>
      <c r="E51" s="246"/>
      <c r="F51" s="246"/>
      <c r="G51" s="312" t="s">
        <v>514</v>
      </c>
      <c r="H51" s="313"/>
      <c r="I51" s="321">
        <v>1427996</v>
      </c>
      <c r="J51" s="322">
        <v>49839</v>
      </c>
      <c r="K51" s="323">
        <v>35.299999999999997</v>
      </c>
      <c r="L51" s="324">
        <v>48407</v>
      </c>
      <c r="M51" s="325">
        <v>-5.6</v>
      </c>
      <c r="N51" s="326">
        <v>40.9</v>
      </c>
    </row>
    <row r="52" spans="1:14">
      <c r="A52" s="250"/>
      <c r="B52" s="246"/>
      <c r="C52" s="246"/>
      <c r="D52" s="246"/>
      <c r="E52" s="246"/>
      <c r="F52" s="246"/>
      <c r="G52" s="327"/>
      <c r="H52" s="328" t="s">
        <v>515</v>
      </c>
      <c r="I52" s="329">
        <v>862709</v>
      </c>
      <c r="J52" s="330">
        <v>30110</v>
      </c>
      <c r="K52" s="331">
        <v>55.4</v>
      </c>
      <c r="L52" s="332">
        <v>23914</v>
      </c>
      <c r="M52" s="333">
        <v>-6.7</v>
      </c>
      <c r="N52" s="334">
        <v>62.1</v>
      </c>
    </row>
    <row r="53" spans="1:14">
      <c r="A53" s="250"/>
      <c r="B53" s="246"/>
      <c r="C53" s="246"/>
      <c r="D53" s="246"/>
      <c r="E53" s="246"/>
      <c r="F53" s="246"/>
      <c r="G53" s="312" t="s">
        <v>516</v>
      </c>
      <c r="H53" s="313"/>
      <c r="I53" s="321">
        <v>1096972</v>
      </c>
      <c r="J53" s="322">
        <v>38451</v>
      </c>
      <c r="K53" s="323">
        <v>-22.8</v>
      </c>
      <c r="L53" s="324">
        <v>69477</v>
      </c>
      <c r="M53" s="325">
        <v>43.5</v>
      </c>
      <c r="N53" s="326">
        <v>-66.3</v>
      </c>
    </row>
    <row r="54" spans="1:14">
      <c r="A54" s="250"/>
      <c r="B54" s="246"/>
      <c r="C54" s="246"/>
      <c r="D54" s="246"/>
      <c r="E54" s="246"/>
      <c r="F54" s="246"/>
      <c r="G54" s="327"/>
      <c r="H54" s="328" t="s">
        <v>515</v>
      </c>
      <c r="I54" s="329">
        <v>790584</v>
      </c>
      <c r="J54" s="330">
        <v>27712</v>
      </c>
      <c r="K54" s="331">
        <v>-8</v>
      </c>
      <c r="L54" s="332">
        <v>31528</v>
      </c>
      <c r="M54" s="333">
        <v>31.8</v>
      </c>
      <c r="N54" s="334">
        <v>-39.799999999999997</v>
      </c>
    </row>
    <row r="55" spans="1:14">
      <c r="A55" s="250"/>
      <c r="B55" s="246"/>
      <c r="C55" s="246"/>
      <c r="D55" s="246"/>
      <c r="E55" s="246"/>
      <c r="F55" s="246"/>
      <c r="G55" s="312" t="s">
        <v>517</v>
      </c>
      <c r="H55" s="313"/>
      <c r="I55" s="321">
        <v>870494</v>
      </c>
      <c r="J55" s="322">
        <v>30779</v>
      </c>
      <c r="K55" s="323">
        <v>-20</v>
      </c>
      <c r="L55" s="324">
        <v>59668</v>
      </c>
      <c r="M55" s="325">
        <v>-14.1</v>
      </c>
      <c r="N55" s="326">
        <v>-5.9</v>
      </c>
    </row>
    <row r="56" spans="1:14">
      <c r="A56" s="250"/>
      <c r="B56" s="246"/>
      <c r="C56" s="246"/>
      <c r="D56" s="246"/>
      <c r="E56" s="246"/>
      <c r="F56" s="246"/>
      <c r="G56" s="327"/>
      <c r="H56" s="328" t="s">
        <v>515</v>
      </c>
      <c r="I56" s="329">
        <v>563850</v>
      </c>
      <c r="J56" s="330">
        <v>19937</v>
      </c>
      <c r="K56" s="331">
        <v>-28.1</v>
      </c>
      <c r="L56" s="332">
        <v>31515</v>
      </c>
      <c r="M56" s="333">
        <v>0</v>
      </c>
      <c r="N56" s="334">
        <v>-28.1</v>
      </c>
    </row>
    <row r="57" spans="1:14">
      <c r="A57" s="250"/>
      <c r="B57" s="246"/>
      <c r="C57" s="246"/>
      <c r="D57" s="246"/>
      <c r="E57" s="246"/>
      <c r="F57" s="246"/>
      <c r="G57" s="312" t="s">
        <v>518</v>
      </c>
      <c r="H57" s="313"/>
      <c r="I57" s="321">
        <v>1038296</v>
      </c>
      <c r="J57" s="322">
        <v>36984</v>
      </c>
      <c r="K57" s="323">
        <v>20.2</v>
      </c>
      <c r="L57" s="324">
        <v>56894</v>
      </c>
      <c r="M57" s="325">
        <v>-4.5999999999999996</v>
      </c>
      <c r="N57" s="326">
        <v>24.8</v>
      </c>
    </row>
    <row r="58" spans="1:14">
      <c r="A58" s="250"/>
      <c r="B58" s="246"/>
      <c r="C58" s="246"/>
      <c r="D58" s="246"/>
      <c r="E58" s="246"/>
      <c r="F58" s="246"/>
      <c r="G58" s="327"/>
      <c r="H58" s="328" t="s">
        <v>515</v>
      </c>
      <c r="I58" s="329">
        <v>484554</v>
      </c>
      <c r="J58" s="330">
        <v>17260</v>
      </c>
      <c r="K58" s="331">
        <v>-13.4</v>
      </c>
      <c r="L58" s="332">
        <v>32548</v>
      </c>
      <c r="M58" s="333">
        <v>3.3</v>
      </c>
      <c r="N58" s="334">
        <v>-16.7</v>
      </c>
    </row>
    <row r="59" spans="1:14">
      <c r="A59" s="250"/>
      <c r="B59" s="246"/>
      <c r="C59" s="246"/>
      <c r="D59" s="246"/>
      <c r="E59" s="246"/>
      <c r="F59" s="246"/>
      <c r="G59" s="312" t="s">
        <v>519</v>
      </c>
      <c r="H59" s="313"/>
      <c r="I59" s="321">
        <v>1552527</v>
      </c>
      <c r="J59" s="322">
        <v>55676</v>
      </c>
      <c r="K59" s="323">
        <v>50.5</v>
      </c>
      <c r="L59" s="324">
        <v>57122</v>
      </c>
      <c r="M59" s="325">
        <v>0.4</v>
      </c>
      <c r="N59" s="326">
        <v>50.1</v>
      </c>
    </row>
    <row r="60" spans="1:14">
      <c r="A60" s="250"/>
      <c r="B60" s="246"/>
      <c r="C60" s="246"/>
      <c r="D60" s="246"/>
      <c r="E60" s="246"/>
      <c r="F60" s="246"/>
      <c r="G60" s="327"/>
      <c r="H60" s="328" t="s">
        <v>515</v>
      </c>
      <c r="I60" s="335">
        <v>1095874</v>
      </c>
      <c r="J60" s="330">
        <v>39300</v>
      </c>
      <c r="K60" s="331">
        <v>127.7</v>
      </c>
      <c r="L60" s="332">
        <v>36191</v>
      </c>
      <c r="M60" s="333">
        <v>11.2</v>
      </c>
      <c r="N60" s="334">
        <v>116.5</v>
      </c>
    </row>
    <row r="61" spans="1:14">
      <c r="A61" s="250"/>
      <c r="B61" s="246"/>
      <c r="C61" s="246"/>
      <c r="D61" s="246"/>
      <c r="E61" s="246"/>
      <c r="F61" s="246"/>
      <c r="G61" s="312" t="s">
        <v>520</v>
      </c>
      <c r="H61" s="336"/>
      <c r="I61" s="337">
        <v>1197257</v>
      </c>
      <c r="J61" s="338">
        <v>42346</v>
      </c>
      <c r="K61" s="339">
        <v>12.6</v>
      </c>
      <c r="L61" s="340">
        <v>58314</v>
      </c>
      <c r="M61" s="341">
        <v>3.9</v>
      </c>
      <c r="N61" s="326">
        <v>8.6999999999999993</v>
      </c>
    </row>
    <row r="62" spans="1:14">
      <c r="A62" s="250"/>
      <c r="B62" s="246"/>
      <c r="C62" s="246"/>
      <c r="D62" s="246"/>
      <c r="E62" s="246"/>
      <c r="F62" s="246"/>
      <c r="G62" s="327"/>
      <c r="H62" s="328" t="s">
        <v>515</v>
      </c>
      <c r="I62" s="329">
        <v>759514</v>
      </c>
      <c r="J62" s="330">
        <v>26864</v>
      </c>
      <c r="K62" s="331">
        <v>26.7</v>
      </c>
      <c r="L62" s="332">
        <v>31139</v>
      </c>
      <c r="M62" s="333">
        <v>7.9</v>
      </c>
      <c r="N62" s="334">
        <v>18.8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0" t="s">
        <v>3</v>
      </c>
      <c r="D47" s="1170"/>
      <c r="E47" s="1171"/>
      <c r="F47" s="11">
        <v>14.51</v>
      </c>
      <c r="G47" s="12">
        <v>14.42</v>
      </c>
      <c r="H47" s="12">
        <v>15.3</v>
      </c>
      <c r="I47" s="12">
        <v>15.48</v>
      </c>
      <c r="J47" s="13">
        <v>15.48</v>
      </c>
    </row>
    <row r="48" spans="2:10" ht="57.75" customHeight="1">
      <c r="B48" s="14"/>
      <c r="C48" s="1172" t="s">
        <v>4</v>
      </c>
      <c r="D48" s="1172"/>
      <c r="E48" s="1173"/>
      <c r="F48" s="15">
        <v>9.02</v>
      </c>
      <c r="G48" s="16">
        <v>7.13</v>
      </c>
      <c r="H48" s="16">
        <v>6.03</v>
      </c>
      <c r="I48" s="16">
        <v>9.33</v>
      </c>
      <c r="J48" s="17">
        <v>7.47</v>
      </c>
    </row>
    <row r="49" spans="2:10" ht="57.75" customHeight="1" thickBot="1">
      <c r="B49" s="18"/>
      <c r="C49" s="1174" t="s">
        <v>5</v>
      </c>
      <c r="D49" s="1174"/>
      <c r="E49" s="1175"/>
      <c r="F49" s="19" t="s">
        <v>527</v>
      </c>
      <c r="G49" s="20" t="s">
        <v>528</v>
      </c>
      <c r="H49" s="20" t="s">
        <v>529</v>
      </c>
      <c r="I49" s="20">
        <v>3.91</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2" t="s">
        <v>531</v>
      </c>
      <c r="D34" s="1182"/>
      <c r="E34" s="1183"/>
      <c r="F34" s="32">
        <v>12.57</v>
      </c>
      <c r="G34" s="33">
        <v>12.13</v>
      </c>
      <c r="H34" s="33">
        <v>10.25</v>
      </c>
      <c r="I34" s="33">
        <v>10.55</v>
      </c>
      <c r="J34" s="34">
        <v>10.78</v>
      </c>
      <c r="K34" s="22"/>
      <c r="L34" s="22"/>
      <c r="M34" s="22"/>
      <c r="N34" s="22"/>
      <c r="O34" s="22"/>
      <c r="P34" s="22"/>
    </row>
    <row r="35" spans="1:16" ht="39" customHeight="1">
      <c r="A35" s="22"/>
      <c r="B35" s="35"/>
      <c r="C35" s="1176" t="s">
        <v>532</v>
      </c>
      <c r="D35" s="1177"/>
      <c r="E35" s="1178"/>
      <c r="F35" s="36">
        <v>9.02</v>
      </c>
      <c r="G35" s="37">
        <v>7.12</v>
      </c>
      <c r="H35" s="37">
        <v>6.02</v>
      </c>
      <c r="I35" s="37">
        <v>9.33</v>
      </c>
      <c r="J35" s="38">
        <v>7.47</v>
      </c>
      <c r="K35" s="22"/>
      <c r="L35" s="22"/>
      <c r="M35" s="22"/>
      <c r="N35" s="22"/>
      <c r="O35" s="22"/>
      <c r="P35" s="22"/>
    </row>
    <row r="36" spans="1:16" ht="39" customHeight="1">
      <c r="A36" s="22"/>
      <c r="B36" s="35"/>
      <c r="C36" s="1176" t="s">
        <v>533</v>
      </c>
      <c r="D36" s="1177"/>
      <c r="E36" s="1178"/>
      <c r="F36" s="36">
        <v>5.0599999999999996</v>
      </c>
      <c r="G36" s="37">
        <v>5.26</v>
      </c>
      <c r="H36" s="37">
        <v>4.4000000000000004</v>
      </c>
      <c r="I36" s="37">
        <v>3.84</v>
      </c>
      <c r="J36" s="38">
        <v>4.29</v>
      </c>
      <c r="K36" s="22"/>
      <c r="L36" s="22"/>
      <c r="M36" s="22"/>
      <c r="N36" s="22"/>
      <c r="O36" s="22"/>
      <c r="P36" s="22"/>
    </row>
    <row r="37" spans="1:16" ht="39" customHeight="1">
      <c r="A37" s="22"/>
      <c r="B37" s="35"/>
      <c r="C37" s="1176" t="s">
        <v>534</v>
      </c>
      <c r="D37" s="1177"/>
      <c r="E37" s="1178"/>
      <c r="F37" s="36">
        <v>2.57</v>
      </c>
      <c r="G37" s="37">
        <v>2.85</v>
      </c>
      <c r="H37" s="37">
        <v>1.63</v>
      </c>
      <c r="I37" s="37">
        <v>2.36</v>
      </c>
      <c r="J37" s="38">
        <v>3.83</v>
      </c>
      <c r="K37" s="22"/>
      <c r="L37" s="22"/>
      <c r="M37" s="22"/>
      <c r="N37" s="22"/>
      <c r="O37" s="22"/>
      <c r="P37" s="22"/>
    </row>
    <row r="38" spans="1:16" ht="39" customHeight="1">
      <c r="A38" s="22"/>
      <c r="B38" s="35"/>
      <c r="C38" s="1176" t="s">
        <v>535</v>
      </c>
      <c r="D38" s="1177"/>
      <c r="E38" s="1178"/>
      <c r="F38" s="36">
        <v>0.33</v>
      </c>
      <c r="G38" s="37">
        <v>0.36</v>
      </c>
      <c r="H38" s="37">
        <v>0.28999999999999998</v>
      </c>
      <c r="I38" s="37">
        <v>0.91</v>
      </c>
      <c r="J38" s="38">
        <v>0.55000000000000004</v>
      </c>
      <c r="K38" s="22"/>
      <c r="L38" s="22"/>
      <c r="M38" s="22"/>
      <c r="N38" s="22"/>
      <c r="O38" s="22"/>
      <c r="P38" s="22"/>
    </row>
    <row r="39" spans="1:16" ht="39" customHeight="1">
      <c r="A39" s="22"/>
      <c r="B39" s="35"/>
      <c r="C39" s="1176" t="s">
        <v>536</v>
      </c>
      <c r="D39" s="1177"/>
      <c r="E39" s="1178"/>
      <c r="F39" s="36">
        <v>0.16</v>
      </c>
      <c r="G39" s="37">
        <v>0.22</v>
      </c>
      <c r="H39" s="37">
        <v>0.24</v>
      </c>
      <c r="I39" s="37">
        <v>0.15</v>
      </c>
      <c r="J39" s="38">
        <v>0.16</v>
      </c>
      <c r="K39" s="22"/>
      <c r="L39" s="22"/>
      <c r="M39" s="22"/>
      <c r="N39" s="22"/>
      <c r="O39" s="22"/>
      <c r="P39" s="22"/>
    </row>
    <row r="40" spans="1:16" ht="39" customHeight="1">
      <c r="A40" s="22"/>
      <c r="B40" s="35"/>
      <c r="C40" s="1176" t="s">
        <v>537</v>
      </c>
      <c r="D40" s="1177"/>
      <c r="E40" s="1178"/>
      <c r="F40" s="36">
        <v>0.31</v>
      </c>
      <c r="G40" s="37">
        <v>0.25</v>
      </c>
      <c r="H40" s="37">
        <v>0.05</v>
      </c>
      <c r="I40" s="37">
        <v>0.03</v>
      </c>
      <c r="J40" s="38">
        <v>0.1</v>
      </c>
      <c r="K40" s="22"/>
      <c r="L40" s="22"/>
      <c r="M40" s="22"/>
      <c r="N40" s="22"/>
      <c r="O40" s="22"/>
      <c r="P40" s="22"/>
    </row>
    <row r="41" spans="1:16" ht="39" customHeight="1">
      <c r="A41" s="22"/>
      <c r="B41" s="35"/>
      <c r="C41" s="1176" t="s">
        <v>538</v>
      </c>
      <c r="D41" s="1177"/>
      <c r="E41" s="1178"/>
      <c r="F41" s="36">
        <v>0.02</v>
      </c>
      <c r="G41" s="37">
        <v>0.02</v>
      </c>
      <c r="H41" s="37">
        <v>0.02</v>
      </c>
      <c r="I41" s="37">
        <v>0.02</v>
      </c>
      <c r="J41" s="38">
        <v>0.03</v>
      </c>
      <c r="K41" s="22"/>
      <c r="L41" s="22"/>
      <c r="M41" s="22"/>
      <c r="N41" s="22"/>
      <c r="O41" s="22"/>
      <c r="P41" s="22"/>
    </row>
    <row r="42" spans="1:16" ht="39" customHeight="1">
      <c r="A42" s="22"/>
      <c r="B42" s="39"/>
      <c r="C42" s="1176" t="s">
        <v>539</v>
      </c>
      <c r="D42" s="1177"/>
      <c r="E42" s="1178"/>
      <c r="F42" s="36" t="s">
        <v>482</v>
      </c>
      <c r="G42" s="37" t="s">
        <v>482</v>
      </c>
      <c r="H42" s="37" t="s">
        <v>482</v>
      </c>
      <c r="I42" s="37" t="s">
        <v>482</v>
      </c>
      <c r="J42" s="38" t="s">
        <v>482</v>
      </c>
      <c r="K42" s="22"/>
      <c r="L42" s="22"/>
      <c r="M42" s="22"/>
      <c r="N42" s="22"/>
      <c r="O42" s="22"/>
      <c r="P42" s="22"/>
    </row>
    <row r="43" spans="1:16" ht="39" customHeight="1" thickBot="1">
      <c r="A43" s="22"/>
      <c r="B43" s="40"/>
      <c r="C43" s="1179" t="s">
        <v>540</v>
      </c>
      <c r="D43" s="1180"/>
      <c r="E43" s="1181"/>
      <c r="F43" s="41">
        <v>0.02</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2" t="s">
        <v>11</v>
      </c>
      <c r="C45" s="1193"/>
      <c r="D45" s="58"/>
      <c r="E45" s="1198" t="s">
        <v>12</v>
      </c>
      <c r="F45" s="1198"/>
      <c r="G45" s="1198"/>
      <c r="H45" s="1198"/>
      <c r="I45" s="1198"/>
      <c r="J45" s="1199"/>
      <c r="K45" s="59">
        <v>798</v>
      </c>
      <c r="L45" s="60">
        <v>726</v>
      </c>
      <c r="M45" s="60">
        <v>618</v>
      </c>
      <c r="N45" s="60">
        <v>486</v>
      </c>
      <c r="O45" s="61">
        <v>436</v>
      </c>
      <c r="P45" s="48"/>
      <c r="Q45" s="48"/>
      <c r="R45" s="48"/>
      <c r="S45" s="48"/>
      <c r="T45" s="48"/>
      <c r="U45" s="48"/>
    </row>
    <row r="46" spans="1:21" ht="30.75" customHeight="1">
      <c r="A46" s="48"/>
      <c r="B46" s="1194"/>
      <c r="C46" s="1195"/>
      <c r="D46" s="62"/>
      <c r="E46" s="1186" t="s">
        <v>13</v>
      </c>
      <c r="F46" s="1186"/>
      <c r="G46" s="1186"/>
      <c r="H46" s="1186"/>
      <c r="I46" s="1186"/>
      <c r="J46" s="1187"/>
      <c r="K46" s="63" t="s">
        <v>482</v>
      </c>
      <c r="L46" s="64" t="s">
        <v>482</v>
      </c>
      <c r="M46" s="64" t="s">
        <v>482</v>
      </c>
      <c r="N46" s="64" t="s">
        <v>482</v>
      </c>
      <c r="O46" s="65" t="s">
        <v>482</v>
      </c>
      <c r="P46" s="48"/>
      <c r="Q46" s="48"/>
      <c r="R46" s="48"/>
      <c r="S46" s="48"/>
      <c r="T46" s="48"/>
      <c r="U46" s="48"/>
    </row>
    <row r="47" spans="1:21" ht="30.75" customHeight="1">
      <c r="A47" s="48"/>
      <c r="B47" s="1194"/>
      <c r="C47" s="1195"/>
      <c r="D47" s="62"/>
      <c r="E47" s="1186" t="s">
        <v>14</v>
      </c>
      <c r="F47" s="1186"/>
      <c r="G47" s="1186"/>
      <c r="H47" s="1186"/>
      <c r="I47" s="1186"/>
      <c r="J47" s="1187"/>
      <c r="K47" s="63" t="s">
        <v>482</v>
      </c>
      <c r="L47" s="64" t="s">
        <v>482</v>
      </c>
      <c r="M47" s="64" t="s">
        <v>482</v>
      </c>
      <c r="N47" s="64" t="s">
        <v>482</v>
      </c>
      <c r="O47" s="65" t="s">
        <v>482</v>
      </c>
      <c r="P47" s="48"/>
      <c r="Q47" s="48"/>
      <c r="R47" s="48"/>
      <c r="S47" s="48"/>
      <c r="T47" s="48"/>
      <c r="U47" s="48"/>
    </row>
    <row r="48" spans="1:21" ht="30.75" customHeight="1">
      <c r="A48" s="48"/>
      <c r="B48" s="1194"/>
      <c r="C48" s="1195"/>
      <c r="D48" s="62"/>
      <c r="E48" s="1186" t="s">
        <v>15</v>
      </c>
      <c r="F48" s="1186"/>
      <c r="G48" s="1186"/>
      <c r="H48" s="1186"/>
      <c r="I48" s="1186"/>
      <c r="J48" s="1187"/>
      <c r="K48" s="63">
        <v>308</v>
      </c>
      <c r="L48" s="64">
        <v>339</v>
      </c>
      <c r="M48" s="64">
        <v>347</v>
      </c>
      <c r="N48" s="64">
        <v>363</v>
      </c>
      <c r="O48" s="65">
        <v>358</v>
      </c>
      <c r="P48" s="48"/>
      <c r="Q48" s="48"/>
      <c r="R48" s="48"/>
      <c r="S48" s="48"/>
      <c r="T48" s="48"/>
      <c r="U48" s="48"/>
    </row>
    <row r="49" spans="1:21" ht="30.75" customHeight="1">
      <c r="A49" s="48"/>
      <c r="B49" s="1194"/>
      <c r="C49" s="1195"/>
      <c r="D49" s="62"/>
      <c r="E49" s="1186" t="s">
        <v>16</v>
      </c>
      <c r="F49" s="1186"/>
      <c r="G49" s="1186"/>
      <c r="H49" s="1186"/>
      <c r="I49" s="1186"/>
      <c r="J49" s="1187"/>
      <c r="K49" s="63">
        <v>87</v>
      </c>
      <c r="L49" s="64">
        <v>72</v>
      </c>
      <c r="M49" s="64">
        <v>60</v>
      </c>
      <c r="N49" s="64">
        <v>39</v>
      </c>
      <c r="O49" s="65">
        <v>21</v>
      </c>
      <c r="P49" s="48"/>
      <c r="Q49" s="48"/>
      <c r="R49" s="48"/>
      <c r="S49" s="48"/>
      <c r="T49" s="48"/>
      <c r="U49" s="48"/>
    </row>
    <row r="50" spans="1:21" ht="30.75" customHeight="1">
      <c r="A50" s="48"/>
      <c r="B50" s="1194"/>
      <c r="C50" s="1195"/>
      <c r="D50" s="62"/>
      <c r="E50" s="1186" t="s">
        <v>17</v>
      </c>
      <c r="F50" s="1186"/>
      <c r="G50" s="1186"/>
      <c r="H50" s="1186"/>
      <c r="I50" s="1186"/>
      <c r="J50" s="1187"/>
      <c r="K50" s="63" t="s">
        <v>482</v>
      </c>
      <c r="L50" s="64" t="s">
        <v>482</v>
      </c>
      <c r="M50" s="64" t="s">
        <v>482</v>
      </c>
      <c r="N50" s="64" t="s">
        <v>482</v>
      </c>
      <c r="O50" s="65" t="s">
        <v>482</v>
      </c>
      <c r="P50" s="48"/>
      <c r="Q50" s="48"/>
      <c r="R50" s="48"/>
      <c r="S50" s="48"/>
      <c r="T50" s="48"/>
      <c r="U50" s="48"/>
    </row>
    <row r="51" spans="1:21" ht="30.75" customHeight="1">
      <c r="A51" s="48"/>
      <c r="B51" s="1196"/>
      <c r="C51" s="1197"/>
      <c r="D51" s="66"/>
      <c r="E51" s="1186" t="s">
        <v>18</v>
      </c>
      <c r="F51" s="1186"/>
      <c r="G51" s="1186"/>
      <c r="H51" s="1186"/>
      <c r="I51" s="1186"/>
      <c r="J51" s="1187"/>
      <c r="K51" s="63" t="s">
        <v>482</v>
      </c>
      <c r="L51" s="64" t="s">
        <v>482</v>
      </c>
      <c r="M51" s="64" t="s">
        <v>482</v>
      </c>
      <c r="N51" s="64" t="s">
        <v>482</v>
      </c>
      <c r="O51" s="65" t="s">
        <v>482</v>
      </c>
      <c r="P51" s="48"/>
      <c r="Q51" s="48"/>
      <c r="R51" s="48"/>
      <c r="S51" s="48"/>
      <c r="T51" s="48"/>
      <c r="U51" s="48"/>
    </row>
    <row r="52" spans="1:21" ht="30.75" customHeight="1">
      <c r="A52" s="48"/>
      <c r="B52" s="1184" t="s">
        <v>19</v>
      </c>
      <c r="C52" s="1185"/>
      <c r="D52" s="66"/>
      <c r="E52" s="1186" t="s">
        <v>20</v>
      </c>
      <c r="F52" s="1186"/>
      <c r="G52" s="1186"/>
      <c r="H52" s="1186"/>
      <c r="I52" s="1186"/>
      <c r="J52" s="1187"/>
      <c r="K52" s="63">
        <v>693</v>
      </c>
      <c r="L52" s="64">
        <v>704</v>
      </c>
      <c r="M52" s="64">
        <v>735</v>
      </c>
      <c r="N52" s="64">
        <v>678</v>
      </c>
      <c r="O52" s="65">
        <v>676</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500</v>
      </c>
      <c r="L53" s="69">
        <v>433</v>
      </c>
      <c r="M53" s="69">
        <v>290</v>
      </c>
      <c r="N53" s="69">
        <v>210</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2" t="s">
        <v>24</v>
      </c>
      <c r="C41" s="1213"/>
      <c r="D41" s="81"/>
      <c r="E41" s="1214" t="s">
        <v>25</v>
      </c>
      <c r="F41" s="1214"/>
      <c r="G41" s="1214"/>
      <c r="H41" s="1215"/>
      <c r="I41" s="82">
        <v>4896</v>
      </c>
      <c r="J41" s="83">
        <v>4713</v>
      </c>
      <c r="K41" s="83">
        <v>4651</v>
      </c>
      <c r="L41" s="83">
        <v>4874</v>
      </c>
      <c r="M41" s="84">
        <v>5109</v>
      </c>
    </row>
    <row r="42" spans="2:13" ht="27.75" customHeight="1">
      <c r="B42" s="1202"/>
      <c r="C42" s="1203"/>
      <c r="D42" s="85"/>
      <c r="E42" s="1206" t="s">
        <v>26</v>
      </c>
      <c r="F42" s="1206"/>
      <c r="G42" s="1206"/>
      <c r="H42" s="1207"/>
      <c r="I42" s="86" t="s">
        <v>482</v>
      </c>
      <c r="J42" s="87" t="s">
        <v>482</v>
      </c>
      <c r="K42" s="87" t="s">
        <v>482</v>
      </c>
      <c r="L42" s="87" t="s">
        <v>482</v>
      </c>
      <c r="M42" s="88" t="s">
        <v>482</v>
      </c>
    </row>
    <row r="43" spans="2:13" ht="27.75" customHeight="1">
      <c r="B43" s="1202"/>
      <c r="C43" s="1203"/>
      <c r="D43" s="85"/>
      <c r="E43" s="1206" t="s">
        <v>27</v>
      </c>
      <c r="F43" s="1206"/>
      <c r="G43" s="1206"/>
      <c r="H43" s="1207"/>
      <c r="I43" s="86">
        <v>5137</v>
      </c>
      <c r="J43" s="87">
        <v>5101</v>
      </c>
      <c r="K43" s="87">
        <v>5273</v>
      </c>
      <c r="L43" s="87">
        <v>5433</v>
      </c>
      <c r="M43" s="88">
        <v>5387</v>
      </c>
    </row>
    <row r="44" spans="2:13" ht="27.75" customHeight="1">
      <c r="B44" s="1202"/>
      <c r="C44" s="1203"/>
      <c r="D44" s="85"/>
      <c r="E44" s="1206" t="s">
        <v>28</v>
      </c>
      <c r="F44" s="1206"/>
      <c r="G44" s="1206"/>
      <c r="H44" s="1207"/>
      <c r="I44" s="86">
        <v>165</v>
      </c>
      <c r="J44" s="87">
        <v>97</v>
      </c>
      <c r="K44" s="87">
        <v>207</v>
      </c>
      <c r="L44" s="87">
        <v>169</v>
      </c>
      <c r="M44" s="88">
        <v>148</v>
      </c>
    </row>
    <row r="45" spans="2:13" ht="27.75" customHeight="1">
      <c r="B45" s="1202"/>
      <c r="C45" s="1203"/>
      <c r="D45" s="85"/>
      <c r="E45" s="1206" t="s">
        <v>29</v>
      </c>
      <c r="F45" s="1206"/>
      <c r="G45" s="1206"/>
      <c r="H45" s="1207"/>
      <c r="I45" s="86">
        <v>1262</v>
      </c>
      <c r="J45" s="87">
        <v>1289</v>
      </c>
      <c r="K45" s="87">
        <v>1172</v>
      </c>
      <c r="L45" s="87">
        <v>1076</v>
      </c>
      <c r="M45" s="88">
        <v>945</v>
      </c>
    </row>
    <row r="46" spans="2:13" ht="27.75" customHeight="1">
      <c r="B46" s="1202"/>
      <c r="C46" s="1203"/>
      <c r="D46" s="89"/>
      <c r="E46" s="1206" t="s">
        <v>30</v>
      </c>
      <c r="F46" s="1206"/>
      <c r="G46" s="1206"/>
      <c r="H46" s="1207"/>
      <c r="I46" s="86" t="s">
        <v>482</v>
      </c>
      <c r="J46" s="87" t="s">
        <v>482</v>
      </c>
      <c r="K46" s="87" t="s">
        <v>482</v>
      </c>
      <c r="L46" s="87" t="s">
        <v>482</v>
      </c>
      <c r="M46" s="88" t="s">
        <v>482</v>
      </c>
    </row>
    <row r="47" spans="2:13" ht="27.75" customHeight="1">
      <c r="B47" s="1202"/>
      <c r="C47" s="1203"/>
      <c r="D47" s="90"/>
      <c r="E47" s="1216" t="s">
        <v>31</v>
      </c>
      <c r="F47" s="1217"/>
      <c r="G47" s="1217"/>
      <c r="H47" s="1218"/>
      <c r="I47" s="86" t="s">
        <v>482</v>
      </c>
      <c r="J47" s="87" t="s">
        <v>482</v>
      </c>
      <c r="K47" s="87" t="s">
        <v>482</v>
      </c>
      <c r="L47" s="87" t="s">
        <v>482</v>
      </c>
      <c r="M47" s="88" t="s">
        <v>482</v>
      </c>
    </row>
    <row r="48" spans="2:13" ht="27.75" customHeight="1">
      <c r="B48" s="1202"/>
      <c r="C48" s="1203"/>
      <c r="D48" s="85"/>
      <c r="E48" s="1206" t="s">
        <v>32</v>
      </c>
      <c r="F48" s="1206"/>
      <c r="G48" s="1206"/>
      <c r="H48" s="1207"/>
      <c r="I48" s="86" t="s">
        <v>482</v>
      </c>
      <c r="J48" s="87" t="s">
        <v>482</v>
      </c>
      <c r="K48" s="87" t="s">
        <v>482</v>
      </c>
      <c r="L48" s="87" t="s">
        <v>482</v>
      </c>
      <c r="M48" s="88" t="s">
        <v>482</v>
      </c>
    </row>
    <row r="49" spans="2:13" ht="27.75" customHeight="1">
      <c r="B49" s="1204"/>
      <c r="C49" s="1205"/>
      <c r="D49" s="85"/>
      <c r="E49" s="1206" t="s">
        <v>33</v>
      </c>
      <c r="F49" s="1206"/>
      <c r="G49" s="1206"/>
      <c r="H49" s="1207"/>
      <c r="I49" s="86" t="s">
        <v>482</v>
      </c>
      <c r="J49" s="87" t="s">
        <v>482</v>
      </c>
      <c r="K49" s="87" t="s">
        <v>482</v>
      </c>
      <c r="L49" s="87" t="s">
        <v>482</v>
      </c>
      <c r="M49" s="88" t="s">
        <v>482</v>
      </c>
    </row>
    <row r="50" spans="2:13" ht="27.75" customHeight="1">
      <c r="B50" s="1200" t="s">
        <v>34</v>
      </c>
      <c r="C50" s="1201"/>
      <c r="D50" s="91"/>
      <c r="E50" s="1206" t="s">
        <v>35</v>
      </c>
      <c r="F50" s="1206"/>
      <c r="G50" s="1206"/>
      <c r="H50" s="1207"/>
      <c r="I50" s="86">
        <v>2761</v>
      </c>
      <c r="J50" s="87">
        <v>2793</v>
      </c>
      <c r="K50" s="87">
        <v>2956</v>
      </c>
      <c r="L50" s="87">
        <v>2838</v>
      </c>
      <c r="M50" s="88">
        <v>2818</v>
      </c>
    </row>
    <row r="51" spans="2:13" ht="27.75" customHeight="1">
      <c r="B51" s="1202"/>
      <c r="C51" s="1203"/>
      <c r="D51" s="85"/>
      <c r="E51" s="1206" t="s">
        <v>36</v>
      </c>
      <c r="F51" s="1206"/>
      <c r="G51" s="1206"/>
      <c r="H51" s="1207"/>
      <c r="I51" s="86">
        <v>34</v>
      </c>
      <c r="J51" s="87">
        <v>25</v>
      </c>
      <c r="K51" s="87">
        <v>18</v>
      </c>
      <c r="L51" s="87">
        <v>10</v>
      </c>
      <c r="M51" s="88">
        <v>2</v>
      </c>
    </row>
    <row r="52" spans="2:13" ht="27.75" customHeight="1">
      <c r="B52" s="1204"/>
      <c r="C52" s="1205"/>
      <c r="D52" s="85"/>
      <c r="E52" s="1206" t="s">
        <v>37</v>
      </c>
      <c r="F52" s="1206"/>
      <c r="G52" s="1206"/>
      <c r="H52" s="1207"/>
      <c r="I52" s="86">
        <v>8138</v>
      </c>
      <c r="J52" s="87">
        <v>8227</v>
      </c>
      <c r="K52" s="87">
        <v>8141</v>
      </c>
      <c r="L52" s="87">
        <v>7949</v>
      </c>
      <c r="M52" s="88">
        <v>8020</v>
      </c>
    </row>
    <row r="53" spans="2:13" ht="27.75" customHeight="1" thickBot="1">
      <c r="B53" s="1208" t="s">
        <v>21</v>
      </c>
      <c r="C53" s="1209"/>
      <c r="D53" s="92"/>
      <c r="E53" s="1210" t="s">
        <v>38</v>
      </c>
      <c r="F53" s="1210"/>
      <c r="G53" s="1210"/>
      <c r="H53" s="1211"/>
      <c r="I53" s="93">
        <v>526</v>
      </c>
      <c r="J53" s="94">
        <v>156</v>
      </c>
      <c r="K53" s="94">
        <v>189</v>
      </c>
      <c r="L53" s="94">
        <v>755</v>
      </c>
      <c r="M53" s="95">
        <v>748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3" zoomScaleNormal="100" zoomScaleSheetLayoutView="55" workbookViewId="0">
      <selection activeCell="F63" sqref="F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3" t="s">
        <v>568</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562</v>
      </c>
      <c r="H51" s="1246"/>
      <c r="I51" s="1251" t="s">
        <v>563</v>
      </c>
      <c r="J51" s="1251"/>
      <c r="K51" s="1253"/>
      <c r="L51" s="1253"/>
      <c r="M51" s="1253"/>
      <c r="N51" s="1219">
        <v>13.9</v>
      </c>
      <c r="O51" s="1253"/>
    </row>
    <row r="52" spans="1:17">
      <c r="B52" s="250"/>
      <c r="C52" s="246"/>
      <c r="D52" s="246"/>
      <c r="E52" s="246"/>
      <c r="F52" s="246"/>
      <c r="G52" s="1247"/>
      <c r="H52" s="1248"/>
      <c r="I52" s="1252"/>
      <c r="J52" s="1252"/>
      <c r="K52" s="1219"/>
      <c r="L52" s="1219"/>
      <c r="M52" s="1219"/>
      <c r="N52" s="1219"/>
      <c r="O52" s="1219"/>
    </row>
    <row r="53" spans="1:17">
      <c r="A53" s="357"/>
      <c r="B53" s="250"/>
      <c r="C53" s="246"/>
      <c r="D53" s="246"/>
      <c r="E53" s="246"/>
      <c r="F53" s="246"/>
      <c r="G53" s="1247"/>
      <c r="H53" s="1248"/>
      <c r="I53" s="1231" t="s">
        <v>569</v>
      </c>
      <c r="J53" s="1231"/>
      <c r="K53" s="1254"/>
      <c r="L53" s="1254"/>
      <c r="M53" s="1254"/>
      <c r="N53" s="1223">
        <v>51.8</v>
      </c>
      <c r="O53" s="1254"/>
    </row>
    <row r="54" spans="1:17">
      <c r="A54" s="357"/>
      <c r="B54" s="250"/>
      <c r="C54" s="246"/>
      <c r="D54" s="246"/>
      <c r="E54" s="246"/>
      <c r="F54" s="246"/>
      <c r="G54" s="1249"/>
      <c r="H54" s="1250"/>
      <c r="I54" s="1231"/>
      <c r="J54" s="1231"/>
      <c r="K54" s="1224"/>
      <c r="L54" s="1224"/>
      <c r="M54" s="1224"/>
      <c r="N54" s="1224"/>
      <c r="O54" s="1224"/>
    </row>
    <row r="55" spans="1:17">
      <c r="A55" s="357"/>
      <c r="B55" s="250"/>
      <c r="C55" s="246"/>
      <c r="D55" s="246"/>
      <c r="E55" s="246"/>
      <c r="F55" s="246"/>
      <c r="G55" s="1225" t="s">
        <v>564</v>
      </c>
      <c r="H55" s="1226"/>
      <c r="I55" s="1231" t="s">
        <v>563</v>
      </c>
      <c r="J55" s="1231"/>
      <c r="K55" s="1253"/>
      <c r="L55" s="1253"/>
      <c r="M55" s="1253"/>
      <c r="N55" s="1219">
        <v>20.2</v>
      </c>
      <c r="O55" s="1253"/>
    </row>
    <row r="56" spans="1:17">
      <c r="A56" s="357"/>
      <c r="B56" s="250"/>
      <c r="C56" s="246"/>
      <c r="D56" s="246"/>
      <c r="E56" s="246"/>
      <c r="F56" s="246"/>
      <c r="G56" s="1227"/>
      <c r="H56" s="1228"/>
      <c r="I56" s="1231"/>
      <c r="J56" s="1231"/>
      <c r="K56" s="1219"/>
      <c r="L56" s="1219"/>
      <c r="M56" s="1219"/>
      <c r="N56" s="1219"/>
      <c r="O56" s="1219"/>
    </row>
    <row r="57" spans="1:17" s="357" customFormat="1">
      <c r="B57" s="358"/>
      <c r="C57" s="354"/>
      <c r="D57" s="354"/>
      <c r="E57" s="354"/>
      <c r="F57" s="354"/>
      <c r="G57" s="1227"/>
      <c r="H57" s="1228"/>
      <c r="I57" s="1221" t="s">
        <v>569</v>
      </c>
      <c r="J57" s="1221"/>
      <c r="K57" s="1254"/>
      <c r="L57" s="1254"/>
      <c r="M57" s="1254"/>
      <c r="N57" s="1223">
        <v>54.5</v>
      </c>
      <c r="O57" s="1254"/>
      <c r="P57" s="359"/>
      <c r="Q57" s="358"/>
    </row>
    <row r="58" spans="1:17" s="357" customFormat="1">
      <c r="A58" s="245"/>
      <c r="B58" s="358"/>
      <c r="C58" s="354"/>
      <c r="D58" s="354"/>
      <c r="E58" s="354"/>
      <c r="F58" s="354"/>
      <c r="G58" s="1229"/>
      <c r="H58" s="1230"/>
      <c r="I58" s="1221"/>
      <c r="J58" s="1221"/>
      <c r="K58" s="1224"/>
      <c r="L58" s="1224"/>
      <c r="M58" s="1224"/>
      <c r="N58" s="1224"/>
      <c r="O58" s="122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3" t="s">
        <v>570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562</v>
      </c>
      <c r="H73" s="1246"/>
      <c r="I73" s="1251" t="s">
        <v>563</v>
      </c>
      <c r="J73" s="1251"/>
      <c r="K73" s="1232">
        <v>9.9</v>
      </c>
      <c r="L73" s="1232">
        <v>2.9</v>
      </c>
      <c r="M73" s="1219">
        <v>3.6</v>
      </c>
      <c r="N73" s="1219">
        <v>13.9</v>
      </c>
      <c r="O73" s="1219">
        <v>13.8</v>
      </c>
      <c r="S73" s="245">
        <v>9.9</v>
      </c>
    </row>
    <row r="74" spans="2:30">
      <c r="B74" s="250"/>
      <c r="C74" s="246"/>
      <c r="D74" s="246"/>
      <c r="E74" s="246"/>
      <c r="F74" s="246"/>
      <c r="G74" s="1247"/>
      <c r="H74" s="1248"/>
      <c r="I74" s="1252"/>
      <c r="J74" s="1252"/>
      <c r="K74" s="1232"/>
      <c r="L74" s="1232"/>
      <c r="M74" s="1219"/>
      <c r="N74" s="1219"/>
      <c r="O74" s="1219"/>
    </row>
    <row r="75" spans="2:30">
      <c r="B75" s="250"/>
      <c r="C75" s="246"/>
      <c r="D75" s="246"/>
      <c r="E75" s="246"/>
      <c r="F75" s="246"/>
      <c r="G75" s="1247"/>
      <c r="H75" s="1248"/>
      <c r="I75" s="1231" t="s">
        <v>567</v>
      </c>
      <c r="J75" s="1231"/>
      <c r="K75" s="1223">
        <v>11.5</v>
      </c>
      <c r="L75" s="1223">
        <v>9.9</v>
      </c>
      <c r="M75" s="1223">
        <v>7.6</v>
      </c>
      <c r="N75" s="1223">
        <v>5.8</v>
      </c>
      <c r="O75" s="1223">
        <v>3.9</v>
      </c>
      <c r="U75" s="245">
        <v>81.2</v>
      </c>
      <c r="W75" s="245">
        <v>87.2</v>
      </c>
      <c r="Y75" s="245">
        <v>99.8</v>
      </c>
      <c r="AA75" s="245">
        <v>109.5</v>
      </c>
      <c r="AC75" s="245">
        <v>115.2</v>
      </c>
    </row>
    <row r="76" spans="2:30">
      <c r="B76" s="250"/>
      <c r="C76" s="246"/>
      <c r="D76" s="246"/>
      <c r="E76" s="246"/>
      <c r="F76" s="246"/>
      <c r="G76" s="1249"/>
      <c r="H76" s="1250"/>
      <c r="I76" s="1231"/>
      <c r="J76" s="1231"/>
      <c r="K76" s="1224"/>
      <c r="L76" s="1224"/>
      <c r="M76" s="1224"/>
      <c r="N76" s="1224"/>
      <c r="O76" s="1224"/>
    </row>
    <row r="77" spans="2:30">
      <c r="B77" s="250"/>
      <c r="C77" s="246"/>
      <c r="D77" s="246"/>
      <c r="E77" s="246"/>
      <c r="F77" s="246"/>
      <c r="G77" s="1225" t="s">
        <v>564</v>
      </c>
      <c r="H77" s="1226"/>
      <c r="I77" s="1231" t="s">
        <v>563</v>
      </c>
      <c r="J77" s="1231"/>
      <c r="K77" s="1232">
        <v>43</v>
      </c>
      <c r="L77" s="1232">
        <v>37</v>
      </c>
      <c r="M77" s="1219">
        <v>27.8</v>
      </c>
      <c r="N77" s="1219">
        <v>20.2</v>
      </c>
      <c r="O77" s="1219">
        <v>15.5</v>
      </c>
      <c r="R77" s="245">
        <v>12.3</v>
      </c>
      <c r="T77" s="245">
        <v>11.1</v>
      </c>
    </row>
    <row r="78" spans="2:30">
      <c r="B78" s="250"/>
      <c r="C78" s="246"/>
      <c r="D78" s="246"/>
      <c r="E78" s="246"/>
      <c r="F78" s="246"/>
      <c r="G78" s="1227"/>
      <c r="H78" s="1228"/>
      <c r="I78" s="1231"/>
      <c r="J78" s="1231"/>
      <c r="K78" s="1232"/>
      <c r="L78" s="1232"/>
      <c r="M78" s="1219"/>
      <c r="N78" s="1219"/>
      <c r="O78" s="1219"/>
    </row>
    <row r="79" spans="2:30">
      <c r="B79" s="250"/>
      <c r="C79" s="246"/>
      <c r="D79" s="246"/>
      <c r="E79" s="246"/>
      <c r="F79" s="246"/>
      <c r="G79" s="1227"/>
      <c r="H79" s="1228"/>
      <c r="I79" s="1220" t="s">
        <v>567</v>
      </c>
      <c r="J79" s="1221"/>
      <c r="K79" s="1222">
        <v>10.3</v>
      </c>
      <c r="L79" s="1222">
        <v>9.4</v>
      </c>
      <c r="M79" s="1222">
        <v>8.1</v>
      </c>
      <c r="N79" s="1222">
        <v>7.1</v>
      </c>
      <c r="O79" s="1222">
        <v>6.6</v>
      </c>
      <c r="V79" s="245">
        <v>53.5</v>
      </c>
      <c r="X79" s="245">
        <v>48.2</v>
      </c>
      <c r="Z79" s="245">
        <v>34.200000000000003</v>
      </c>
      <c r="AB79" s="245">
        <v>30.3</v>
      </c>
      <c r="AD79" s="245">
        <v>28.9</v>
      </c>
    </row>
    <row r="80" spans="2:30">
      <c r="B80" s="250"/>
      <c r="C80" s="246"/>
      <c r="D80" s="246"/>
      <c r="E80" s="246"/>
      <c r="F80" s="246"/>
      <c r="G80" s="1229"/>
      <c r="H80" s="1230"/>
      <c r="I80" s="1221"/>
      <c r="J80" s="1221"/>
      <c r="K80" s="1222"/>
      <c r="L80" s="1222"/>
      <c r="M80" s="1222"/>
      <c r="N80" s="1222"/>
      <c r="O80" s="1222"/>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1" zoomScale="70" zoomScaleNormal="70" zoomScaleSheetLayoutView="70" workbookViewId="0">
      <selection activeCell="F63" sqref="F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70" zoomScaleNormal="70" zoomScaleSheetLayoutView="55" workbookViewId="0">
      <selection activeCell="F63" sqref="F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49839</v>
      </c>
      <c r="E3" s="118"/>
      <c r="F3" s="119">
        <v>48407</v>
      </c>
      <c r="G3" s="120"/>
      <c r="H3" s="121"/>
    </row>
    <row r="4" spans="1:8">
      <c r="A4" s="122"/>
      <c r="B4" s="123"/>
      <c r="C4" s="124"/>
      <c r="D4" s="125">
        <v>30110</v>
      </c>
      <c r="E4" s="126"/>
      <c r="F4" s="127">
        <v>23914</v>
      </c>
      <c r="G4" s="128"/>
      <c r="H4" s="129"/>
    </row>
    <row r="5" spans="1:8">
      <c r="A5" s="110" t="s">
        <v>516</v>
      </c>
      <c r="B5" s="115"/>
      <c r="C5" s="116"/>
      <c r="D5" s="117">
        <v>38451</v>
      </c>
      <c r="E5" s="118"/>
      <c r="F5" s="119">
        <v>69477</v>
      </c>
      <c r="G5" s="120"/>
      <c r="H5" s="121"/>
    </row>
    <row r="6" spans="1:8">
      <c r="A6" s="122"/>
      <c r="B6" s="123"/>
      <c r="C6" s="124"/>
      <c r="D6" s="125">
        <v>27712</v>
      </c>
      <c r="E6" s="126"/>
      <c r="F6" s="127">
        <v>31528</v>
      </c>
      <c r="G6" s="128"/>
      <c r="H6" s="129"/>
    </row>
    <row r="7" spans="1:8">
      <c r="A7" s="110" t="s">
        <v>517</v>
      </c>
      <c r="B7" s="115"/>
      <c r="C7" s="116"/>
      <c r="D7" s="117">
        <v>30779</v>
      </c>
      <c r="E7" s="118"/>
      <c r="F7" s="119">
        <v>59668</v>
      </c>
      <c r="G7" s="120"/>
      <c r="H7" s="121"/>
    </row>
    <row r="8" spans="1:8">
      <c r="A8" s="122"/>
      <c r="B8" s="123"/>
      <c r="C8" s="124"/>
      <c r="D8" s="125">
        <v>19937</v>
      </c>
      <c r="E8" s="126"/>
      <c r="F8" s="127">
        <v>31515</v>
      </c>
      <c r="G8" s="128"/>
      <c r="H8" s="129"/>
    </row>
    <row r="9" spans="1:8">
      <c r="A9" s="110" t="s">
        <v>518</v>
      </c>
      <c r="B9" s="115"/>
      <c r="C9" s="116"/>
      <c r="D9" s="117">
        <v>36984</v>
      </c>
      <c r="E9" s="118"/>
      <c r="F9" s="119">
        <v>56894</v>
      </c>
      <c r="G9" s="120"/>
      <c r="H9" s="121"/>
    </row>
    <row r="10" spans="1:8">
      <c r="A10" s="122"/>
      <c r="B10" s="123"/>
      <c r="C10" s="124"/>
      <c r="D10" s="125">
        <v>17260</v>
      </c>
      <c r="E10" s="126"/>
      <c r="F10" s="127">
        <v>32548</v>
      </c>
      <c r="G10" s="128"/>
      <c r="H10" s="129"/>
    </row>
    <row r="11" spans="1:8">
      <c r="A11" s="110" t="s">
        <v>519</v>
      </c>
      <c r="B11" s="115"/>
      <c r="C11" s="116"/>
      <c r="D11" s="117">
        <v>55676</v>
      </c>
      <c r="E11" s="118"/>
      <c r="F11" s="119">
        <v>57122</v>
      </c>
      <c r="G11" s="120"/>
      <c r="H11" s="121"/>
    </row>
    <row r="12" spans="1:8">
      <c r="A12" s="122"/>
      <c r="B12" s="123"/>
      <c r="C12" s="130"/>
      <c r="D12" s="125">
        <v>39300</v>
      </c>
      <c r="E12" s="126"/>
      <c r="F12" s="127">
        <v>36191</v>
      </c>
      <c r="G12" s="128"/>
      <c r="H12" s="129"/>
    </row>
    <row r="13" spans="1:8">
      <c r="A13" s="110"/>
      <c r="B13" s="115"/>
      <c r="C13" s="131"/>
      <c r="D13" s="132">
        <v>42346</v>
      </c>
      <c r="E13" s="133"/>
      <c r="F13" s="134">
        <v>58314</v>
      </c>
      <c r="G13" s="135"/>
      <c r="H13" s="121"/>
    </row>
    <row r="14" spans="1:8">
      <c r="A14" s="122"/>
      <c r="B14" s="123"/>
      <c r="C14" s="124"/>
      <c r="D14" s="125">
        <v>26864</v>
      </c>
      <c r="E14" s="126"/>
      <c r="F14" s="127">
        <v>31139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9.02</v>
      </c>
      <c r="C19" s="136">
        <f>ROUND(VALUE(SUBSTITUTE(実質収支比率等に係る経年分析!G$48,"▲","-")),2)</f>
        <v>7.13</v>
      </c>
      <c r="D19" s="136">
        <f>ROUND(VALUE(SUBSTITUTE(実質収支比率等に係る経年分析!H$48,"▲","-")),2)</f>
        <v>6.03</v>
      </c>
      <c r="E19" s="136">
        <f>ROUND(VALUE(SUBSTITUTE(実質収支比率等に係る経年分析!I$48,"▲","-")),2)</f>
        <v>9.33</v>
      </c>
      <c r="F19" s="136">
        <f>ROUND(VALUE(SUBSTITUTE(実質収支比率等に係る経年分析!J$48,"▲","-")),2)</f>
        <v>7.47</v>
      </c>
    </row>
    <row r="20" spans="1:11">
      <c r="A20" s="136" t="s">
        <v>43</v>
      </c>
      <c r="B20" s="136">
        <f>ROUND(VALUE(SUBSTITUTE(実質収支比率等に係る経年分析!F$47,"▲","-")),2)</f>
        <v>14.51</v>
      </c>
      <c r="C20" s="136">
        <f>ROUND(VALUE(SUBSTITUTE(実質収支比率等に係る経年分析!G$47,"▲","-")),2)</f>
        <v>14.42</v>
      </c>
      <c r="D20" s="136">
        <f>ROUND(VALUE(SUBSTITUTE(実質収支比率等に係る経年分析!H$47,"▲","-")),2)</f>
        <v>15.3</v>
      </c>
      <c r="E20" s="136">
        <f>ROUND(VALUE(SUBSTITUTE(実質収支比率等に係る経年分析!I$47,"▲","-")),2)</f>
        <v>15.48</v>
      </c>
      <c r="F20" s="136">
        <f>ROUND(VALUE(SUBSTITUTE(実質収支比率等に係る経年分析!J$47,"▲","-")),2)</f>
        <v>15.48</v>
      </c>
    </row>
    <row r="21" spans="1:11">
      <c r="A21" s="136" t="s">
        <v>44</v>
      </c>
      <c r="B21" s="136">
        <f>IF(ISNUMBER(VALUE(SUBSTITUTE(実質収支比率等に係る経年分析!F$49,"▲","-"))),ROUND(VALUE(SUBSTITUTE(実質収支比率等に係る経年分析!F$49,"▲","-")),2),NA())</f>
        <v>-1.74</v>
      </c>
      <c r="C21" s="136">
        <f>IF(ISNUMBER(VALUE(SUBSTITUTE(実質収支比率等に係る経年分析!G$49,"▲","-"))),ROUND(VALUE(SUBSTITUTE(実質収支比率等に係る経年分析!G$49,"▲","-")),2),NA())</f>
        <v>-1.83</v>
      </c>
      <c r="D21" s="136">
        <f>IF(ISNUMBER(VALUE(SUBSTITUTE(実質収支比率等に係る経年分析!H$49,"▲","-"))),ROUND(VALUE(SUBSTITUTE(実質収支比率等に係る経年分析!H$49,"▲","-")),2),NA())</f>
        <v>-0.47</v>
      </c>
      <c r="E21" s="136">
        <f>IF(ISNUMBER(VALUE(SUBSTITUTE(実質収支比率等に係る経年分析!I$49,"▲","-"))),ROUND(VALUE(SUBSTITUTE(実質収支比率等に係る経年分析!I$49,"▲","-")),2),NA())</f>
        <v>3.91</v>
      </c>
      <c r="F21" s="136">
        <f>IF(ISNUMBER(VALUE(SUBSTITUTE(実質収支比率等に係る経年分析!J$49,"▲","-"))),ROUND(VALUE(SUBSTITUTE(実質収支比率等に係る経年分析!J$49,"▲","-")),2),NA())</f>
        <v>-1.82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3.83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5.0599999999999996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4.4000000000000004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693</v>
      </c>
      <c r="E42" s="138"/>
      <c r="F42" s="138"/>
      <c r="G42" s="138">
        <f>'実質公債費比率（分子）の構造'!L$52</f>
        <v>704</v>
      </c>
      <c r="H42" s="138"/>
      <c r="I42" s="138"/>
      <c r="J42" s="138">
        <f>'実質公債費比率（分子）の構造'!M$52</f>
        <v>735</v>
      </c>
      <c r="K42" s="138"/>
      <c r="L42" s="138"/>
      <c r="M42" s="138">
        <f>'実質公債費比率（分子）の構造'!N$52</f>
        <v>678</v>
      </c>
      <c r="N42" s="138"/>
      <c r="O42" s="138"/>
      <c r="P42" s="138">
        <f>'実質公債費比率（分子）の構造'!O$52</f>
        <v>676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87</v>
      </c>
      <c r="C45" s="138"/>
      <c r="D45" s="138"/>
      <c r="E45" s="138">
        <f>'実質公債費比率（分子）の構造'!L$49</f>
        <v>72</v>
      </c>
      <c r="F45" s="138"/>
      <c r="G45" s="138"/>
      <c r="H45" s="138">
        <f>'実質公債費比率（分子）の構造'!M$49</f>
        <v>60</v>
      </c>
      <c r="I45" s="138"/>
      <c r="J45" s="138"/>
      <c r="K45" s="138">
        <f>'実質公債費比率（分子）の構造'!N$49</f>
        <v>39</v>
      </c>
      <c r="L45" s="138"/>
      <c r="M45" s="138"/>
      <c r="N45" s="138">
        <f>'実質公債費比率（分子）の構造'!O$49</f>
        <v>21</v>
      </c>
      <c r="O45" s="138"/>
      <c r="P45" s="138"/>
    </row>
    <row r="46" spans="1:16">
      <c r="A46" s="138" t="s">
        <v>55</v>
      </c>
      <c r="B46" s="138">
        <f>'実質公債費比率（分子）の構造'!K$48</f>
        <v>308</v>
      </c>
      <c r="C46" s="138"/>
      <c r="D46" s="138"/>
      <c r="E46" s="138">
        <f>'実質公債費比率（分子）の構造'!L$48</f>
        <v>339</v>
      </c>
      <c r="F46" s="138"/>
      <c r="G46" s="138"/>
      <c r="H46" s="138">
        <f>'実質公債費比率（分子）の構造'!M$48</f>
        <v>347</v>
      </c>
      <c r="I46" s="138"/>
      <c r="J46" s="138"/>
      <c r="K46" s="138">
        <f>'実質公債費比率（分子）の構造'!N$48</f>
        <v>363</v>
      </c>
      <c r="L46" s="138"/>
      <c r="M46" s="138"/>
      <c r="N46" s="138">
        <f>'実質公債費比率（分子）の構造'!O$48</f>
        <v>358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798</v>
      </c>
      <c r="C49" s="138"/>
      <c r="D49" s="138"/>
      <c r="E49" s="138">
        <f>'実質公債費比率（分子）の構造'!L$45</f>
        <v>726</v>
      </c>
      <c r="F49" s="138"/>
      <c r="G49" s="138"/>
      <c r="H49" s="138">
        <f>'実質公債費比率（分子）の構造'!M$45</f>
        <v>618</v>
      </c>
      <c r="I49" s="138"/>
      <c r="J49" s="138"/>
      <c r="K49" s="138">
        <f>'実質公債費比率（分子）の構造'!N$45</f>
        <v>486</v>
      </c>
      <c r="L49" s="138"/>
      <c r="M49" s="138"/>
      <c r="N49" s="138">
        <f>'実質公債費比率（分子）の構造'!O$45</f>
        <v>436</v>
      </c>
      <c r="O49" s="138"/>
      <c r="P49" s="138"/>
    </row>
    <row r="50" spans="1:16">
      <c r="A50" s="138" t="s">
        <v>59</v>
      </c>
      <c r="B50" s="138" t="e">
        <f>NA()</f>
        <v>#N/A</v>
      </c>
      <c r="C50" s="138">
        <f>IF(ISNUMBER('実質公債費比率（分子）の構造'!K$53),'実質公債費比率（分子）の構造'!K$53,NA())</f>
        <v>500</v>
      </c>
      <c r="D50" s="138" t="e">
        <f>NA()</f>
        <v>#N/A</v>
      </c>
      <c r="E50" s="138" t="e">
        <f>NA()</f>
        <v>#N/A</v>
      </c>
      <c r="F50" s="138">
        <f>IF(ISNUMBER('実質公債費比率（分子）の構造'!L$53),'実質公債費比率（分子）の構造'!L$53,NA())</f>
        <v>433</v>
      </c>
      <c r="G50" s="138" t="e">
        <f>NA()</f>
        <v>#N/A</v>
      </c>
      <c r="H50" s="138" t="e">
        <f>NA()</f>
        <v>#N/A</v>
      </c>
      <c r="I50" s="138">
        <f>IF(ISNUMBER('実質公債費比率（分子）の構造'!M$53),'実質公債費比率（分子）の構造'!M$53,NA())</f>
        <v>290</v>
      </c>
      <c r="J50" s="138" t="e">
        <f>NA()</f>
        <v>#N/A</v>
      </c>
      <c r="K50" s="138" t="e">
        <f>NA()</f>
        <v>#N/A</v>
      </c>
      <c r="L50" s="138">
        <f>IF(ISNUMBER('実質公債費比率（分子）の構造'!N$53),'実質公債費比率（分子）の構造'!N$53,NA())</f>
        <v>210</v>
      </c>
      <c r="M50" s="138" t="e">
        <f>NA()</f>
        <v>#N/A</v>
      </c>
      <c r="N50" s="138" t="e">
        <f>NA()</f>
        <v>#N/A</v>
      </c>
      <c r="O50" s="138">
        <f>IF(ISNUMBER('実質公債費比率（分子）の構造'!O$53),'実質公債費比率（分子）の構造'!O$53,NA())</f>
        <v>139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8138</v>
      </c>
      <c r="E56" s="137"/>
      <c r="F56" s="137"/>
      <c r="G56" s="137">
        <f>'将来負担比率（分子）の構造'!J$52</f>
        <v>8227</v>
      </c>
      <c r="H56" s="137"/>
      <c r="I56" s="137"/>
      <c r="J56" s="137">
        <f>'将来負担比率（分子）の構造'!K$52</f>
        <v>8141</v>
      </c>
      <c r="K56" s="137"/>
      <c r="L56" s="137"/>
      <c r="M56" s="137">
        <f>'将来負担比率（分子）の構造'!L$52</f>
        <v>7949</v>
      </c>
      <c r="N56" s="137"/>
      <c r="O56" s="137"/>
      <c r="P56" s="137">
        <f>'将来負担比率（分子）の構造'!M$52</f>
        <v>8020</v>
      </c>
    </row>
    <row r="57" spans="1:16">
      <c r="A57" s="137" t="s">
        <v>36</v>
      </c>
      <c r="B57" s="137"/>
      <c r="C57" s="137"/>
      <c r="D57" s="137">
        <f>'将来負担比率（分子）の構造'!I$51</f>
        <v>34</v>
      </c>
      <c r="E57" s="137"/>
      <c r="F57" s="137"/>
      <c r="G57" s="137">
        <f>'将来負担比率（分子）の構造'!J$51</f>
        <v>25</v>
      </c>
      <c r="H57" s="137"/>
      <c r="I57" s="137"/>
      <c r="J57" s="137">
        <f>'将来負担比率（分子）の構造'!K$51</f>
        <v>18</v>
      </c>
      <c r="K57" s="137"/>
      <c r="L57" s="137"/>
      <c r="M57" s="137">
        <f>'将来負担比率（分子）の構造'!L$51</f>
        <v>10</v>
      </c>
      <c r="N57" s="137"/>
      <c r="O57" s="137"/>
      <c r="P57" s="137">
        <f>'将来負担比率（分子）の構造'!M$51</f>
        <v>2</v>
      </c>
    </row>
    <row r="58" spans="1:16">
      <c r="A58" s="137" t="s">
        <v>35</v>
      </c>
      <c r="B58" s="137"/>
      <c r="C58" s="137"/>
      <c r="D58" s="137">
        <f>'将来負担比率（分子）の構造'!I$50</f>
        <v>2761</v>
      </c>
      <c r="E58" s="137"/>
      <c r="F58" s="137"/>
      <c r="G58" s="137">
        <f>'将来負担比率（分子）の構造'!J$50</f>
        <v>2793</v>
      </c>
      <c r="H58" s="137"/>
      <c r="I58" s="137"/>
      <c r="J58" s="137">
        <f>'将来負担比率（分子）の構造'!K$50</f>
        <v>2956</v>
      </c>
      <c r="K58" s="137"/>
      <c r="L58" s="137"/>
      <c r="M58" s="137">
        <f>'将来負担比率（分子）の構造'!L$50</f>
        <v>2838</v>
      </c>
      <c r="N58" s="137"/>
      <c r="O58" s="137"/>
      <c r="P58" s="137">
        <f>'将来負担比率（分子）の構造'!M$50</f>
        <v>2818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1262</v>
      </c>
      <c r="C62" s="137"/>
      <c r="D62" s="137"/>
      <c r="E62" s="137">
        <f>'将来負担比率（分子）の構造'!J$45</f>
        <v>1289</v>
      </c>
      <c r="F62" s="137"/>
      <c r="G62" s="137"/>
      <c r="H62" s="137">
        <f>'将来負担比率（分子）の構造'!K$45</f>
        <v>1172</v>
      </c>
      <c r="I62" s="137"/>
      <c r="J62" s="137"/>
      <c r="K62" s="137">
        <f>'将来負担比率（分子）の構造'!L$45</f>
        <v>1076</v>
      </c>
      <c r="L62" s="137"/>
      <c r="M62" s="137"/>
      <c r="N62" s="137">
        <f>'将来負担比率（分子）の構造'!M$45</f>
        <v>945</v>
      </c>
      <c r="O62" s="137"/>
      <c r="P62" s="137"/>
    </row>
    <row r="63" spans="1:16">
      <c r="A63" s="137" t="s">
        <v>28</v>
      </c>
      <c r="B63" s="137">
        <f>'将来負担比率（分子）の構造'!I$44</f>
        <v>165</v>
      </c>
      <c r="C63" s="137"/>
      <c r="D63" s="137"/>
      <c r="E63" s="137">
        <f>'将来負担比率（分子）の構造'!J$44</f>
        <v>97</v>
      </c>
      <c r="F63" s="137"/>
      <c r="G63" s="137"/>
      <c r="H63" s="137">
        <f>'将来負担比率（分子）の構造'!K$44</f>
        <v>207</v>
      </c>
      <c r="I63" s="137"/>
      <c r="J63" s="137"/>
      <c r="K63" s="137">
        <f>'将来負担比率（分子）の構造'!L$44</f>
        <v>169</v>
      </c>
      <c r="L63" s="137"/>
      <c r="M63" s="137"/>
      <c r="N63" s="137">
        <f>'将来負担比率（分子）の構造'!M$44</f>
        <v>148</v>
      </c>
      <c r="O63" s="137"/>
      <c r="P63" s="137"/>
    </row>
    <row r="64" spans="1:16">
      <c r="A64" s="137" t="s">
        <v>27</v>
      </c>
      <c r="B64" s="137">
        <f>'将来負担比率（分子）の構造'!I$43</f>
        <v>5137</v>
      </c>
      <c r="C64" s="137"/>
      <c r="D64" s="137"/>
      <c r="E64" s="137">
        <f>'将来負担比率（分子）の構造'!J$43</f>
        <v>5101</v>
      </c>
      <c r="F64" s="137"/>
      <c r="G64" s="137"/>
      <c r="H64" s="137">
        <f>'将来負担比率（分子）の構造'!K$43</f>
        <v>5273</v>
      </c>
      <c r="I64" s="137"/>
      <c r="J64" s="137"/>
      <c r="K64" s="137">
        <f>'将来負担比率（分子）の構造'!L$43</f>
        <v>5433</v>
      </c>
      <c r="L64" s="137"/>
      <c r="M64" s="137"/>
      <c r="N64" s="137">
        <f>'将来負担比率（分子）の構造'!M$43</f>
        <v>5387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4896</v>
      </c>
      <c r="C66" s="137"/>
      <c r="D66" s="137"/>
      <c r="E66" s="137">
        <f>'将来負担比率（分子）の構造'!J$41</f>
        <v>4713</v>
      </c>
      <c r="F66" s="137"/>
      <c r="G66" s="137"/>
      <c r="H66" s="137">
        <f>'将来負担比率（分子）の構造'!K$41</f>
        <v>4651</v>
      </c>
      <c r="I66" s="137"/>
      <c r="J66" s="137"/>
      <c r="K66" s="137">
        <f>'将来負担比率（分子）の構造'!L$41</f>
        <v>4874</v>
      </c>
      <c r="L66" s="137"/>
      <c r="M66" s="137"/>
      <c r="N66" s="137">
        <f>'将来負担比率（分子）の構造'!M$41</f>
        <v>5109</v>
      </c>
      <c r="O66" s="137"/>
      <c r="P66" s="137"/>
    </row>
    <row r="67" spans="1:16">
      <c r="A67" s="137" t="s">
        <v>63</v>
      </c>
      <c r="B67" s="137" t="e">
        <f>NA()</f>
        <v>#N/A</v>
      </c>
      <c r="C67" s="137">
        <f>IF(ISNUMBER('将来負担比率（分子）の構造'!I$53), IF('将来負担比率（分子）の構造'!I$53 &lt; 0, 0, '将来負担比率（分子）の構造'!I$53), NA())</f>
        <v>526</v>
      </c>
      <c r="D67" s="137" t="e">
        <f>NA()</f>
        <v>#N/A</v>
      </c>
      <c r="E67" s="137" t="e">
        <f>NA()</f>
        <v>#N/A</v>
      </c>
      <c r="F67" s="137">
        <f>IF(ISNUMBER('将来負担比率（分子）の構造'!J$53), IF('将来負担比率（分子）の構造'!J$53 &lt; 0, 0, '将来負担比率（分子）の構造'!J$53), NA())</f>
        <v>156</v>
      </c>
      <c r="G67" s="137" t="e">
        <f>NA()</f>
        <v>#N/A</v>
      </c>
      <c r="H67" s="137" t="e">
        <f>NA()</f>
        <v>#N/A</v>
      </c>
      <c r="I67" s="137">
        <f>IF(ISNUMBER('将来負担比率（分子）の構造'!K$53), IF('将来負担比率（分子）の構造'!K$53 &lt; 0, 0, '将来負担比率（分子）の構造'!K$53), NA())</f>
        <v>189</v>
      </c>
      <c r="J67" s="137" t="e">
        <f>NA()</f>
        <v>#N/A</v>
      </c>
      <c r="K67" s="137" t="e">
        <f>NA()</f>
        <v>#N/A</v>
      </c>
      <c r="L67" s="137">
        <f>IF(ISNUMBER('将来負担比率（分子）の構造'!L$53), IF('将来負担比率（分子）の構造'!L$53 &lt; 0, 0, '将来負担比率（分子）の構造'!L$53), NA())</f>
        <v>755</v>
      </c>
      <c r="M67" s="137" t="e">
        <f>NA()</f>
        <v>#N/A</v>
      </c>
      <c r="N67" s="137" t="e">
        <f>NA()</f>
        <v>#N/A</v>
      </c>
      <c r="O67" s="137">
        <f>IF(ISNUMBER('将来負担比率（分子）の構造'!M$53), IF('将来負担比率（分子）の構造'!M$53 &lt; 0, 0, '将来負担比率（分子）の構造'!M$53), NA())</f>
        <v>748</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2018-03-05T06:31:19Z</cp:lastPrinted>
  <dcterms:created xsi:type="dcterms:W3CDTF">2018-01-24T05:06:18Z</dcterms:created>
  <dcterms:modified xsi:type="dcterms:W3CDTF">2018-11-27T07:44:00Z</dcterms:modified>
  <cp:category/>
</cp:coreProperties>
</file>