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総務課\財政係\12 財政状況資料集（財政状況等一覧表）\平成28年度\提出\"/>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U34" i="9"/>
  <c r="U35" i="9" s="1"/>
  <c r="C34" i="9"/>
  <c r="U36"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<sst xmlns="http://schemas.openxmlformats.org/spreadsheetml/2006/main" count="1130" uniqueCount="568">
  <si>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</si>
  <si>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</si>
  <si>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</si>
  <si>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</si>
  <si>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</si>
  <si>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</si>
  <si>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</si>
  <si>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</si>
  <si>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</si>
  <si>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</si>
  <si>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</si>
  <si>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</si>
  <si>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</si>
  <si>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</si>
  <si>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</si>
  <si>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</si>
  <si>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</si>
  <si>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</si>
  <si>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</si>
  <si>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</si>
  <si>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</si>
  <si>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</si>
  <si>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</si>
  <si>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</si>
  <si>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</si>
  <si>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</si>
  <si>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</si>
  <si>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</si>
  <si>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</si>
  <si>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</si>
  <si>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</si>
  <si>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</si>
  <si>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</si>
  <si>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</si>
  <si>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</si>
  <si>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</si>
  <si>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</si>
  <si>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</si>
  <si>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</si>
  <si>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</si>
  <si>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</si>
  <si>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</si>
  <si>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</si>
  <si>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</si>
  <si>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</si>
  <si>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</si>
  <si>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</si>
  <si>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</si>
  <si>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</si>
  <si>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</si>
  <si>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</si>
  <si>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</si>
  <si>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</si>
  <si>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</si>
  <si>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</si>
  <si>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</si>
  <si>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</si>
  <si>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</si>
  <si>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</si>
  <si>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</si>
  <si>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</si>
  <si>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</si>
  <si>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</si>
  <si>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</si>
  <si>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</si>
  <si>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</si>
  <si>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</si>
  <si>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</si>
  <si>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</si>
  <si>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</si>
  <si>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</si>
  <si>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</si>
  <si>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</si>
  <si>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</si>
  <si>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</si>
  <si>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</si>
  <si>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</si>
  <si>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</si>
  <si>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</si>
  <si>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</si>
  <si>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</si>
  <si>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</si>
  <si>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北方町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</si>
  <si>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</si>
  <si>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</si>
  <si>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</si>
  <si>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</si>
  <si>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</si>
  <si>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</si>
  <si>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</si>
  <si>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</si>
  <si>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</si>
  <si>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</si>
  <si>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</si>
  <si>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</si>
  <si>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</si>
  <si>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</si>
  <si>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</si>
  <si>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</si>
  <si>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</si>
  <si>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</si>
  <si>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</si>
  <si>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</si>
  <si>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</si>
  <si>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</si>
  <si>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</si>
  <si>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</si>
  <si>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</si>
  <si>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</si>
  <si>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</si>
  <si>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</si>
  <si>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</si>
  <si>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</si>
  <si>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</si>
  <si>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</si>
  <si>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</si>
  <si>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</si>
  <si>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</si>
  <si>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</si>
  <si>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</si>
  <si>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</si>
  <si>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</si>
  <si>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</si>
  <si>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</si>
  <si>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</si>
  <si>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</si>
  <si>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</si>
  <si>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</si>
  <si>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</si>
  <si>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</si>
  <si>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</si>
  <si>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</si>
  <si>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</si>
  <si>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</si>
  <si>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</si>
  <si>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</si>
  <si>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</si>
  <si>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</si>
  <si>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</si>
  <si>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</si>
  <si>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</si>
  <si>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</si>
  <si>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</si>
  <si>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</si>
  <si>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</si>
  <si>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</si>
  <si>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</si>
  <si>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</si>
  <si>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</si>
  <si>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</si>
  <si>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</si>
  <si>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</si>
  <si>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</si>
  <si>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</si>
  <si>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</si>
  <si>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</si>
  <si>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</si>
  <si>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</si>
  <si>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</si>
  <si>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</si>
  <si>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</si>
  <si>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</si>
  <si>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</si>
  <si>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</si>
  <si>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</si>
  <si>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</si>
  <si>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</si>
  <si>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</si>
  <si>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</si>
  <si>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</si>
  <si>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</si>
  <si>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</si>
  <si>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</si>
  <si>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</si>
  <si>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</si>
  <si>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</si>
  <si>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</si>
  <si>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</si>
  <si>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</si>
  <si>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</si>
  <si>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</si>
  <si>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</si>
  <si>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</si>
  <si>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</si>
  <si>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</si>
  <si>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</si>
  <si>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</si>
  <si>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</si>
  <si>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</si>
  <si>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</si>
  <si>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</si>
  <si>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</si>
  <si>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</si>
  <si>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</si>
  <si>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</si>
  <si>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</si>
  <si>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岐阜県北方町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</si>
  <si>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</si>
  <si>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</si>
  <si>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</si>
  <si>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</si>
  <si>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</si>
  <si>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</si>
  <si>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</si>
  <si>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</si>
  <si>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</si>
  <si>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</si>
  <si>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</si>
  <si>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</si>
  <si>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</si>
  <si>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</si>
  <si>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</si>
  <si>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</si>
  <si>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</si>
  <si>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</si>
  <si>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</si>
  <si>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</si>
  <si>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</si>
  <si>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</si>
  <si>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</si>
  <si>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</si>
  <si>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</si>
  <si>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</si>
  <si>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</si>
  <si>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</si>
  <si>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</si>
  <si>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</si>
  <si>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</si>
  <si>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</si>
  <si>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</si>
  <si>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</si>
  <si>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</si>
  <si>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</si>
  <si>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</si>
  <si>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</si>
  <si>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</si>
  <si>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</si>
  <si>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</si>
  <si>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</si>
  <si>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</si>
  <si>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</si>
  <si>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</si>
  <si>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</si>
  <si>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</si>
  <si>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</si>
  <si>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</si>
  <si>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</si>
  <si>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</si>
  <si>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</si>
  <si>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</si>
  <si>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</si>
  <si>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</si>
  <si>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</si>
  <si>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</si>
  <si>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</si>
  <si>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</si>
  <si>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</si>
  <si>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</si>
  <si>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</si>
  <si>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</si>
  <si>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</si>
  <si>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</si>
  <si>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</si>
  <si>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</si>
  <si>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</si>
  <si>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</si>
  <si>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</si>
  <si>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</si>
  <si>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</si>
  <si>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</si>
  <si>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</si>
  <si>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</si>
  <si>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</si>
  <si>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</si>
  <si>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</si>
  <si>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</si>
  <si>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</si>
  <si>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</si>
  <si>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</si>
  <si>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</si>
  <si>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</si>
  <si>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</si>
  <si>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</si>
  <si>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</si>
  <si>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</si>
  <si>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</si>
  <si>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</si>
  <si>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</si>
  <si>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</si>
  <si>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</si>
  <si>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</si>
  <si>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</si>
  <si>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</si>
  <si>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</si>
  <si>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</si>
  <si>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</si>
  <si>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</si>
  <si>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</si>
  <si>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</si>
  <si>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</si>
  <si>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</si>
  <si>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</si>
  <si>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</si>
  <si>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</si>
  <si>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</si>
  <si>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</si>
  <si>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</si>
  <si>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</si>
  <si>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</si>
  <si>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</si>
  <si>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</si>
  <si>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</si>
  <si>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</si>
  <si>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</si>
  <si>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</si>
  <si>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</si>
  <si>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</si>
  <si>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</si>
  <si>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</si>
  <si>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</si>
  <si>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</si>
  <si>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</si>
  <si>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</si>
  <si>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</si>
  <si>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</si>
  <si>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</si>
  <si>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</si>
  <si>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</si>
  <si>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</si>
  <si>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</si>
  <si>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</si>
  <si>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</si>
  <si>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</si>
  <si>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</si>
  <si>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</si>
  <si>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</si>
  <si>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</si>
  <si>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</si>
  <si>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</si>
  <si>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</si>
  <si>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</si>
  <si>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</si>
  <si>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</si>
  <si>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</si>
  <si>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</si>
  <si>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岐阜県北方町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</si>
  <si>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</si>
  <si>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</si>
  <si>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</si>
  <si>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</si>
  <si>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</si>
  <si>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</si>
  <si>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</si>
  <si>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</si>
  <si>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</si>
  <si>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</si>
  <si>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</si>
  <si>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</si>
  <si>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</si>
  <si>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</si>
  <si>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</si>
  <si>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</si>
  <si>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</si>
  <si>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</si>
  <si>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</si>
  <si>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</si>
  <si>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</si>
  <si>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</si>
  <si>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</si>
  <si>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</si>
  <si>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</si>
  <si>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</si>
  <si>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</si>
  <si>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</si>
  <si>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</si>
  <si>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</si>
  <si>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</si>
  <si>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</si>
  <si>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</si>
  <si>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</si>
  <si>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</si>
  <si>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介護サービス事業会計</t>
    <phoneticPr fontId="5"/>
  </si>
  <si>
    <t>上水道事業会計</t>
    <phoneticPr fontId="5"/>
  </si>
  <si>
    <t>法適用企業</t>
    <phoneticPr fontId="5"/>
  </si>
  <si>
    <t>下水道事業特別会計</t>
    <phoneticPr fontId="5"/>
  </si>
  <si>
    <t>法非適用企業</t>
    <phoneticPr fontId="5"/>
  </si>
  <si>
    <t>南東部開発事業特別会計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</si>
  <si>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</si>
  <si>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</si>
  <si>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</si>
  <si>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</si>
  <si>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</si>
  <si>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</si>
  <si>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</si>
  <si>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</si>
  <si>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</si>
  <si>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</si>
  <si>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</si>
  <si>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</si>
  <si>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</si>
  <si>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</si>
  <si>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</si>
  <si>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</si>
  <si>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</si>
  <si>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</si>
  <si>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</si>
  <si>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</si>
  <si>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</si>
  <si>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</si>
  <si>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</si>
  <si>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</si>
  <si>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</si>
  <si>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</si>
  <si>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</si>
  <si>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</si>
  <si>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</si>
  <si>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</si>
  <si>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</si>
  <si>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</si>
  <si>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</si>
  <si>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</si>
  <si>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</si>
  <si>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</si>
  <si>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</si>
  <si>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</si>
  <si>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</si>
  <si>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</si>
  <si>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</si>
  <si>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</si>
  <si>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</si>
  <si>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</si>
  <si>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</si>
  <si>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</si>
  <si>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</si>
  <si>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</si>
  <si>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</si>
  <si>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</si>
  <si>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</si>
  <si>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</si>
  <si>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</si>
  <si>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</si>
  <si>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</si>
  <si>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</si>
  <si>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</si>
  <si>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介護サービス事業会計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</si>
  <si>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</si>
  <si>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</si>
  <si>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</si>
  <si>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</si>
  <si>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</si>
  <si>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</si>
  <si>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</si>
  <si>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</si>
  <si>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</si>
  <si>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</si>
  <si>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</si>
  <si>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</si>
  <si>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</si>
  <si>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</si>
  <si>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</si>
  <si>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</si>
  <si>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</si>
  <si>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</si>
  <si>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</si>
  <si>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</si>
  <si>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</si>
  <si>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</si>
  <si>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</si>
  <si>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</si>
  <si>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</si>
  <si>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</si>
  <si>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</si>
  <si>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</si>
  <si>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</si>
  <si>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</si>
  <si>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</si>
  <si>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</si>
  <si>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</si>
  <si>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</si>
  <si>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</si>
  <si>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</si>
  <si>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</si>
  <si>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</si>
  <si>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</si>
  <si>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</si>
  <si>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</si>
  <si>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</si>
  <si>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</si>
  <si>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</si>
  <si>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</si>
  <si>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</si>
  <si>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</si>
  <si>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</si>
  <si>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</si>
  <si>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</si>
  <si>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</si>
  <si>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</si>
  <si>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</si>
  <si>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</si>
  <si>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</si>
  <si>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</si>
  <si>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</si>
  <si>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</si>
  <si>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</si>
  <si>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</si>
  <si>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</si>
  <si>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</si>
  <si>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</si>
  <si>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</si>
  <si>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</si>
  <si>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</si>
  <si>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</si>
  <si>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</si>
  <si>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</si>
  <si>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</si>
  <si>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</si>
  <si>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</si>
  <si>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</si>
  <si>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</si>
  <si>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</si>
  <si>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</si>
  <si>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</si>
  <si>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</si>
  <si>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</si>
  <si>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</si>
  <si>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</si>
  <si>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</si>
  <si>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2.62</t>
  </si>
  <si>
    <t>▲ 8.10</t>
  </si>
  <si>
    <t>▲ 2.54</t>
  </si>
  <si>
    <t>上水道事業会計</t>
  </si>
  <si>
    <t>一般会計</t>
  </si>
  <si>
    <t>国民健康保険特別会計</t>
  </si>
  <si>
    <t>下水道事業特別会計</t>
  </si>
  <si>
    <t>後期高齢者医療特別会計</t>
  </si>
  <si>
    <t>南東部開発事業特別会計</t>
  </si>
  <si>
    <t>介護サービス事業会計</t>
  </si>
  <si>
    <t>その他会計（赤字）</t>
  </si>
  <si>
    <t>その他会計（黒字）</t>
  </si>
  <si>
    <t>基金から928百万円</t>
    <rPh sb="0" eb="2">
      <t>キキン</t>
    </rPh>
    <rPh sb="7" eb="10">
      <t>ヒャクマンエン</t>
    </rPh>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</si>
  <si>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</si>
  <si>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</si>
  <si>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7">
      <t>ショク</t>
    </rPh>
    <rPh sb="7" eb="8">
      <t>イン</t>
    </rPh>
    <rPh sb="8" eb="10">
      <t>タイショク</t>
    </rPh>
    <rPh sb="10" eb="12">
      <t>テアテ</t>
    </rPh>
    <rPh sb="12" eb="14">
      <t>クミアイ</t>
    </rPh>
    <phoneticPr fontId="2"/>
  </si>
  <si>
    <t>本巣消防事務組合</t>
    <rPh sb="0" eb="2">
      <t>モトス</t>
    </rPh>
    <rPh sb="2" eb="4">
      <t>ショウボウ</t>
    </rPh>
    <rPh sb="4" eb="6">
      <t>ジム</t>
    </rPh>
    <rPh sb="6" eb="8">
      <t>クミアイ</t>
    </rPh>
    <phoneticPr fontId="2"/>
  </si>
  <si>
    <t>西濃環境整備組合</t>
    <rPh sb="0" eb="2">
      <t>セイノウ</t>
    </rPh>
    <rPh sb="2" eb="4">
      <t>カンキョウ</t>
    </rPh>
    <rPh sb="4" eb="6">
      <t>セイビ</t>
    </rPh>
    <rPh sb="6" eb="8">
      <t>クミアイ</t>
    </rPh>
    <phoneticPr fontId="2"/>
  </si>
  <si>
    <t>基金から1,850百万円</t>
    <rPh sb="0" eb="2">
      <t>キキン</t>
    </rPh>
    <rPh sb="9" eb="11">
      <t>ヒャクマン</t>
    </rPh>
    <rPh sb="11" eb="12">
      <t>エン</t>
    </rPh>
    <phoneticPr fontId="2"/>
  </si>
  <si>
    <t>基金から222百万円</t>
    <rPh sb="0" eb="2">
      <t>キキン</t>
    </rPh>
    <rPh sb="7" eb="9">
      <t>ヒャクマン</t>
    </rPh>
    <rPh sb="9" eb="10">
      <t>エン</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</si>
  <si>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</si>
  <si>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</si>
  <si>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</si>
  <si>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もとす広域連合（一般会計分）</t>
    <rPh sb="3" eb="5">
      <t>コウイキ</t>
    </rPh>
    <rPh sb="5" eb="7">
      <t>レンゴウ</t>
    </rPh>
    <rPh sb="8" eb="10">
      <t>イッパン</t>
    </rPh>
    <rPh sb="10" eb="12">
      <t>カイケイ</t>
    </rPh>
    <rPh sb="12" eb="13">
      <t>ブン</t>
    </rPh>
    <phoneticPr fontId="2"/>
  </si>
  <si>
    <t>もとす広域連合（介護保険特別会計分）</t>
    <rPh sb="3" eb="5">
      <t>コウイキ</t>
    </rPh>
    <rPh sb="5" eb="7">
      <t>レンゴウ</t>
    </rPh>
    <rPh sb="8" eb="10">
      <t>カイゴ</t>
    </rPh>
    <rPh sb="10" eb="12">
      <t>ホケン</t>
    </rPh>
    <rPh sb="12" eb="14">
      <t>トクベツ</t>
    </rPh>
    <rPh sb="14" eb="16">
      <t>カイケイ</t>
    </rPh>
    <rPh sb="16" eb="17">
      <t>ブン</t>
    </rPh>
    <phoneticPr fontId="2"/>
  </si>
  <si>
    <t>もとす広域連合（老人福祉施設特別会計分）</t>
    <rPh sb="3" eb="5">
      <t>コウイキ</t>
    </rPh>
    <rPh sb="5" eb="7">
      <t>レンゴウ</t>
    </rPh>
    <rPh sb="8" eb="10">
      <t>ロウジン</t>
    </rPh>
    <rPh sb="10" eb="12">
      <t>フクシ</t>
    </rPh>
    <rPh sb="12" eb="14">
      <t>シセツ</t>
    </rPh>
    <rPh sb="14" eb="16">
      <t>トクベツ</t>
    </rPh>
    <rPh sb="16" eb="18">
      <t>カイケイ</t>
    </rPh>
    <rPh sb="18" eb="19">
      <t>ブン</t>
    </rPh>
    <phoneticPr fontId="2"/>
  </si>
  <si>
    <t>基金から18百万円</t>
    <rPh sb="0" eb="2">
      <t>キキン</t>
    </rPh>
    <rPh sb="6" eb="7">
      <t>ヒャク</t>
    </rPh>
    <rPh sb="7" eb="9">
      <t>マンエン</t>
    </rPh>
    <phoneticPr fontId="2"/>
  </si>
  <si>
    <t>基金から80百万円</t>
    <rPh sb="0" eb="2">
      <t>キキン</t>
    </rPh>
    <rPh sb="6" eb="9">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</si>
  <si>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</si>
  <si>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</si>
  <si>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</si>
  <si>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</si>
  <si>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</si>
  <si>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</si>
  <si>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</si>
  <si>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</si>
  <si>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</si>
  <si>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</si>
  <si>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新庁舎建設により減価償却率が下がったが、それに伴い将来負担比率は上がった。</t>
    <phoneticPr fontId="5"/>
  </si>
  <si>
    <t>有形固定資産減価償却率</t>
    <phoneticPr fontId="5"/>
  </si>
  <si>
    <t>庁舎の建設工事や主要道路の改修工事に係る起債の影響で将来負担比率、実質公債費比率ともに平均値より高くなった。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</si>
</sst>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69469</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43206</c:v>
                </c:pt>
                <c:pt idx="1">
                  <c:v>85431</c:v>
                </c:pt>
                <c:pt idx="2">
                  <c:v>93715</c:v>
                </c:pt>
                <c:pt idx="3">
                  <c:v>98211</c:v>
                </c:pt>
                <c:pt idx="4">
                  <c:v>39834</c:v>
                </c:pt>
              </c:numCache>
            </c:numRef>
          </c:val>
          <c:smooth val="0"/>
        </c:ser>
        <c:dLbls>
          <c:showLegendKey val="0"/>
          <c:showVal val="0"/>
          <c:showCatName val="0"/>
          <c:showSerName val="0"/>
          <c:showPercent val="0"/>
          <c:showBubbleSize val="0"/>
        </c:dLbls>
        <c:marker val="1"/>
        <c:smooth val="0"/>
        <c:axId val="338373656"/>
        <c:axId val="338373264"/>
      </c:lineChart>
      <c:catAx>
        <c:axId val="338373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73264"/>
        <c:crosses val="autoZero"/>
        <c:auto val="1"/>
        <c:lblAlgn val="ctr"/>
        <c:lblOffset val="100"/>
        <c:tickLblSkip val="1"/>
        <c:tickMarkSkip val="1"/>
        <c:noMultiLvlLbl val="0"/>
      </c:catAx>
      <c:valAx>
        <c:axId val="3383732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73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6.92</c:v>
                </c:pt>
                <c:pt idx="1">
                  <c:v>9</c:v>
                </c:pt>
                <c:pt idx="2">
                  <c:v>5.83</c:v>
                </c:pt>
                <c:pt idx="3">
                  <c:v>9.16</c:v>
                </c:pt>
                <c:pt idx="4">
                  <c:v>7.18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48.98</c:v>
                </c:pt>
                <c:pt idx="1">
                  <c:v>48.19</c:v>
                </c:pt>
                <c:pt idx="2">
                  <c:v>49.15</c:v>
                </c:pt>
                <c:pt idx="3">
                  <c:v>36.08</c:v>
                </c:pt>
                <c:pt idx="4">
                  <c:v>34.979999999999997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74013080"/>
        <c:axId val="374013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1.99</c:v>
                </c:pt>
                <c:pt idx="1">
                  <c:v>2.25</c:v>
                </c:pt>
                <c:pt idx="2">
                  <c:v>-2.62</c:v>
                </c:pt>
                <c:pt idx="3">
                  <c:v>-8.1</c:v>
                </c:pt>
                <c:pt idx="4">
                  <c:v>-2.54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74013080"/>
        <c:axId val="374013472"/>
      </c:lineChart>
      <c:catAx>
        <c:axId val="374013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013472"/>
        <c:crosses val="autoZero"/>
        <c:auto val="1"/>
        <c:lblAlgn val="ctr"/>
        <c:lblOffset val="100"/>
        <c:tickLblSkip val="1"/>
        <c:tickMarkSkip val="1"/>
        <c:noMultiLvlLbl val="0"/>
      </c:catAx>
      <c:valAx>
        <c:axId val="37401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013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南東部開発事業特別会計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0.11</c:v>
                </c:pt>
                <c:pt idx="4">
                  <c:v>#N/A</c:v>
                </c:pt>
                <c:pt idx="5">
                  <c:v>0.13</c:v>
                </c:pt>
                <c:pt idx="6">
                  <c:v>#N/A</c:v>
                </c:pt>
                <c:pt idx="7">
                  <c:v>0.11</c:v>
                </c:pt>
                <c:pt idx="8">
                  <c:v>#N/A</c:v>
                </c:pt>
                <c:pt idx="9">
                  <c:v>0.15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1.08</c:v>
                </c:pt>
                <c:pt idx="2">
                  <c:v>#N/A</c:v>
                </c:pt>
                <c:pt idx="3">
                  <c:v>0.51</c:v>
                </c:pt>
                <c:pt idx="4">
                  <c:v>#N/A</c:v>
                </c:pt>
                <c:pt idx="5">
                  <c:v>0.39</c:v>
                </c:pt>
                <c:pt idx="6">
                  <c:v>#N/A</c:v>
                </c:pt>
                <c:pt idx="7">
                  <c:v>0.7</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c:v>
                </c:pt>
                <c:pt idx="2">
                  <c:v>#N/A</c:v>
                </c:pt>
                <c:pt idx="3">
                  <c:v>6.44</c:v>
                </c:pt>
                <c:pt idx="4">
                  <c:v>#N/A</c:v>
                </c:pt>
                <c:pt idx="5">
                  <c:v>5.94</c:v>
                </c:pt>
                <c:pt idx="6">
                  <c:v>#N/A</c:v>
                </c:pt>
                <c:pt idx="7">
                  <c:v>5.45</c:v>
                </c:pt>
                <c:pt idx="8">
                  <c:v>#N/A</c:v>
                </c:pt>
                <c:pt idx="9">
                  <c:v>7.12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6.92</c:v>
                </c:pt>
                <c:pt idx="2">
                  <c:v>#N/A</c:v>
                </c:pt>
                <c:pt idx="3">
                  <c:v>9</c:v>
                </c:pt>
                <c:pt idx="4">
                  <c:v>#N/A</c:v>
                </c:pt>
                <c:pt idx="5">
                  <c:v>5.83</c:v>
                </c:pt>
                <c:pt idx="6">
                  <c:v>#N/A</c:v>
                </c:pt>
                <c:pt idx="7">
                  <c:v>9.15</c:v>
                </c:pt>
                <c:pt idx="8">
                  <c:v>#N/A</c:v>
                </c:pt>
                <c:pt idx="9">
                  <c:v>7.18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12.2</c:v>
                </c:pt>
                <c:pt idx="2">
                  <c:v>#N/A</c:v>
                </c:pt>
                <c:pt idx="3">
                  <c:v>12.51</c:v>
                </c:pt>
                <c:pt idx="4">
                  <c:v>#N/A</c:v>
                </c:pt>
                <c:pt idx="5">
                  <c:v>12.58</c:v>
                </c:pt>
                <c:pt idx="6">
                  <c:v>#N/A</c:v>
                </c:pt>
                <c:pt idx="7">
                  <c:v>12.81</c:v>
                </c:pt>
                <c:pt idx="8">
                  <c:v>#N/A</c:v>
                </c:pt>
                <c:pt idx="9">
                  <c:v>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81919768"/>
        <c:axId val="381920160"/>
      </c:barChart>
      <c:catAx>
        <c:axId val="381919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920160"/>
        <c:crosses val="autoZero"/>
        <c:auto val="1"/>
        <c:lblAlgn val="ctr"/>
        <c:lblOffset val="100"/>
        <c:tickLblSkip val="1"/>
        <c:tickMarkSkip val="1"/>
        <c:noMultiLvlLbl val="0"/>
      </c:catAx>
      <c:valAx>
        <c:axId val="38192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19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575</c:v>
                </c:pt>
                <c:pt idx="5">
                  <c:v>593</c:v>
                </c:pt>
                <c:pt idx="8">
                  <c:v>618</c:v>
                </c:pt>
                <c:pt idx="11">
                  <c:v>605</c:v>
                </c:pt>
                <c:pt idx="14">
                  <c:v>629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36</c:v>
                </c:pt>
                <c:pt idx="3">
                  <c:v>39</c:v>
                </c:pt>
                <c:pt idx="6">
                  <c:v>43</c:v>
                </c:pt>
                <c:pt idx="9">
                  <c:v>41</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347</c:v>
                </c:pt>
                <c:pt idx="3">
                  <c:v>356</c:v>
                </c:pt>
                <c:pt idx="6">
                  <c:v>361</c:v>
                </c:pt>
                <c:pt idx="9">
                  <c:v>395</c:v>
                </c:pt>
                <c:pt idx="12">
                  <c:v>360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541</c:v>
                </c:pt>
                <c:pt idx="3">
                  <c:v>557</c:v>
                </c:pt>
                <c:pt idx="6">
                  <c:v>584</c:v>
                </c:pt>
                <c:pt idx="9">
                  <c:v>572</c:v>
                </c:pt>
                <c:pt idx="12">
                  <c:v>575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81921336"/>
        <c:axId val="3819217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349</c:v>
                </c:pt>
                <c:pt idx="2">
                  <c:v>#N/A</c:v>
                </c:pt>
                <c:pt idx="3">
                  <c:v>#N/A</c:v>
                </c:pt>
                <c:pt idx="4">
                  <c:v>359</c:v>
                </c:pt>
                <c:pt idx="5">
                  <c:v>#N/A</c:v>
                </c:pt>
                <c:pt idx="6">
                  <c:v>#N/A</c:v>
                </c:pt>
                <c:pt idx="7">
                  <c:v>370</c:v>
                </c:pt>
                <c:pt idx="8">
                  <c:v>#N/A</c:v>
                </c:pt>
                <c:pt idx="9">
                  <c:v>#N/A</c:v>
                </c:pt>
                <c:pt idx="10">
                  <c:v>403</c:v>
                </c:pt>
                <c:pt idx="11">
                  <c:v>#N/A</c:v>
                </c:pt>
                <c:pt idx="12">
                  <c:v>#N/A</c:v>
                </c:pt>
                <c:pt idx="13">
                  <c:v>345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81921336"/>
        <c:axId val="381921728"/>
      </c:lineChart>
      <c:catAx>
        <c:axId val="381921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1921728"/>
        <c:crosses val="autoZero"/>
        <c:auto val="1"/>
        <c:lblAlgn val="ctr"/>
        <c:lblOffset val="100"/>
        <c:tickLblSkip val="1"/>
        <c:tickMarkSkip val="1"/>
        <c:noMultiLvlLbl val="0"/>
      </c:catAx>
      <c:valAx>
        <c:axId val="381921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21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7043</c:v>
                </c:pt>
                <c:pt idx="5">
                  <c:v>7135</c:v>
                </c:pt>
                <c:pt idx="8">
                  <c:v>7124</c:v>
                </c:pt>
                <c:pt idx="11">
                  <c:v>6935</c:v>
                </c:pt>
                <c:pt idx="14">
                  <c:v>6883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4046</c:v>
                </c:pt>
                <c:pt idx="5">
                  <c:v>3953</c:v>
                </c:pt>
                <c:pt idx="8">
                  <c:v>3653</c:v>
                </c:pt>
                <c:pt idx="11">
                  <c:v>3093</c:v>
                </c:pt>
                <c:pt idx="14">
                  <c:v>2956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659</c:v>
                </c:pt>
                <c:pt idx="3">
                  <c:v>664</c:v>
                </c:pt>
                <c:pt idx="6">
                  <c:v>646</c:v>
                </c:pt>
                <c:pt idx="9">
                  <c:v>645</c:v>
                </c:pt>
                <c:pt idx="12">
                  <c:v>666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254</c:v>
                </c:pt>
                <c:pt idx="3">
                  <c:v>221</c:v>
                </c:pt>
                <c:pt idx="6">
                  <c:v>206</c:v>
                </c:pt>
                <c:pt idx="9">
                  <c:v>235</c:v>
                </c:pt>
                <c:pt idx="12">
                  <c:v>271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4018</c:v>
                </c:pt>
                <c:pt idx="3">
                  <c:v>3832</c:v>
                </c:pt>
                <c:pt idx="6">
                  <c:v>3672</c:v>
                </c:pt>
                <c:pt idx="9">
                  <c:v>3542</c:v>
                </c:pt>
                <c:pt idx="12">
                  <c:v>3413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5906</c:v>
                </c:pt>
                <c:pt idx="3">
                  <c:v>6188</c:v>
                </c:pt>
                <c:pt idx="6">
                  <c:v>6786</c:v>
                </c:pt>
                <c:pt idx="9">
                  <c:v>7540</c:v>
                </c:pt>
                <c:pt idx="12">
                  <c:v>7545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81922120"/>
        <c:axId val="381922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532</c:v>
                </c:pt>
                <c:pt idx="8">
                  <c:v>#N/A</c:v>
                </c:pt>
                <c:pt idx="9">
                  <c:v>#N/A</c:v>
                </c:pt>
                <c:pt idx="10">
                  <c:v>1934</c:v>
                </c:pt>
                <c:pt idx="11">
                  <c:v>#N/A</c:v>
                </c:pt>
                <c:pt idx="12">
                  <c:v>#N/A</c:v>
                </c:pt>
                <c:pt idx="13">
                  <c:v>2055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81922120"/>
        <c:axId val="381922904"/>
      </c:lineChart>
      <c:catAx>
        <c:axId val="381922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1922904"/>
        <c:crosses val="autoZero"/>
        <c:auto val="1"/>
        <c:lblAlgn val="ctr"/>
        <c:lblOffset val="100"/>
        <c:tickLblSkip val="1"/>
        <c:tickMarkSkip val="1"/>
        <c:noMultiLvlLbl val="0"/>
      </c:catAx>
      <c:valAx>
        <c:axId val="381922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922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{1A472897-B678-4452-8340-485008185418}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{D7520417-EABF-4D5B-AF09-C385996A20E9}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{9E832892-427D-4514-9602-6D6108237EAC}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{DDCBA9BF-C98B-4FEA-BFA4-F17F6E90859D}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{E0FA3B2B-0C9C-459C-B567-1AB65B83C7D0}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49.5</c:v>
                </c:pt>
              </c:numCache>
            </c:numRef>
          </c:xVal>
          <c:yVal>
            <c:numRef>
              <c:f>公会計指標分析・財政指標組合せ分析表!$K$51:$O$51</c:f>
              <c:numCache>
                <c:formatCode>#,##0.0;"▲ "#,##0.0</c:formatCode>
                <c:ptCount val="5"/>
                <c:pt idx="3">
                  <c:v>56.4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{2BAF280C-0BDF-4B0F-8195-2D5385B79791}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{4F18D32B-2FD6-40D2-955E-54081B22D572}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{EB9982B7-A390-4672-9CC8-324BAA5ACDAD}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{790CB20F-7B1E-4BE7-94EE-FC58140752D0}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{93C43CE3-7600-4C85-B3EB-B0D9D83300CA}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54.1</c:v>
                </c:pt>
              </c:numCache>
            </c:numRef>
          </c:xVal>
          <c:yVal>
            <c:numRef>
              <c:f>公会計指標分析・財政指標組合せ分析表!$K$55:$O$55</c:f>
              <c:numCache>
                <c:formatCode>#,##0.0;"▲ "#,##0.0</c:formatCode>
                <c:ptCount val="5"/>
                <c:pt idx="3">
                  <c:v>36.5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1223432"/>
        <c:axId val="115822496"/>
      </c:scatterChart>
      <c:valAx>
        <c:axId val="501223432"/>
        <c:scaling>
          <c:orientation val="minMax"/>
          <c:max val="54.5"/>
          <c:min val="49.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822496"/>
        <c:crosses val="autoZero"/>
        <c:crossBetween val="midCat"/>
      </c:valAx>
      <c:valAx>
        <c:axId val="115822496"/>
        <c:scaling>
          <c:orientation val="minMax"/>
          <c:max val="60"/>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1223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{CC8C61EA-451E-4A5A-B271-07A895BFF7D6}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{3F321FA6-F561-423E-9EAB-B6DDDA44D55A}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{EAA8FB83-57F9-4A74-821A-1EBDF2D69A3A}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{A260E8EC-626F-4B07-80AF-EB9754DC08C8}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{3D57728A-D2C6-47BD-A804-93F75022C031}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10.7</c:v>
                </c:pt>
                <c:pt idx="2">
                  <c:v>10.9</c:v>
                </c:pt>
                <c:pt idx="3">
                  <c:v>11.2</c:v>
                </c:pt>
                <c:pt idx="4">
                  <c:v>10.9</c:v>
                </c:pt>
              </c:numCache>
            </c:numRef>
          </c:xVal>
          <c:yVal>
            <c:numRef>
              <c:f>公会計指標分析・財政指標組合せ分析表!$K$73:$O$73</c:f>
              <c:numCache>
                <c:formatCode>#,##0.0;"▲ "#,##0.0</c:formatCode>
                <c:ptCount val="5"/>
                <c:pt idx="2">
                  <c:v>16.100000000000001</c:v>
                </c:pt>
                <c:pt idx="3">
                  <c:v>56.4</c:v>
                </c:pt>
                <c:pt idx="4">
                  <c:v>59.5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{9ABA2DBD-EB61-42DF-AF81-5E5D8BB9ED99}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{24A23B63-5329-4347-8FD2-46ED40969755}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{BCC6A71B-C193-46D4-B1FE-3EED2B618D44}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{3928C255-8EA8-4C02-843F-97C0D0401CC7}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{91C0CAAE-D426-4FE0-897B-67E330737D34}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c:v>
                </c:pt>
                <c:pt idx="4">
                  <c:v>8.1999999999999993</c:v>
                </c:pt>
              </c:numCache>
            </c:numRef>
          </c:xVal>
          <c:yVal>
            <c:numRef>
              <c:f>公会計指標分析・財政指標組合せ分析表!$K$77:$O$77</c:f>
              <c:numCache>
                <c:formatCode>#,##0.0;"▲ "#,##0.0</c:formatCode>
                <c:ptCount val="5"/>
                <c:pt idx="0">
                  <c:v>61.3</c:v>
                </c:pt>
                <c:pt idx="1">
                  <c:v>54.6</c:v>
                </c:pt>
                <c:pt idx="2">
                  <c:v>48.7</c:v>
                </c:pt>
                <c:pt idx="3">
                  <c:v>36.5</c:v>
                </c:pt>
                <c:pt idx="4">
                  <c:v>32.9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0416272"/>
        <c:axId val="490417056"/>
      </c:scatterChart>
      <c:valAx>
        <c:axId val="490416272"/>
        <c:scaling>
          <c:orientation val="minMax"/>
          <c:max val="12"/>
          <c:min val="7.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0417056"/>
        <c:crosses val="autoZero"/>
        <c:crossBetween val="midCat"/>
      </c:valAx>
      <c:valAx>
        <c:axId val="490417056"/>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0416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類似団体と比較しても高い水準で推移している。平成</a:t>
          </a:r>
          <a:r>
            <a:rPr kumimoji="1" lang="en-US" altLang="ja-JP" sz="1300">
              <a:latin typeface="ＭＳ Ｐゴシック"/>
            </a:rPr>
            <a:t>28</a:t>
          </a:r>
          <a:r>
            <a:rPr kumimoji="1" lang="ja-JP" altLang="en-US" sz="1300">
              <a:latin typeface="ＭＳ Ｐゴシック"/>
            </a:rPr>
            <a:t>年度は公債費等の増により基準財政需要額が増加したが、同様に基準財政収入額も増加したため、前年と同値となった。今後も行政の効率化に努めることにより財政の健全化を図っていく。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93435</xdr:rowOff>
    </xdr:from>
    <xdr:to>
      <xdr:col>7</xdr:col>
      <xdr:colOff>152400</xdr:colOff>
      <xdr:row>41</xdr:row>
      <xdr:rowOff>93435</xdr:rowOff>
    </xdr:to>
    <xdr:cxnSp macro="">
      <xdr:nvCxnSpPr>
        <xdr:cNvPr id="69" name="直線コネクタ 68"/>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129618</xdr:rowOff>
    </xdr:from>
    <xdr:ext cx="762000" cy="259045"/>
    <xdr:sp macro="" textlink="">
      <xdr:nvSpPr>
        <xdr:cNvPr id="70" name="財政力平均値テキスト"/>
        <xdr:cNvSpPr txBox="1"/>
      </xdr:nvSpPr>
      <xdr:spPr>
        <a:xfrm>
          <a:off x="5041900" y="715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104926</xdr:rowOff>
    </xdr:to>
    <xdr:cxnSp macro="">
      <xdr:nvCxnSpPr>
        <xdr:cNvPr id="72" name="直線コネクタ 71"/>
        <xdr:cNvCxnSpPr/>
      </xdr:nvCxnSpPr>
      <xdr:spPr>
        <a:xfrm flipV="1">
          <a:off x="3225800" y="71228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123069</xdr:rowOff>
    </xdr:from>
    <xdr:to>
      <xdr:col>6</xdr:col>
      <xdr:colOff>50800</xdr:colOff>
      <xdr:row>42</xdr:row>
      <xdr:rowOff>53219</xdr:rowOff>
    </xdr:to>
    <xdr:sp macro="" textlink="">
      <xdr:nvSpPr>
        <xdr:cNvPr id="73" name="フローチャート : 判断 72"/>
        <xdr:cNvSpPr/>
      </xdr:nvSpPr>
      <xdr:spPr>
        <a:xfrm>
          <a:off x="4064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37996</xdr:rowOff>
    </xdr:from>
    <xdr:ext cx="736600" cy="259045"/>
    <xdr:sp macro="" textlink="">
      <xdr:nvSpPr>
        <xdr:cNvPr id="74" name="テキスト ボックス 73"/>
        <xdr:cNvSpPr txBox="1"/>
      </xdr:nvSpPr>
      <xdr:spPr>
        <a:xfrm>
          <a:off x="3733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104926</xdr:rowOff>
    </xdr:from>
    <xdr:to>
      <xdr:col>4</xdr:col>
      <xdr:colOff>482600</xdr:colOff>
      <xdr:row>41</xdr:row>
      <xdr:rowOff>104926</xdr:rowOff>
    </xdr:to>
    <xdr:cxnSp macro="">
      <xdr:nvCxnSpPr>
        <xdr:cNvPr id="75" name="直線コネクタ 74"/>
        <xdr:cNvCxnSpPr/>
      </xdr:nvCxnSpPr>
      <xdr:spPr>
        <a:xfrm>
          <a:off x="2336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104926</xdr:rowOff>
    </xdr:to>
    <xdr:cxnSp macro="">
      <xdr:nvCxnSpPr>
        <xdr:cNvPr id="78" name="直線コネクタ 77"/>
        <xdr:cNvCxnSpPr/>
      </xdr:nvCxnSpPr>
      <xdr:spPr>
        <a:xfrm>
          <a:off x="1447800" y="7134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129920</xdr:rowOff>
    </xdr:from>
    <xdr:ext cx="762000" cy="259045"/>
    <xdr:sp macro="" textlink="">
      <xdr:nvSpPr>
        <xdr:cNvPr id="80" name="テキスト ボックス 79"/>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2" name="テキスト ボックス 81"/>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88" name="円/楕円 87"/>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59162</xdr:rowOff>
    </xdr:from>
    <xdr:ext cx="762000" cy="259045"/>
    <xdr:sp macro="" textlink="">
      <xdr:nvSpPr>
        <xdr:cNvPr id="89"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0" name="円/楕円 89"/>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1" name="テキスト ボックス 90"/>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54126</xdr:rowOff>
    </xdr:from>
    <xdr:to>
      <xdr:col>4</xdr:col>
      <xdr:colOff>533400</xdr:colOff>
      <xdr:row>41</xdr:row>
      <xdr:rowOff>155726</xdr:rowOff>
    </xdr:to>
    <xdr:sp macro="" textlink="">
      <xdr:nvSpPr>
        <xdr:cNvPr id="92" name="円/楕円 91"/>
        <xdr:cNvSpPr/>
      </xdr:nvSpPr>
      <xdr:spPr>
        <a:xfrm>
          <a:off x="3175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165903</xdr:rowOff>
    </xdr:from>
    <xdr:ext cx="762000" cy="259045"/>
    <xdr:sp macro="" textlink="">
      <xdr:nvSpPr>
        <xdr:cNvPr id="93" name="テキスト ボックス 92"/>
        <xdr:cNvSpPr txBox="1"/>
      </xdr:nvSpPr>
      <xdr:spPr>
        <a:xfrm>
          <a:off x="2844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54126</xdr:rowOff>
    </xdr:from>
    <xdr:to>
      <xdr:col>3</xdr:col>
      <xdr:colOff>330200</xdr:colOff>
      <xdr:row>41</xdr:row>
      <xdr:rowOff>155726</xdr:rowOff>
    </xdr:to>
    <xdr:sp macro="" textlink="">
      <xdr:nvSpPr>
        <xdr:cNvPr id="94" name="円/楕円 93"/>
        <xdr:cNvSpPr/>
      </xdr:nvSpPr>
      <xdr:spPr>
        <a:xfrm>
          <a:off x="2286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165903</xdr:rowOff>
    </xdr:from>
    <xdr:ext cx="762000" cy="259045"/>
    <xdr:sp macro="" textlink="">
      <xdr:nvSpPr>
        <xdr:cNvPr id="95" name="テキスト ボックス 94"/>
        <xdr:cNvSpPr txBox="1"/>
      </xdr:nvSpPr>
      <xdr:spPr>
        <a:xfrm>
          <a:off x="1955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54126</xdr:rowOff>
    </xdr:from>
    <xdr:to>
      <xdr:col>2</xdr:col>
      <xdr:colOff>127000</xdr:colOff>
      <xdr:row>41</xdr:row>
      <xdr:rowOff>155726</xdr:rowOff>
    </xdr:to>
    <xdr:sp macro="" textlink="">
      <xdr:nvSpPr>
        <xdr:cNvPr id="96" name="円/楕円 95"/>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165903</xdr:rowOff>
    </xdr:from>
    <xdr:ext cx="762000" cy="259045"/>
    <xdr:sp macro="" textlink="">
      <xdr:nvSpPr>
        <xdr:cNvPr id="97" name="テキスト ボックス 96"/>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扶助費や物件費などにより類似団体平均より</a:t>
          </a:r>
          <a:r>
            <a:rPr kumimoji="1" lang="en-US" altLang="ja-JP" sz="1300">
              <a:latin typeface="ＭＳ Ｐゴシック"/>
            </a:rPr>
            <a:t>0.3</a:t>
          </a:r>
          <a:r>
            <a:rPr kumimoji="1" lang="ja-JP" altLang="en-US" sz="1300">
              <a:latin typeface="ＭＳ Ｐゴシック"/>
            </a:rPr>
            <a:t>ポイント高い値となっている。今後も社会保障費等の増加が見込まれるため、義務的経費の削減や自主財源の確保に努め、財政運営の強化を図っていく。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116840</xdr:rowOff>
    </xdr:from>
    <xdr:to>
      <xdr:col>7</xdr:col>
      <xdr:colOff>152400</xdr:colOff>
      <xdr:row>62</xdr:row>
      <xdr:rowOff>147003</xdr:rowOff>
    </xdr:to>
    <xdr:cxnSp macro="">
      <xdr:nvCxnSpPr>
        <xdr:cNvPr id="136" name="直線コネクタ 135"/>
        <xdr:cNvCxnSpPr/>
      </xdr:nvCxnSpPr>
      <xdr:spPr>
        <a:xfrm>
          <a:off x="4114800" y="1074674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116840</xdr:rowOff>
    </xdr:from>
    <xdr:to>
      <xdr:col>6</xdr:col>
      <xdr:colOff>0</xdr:colOff>
      <xdr:row>62</xdr:row>
      <xdr:rowOff>153035</xdr:rowOff>
    </xdr:to>
    <xdr:cxnSp macro="">
      <xdr:nvCxnSpPr>
        <xdr:cNvPr id="139" name="直線コネクタ 138"/>
        <xdr:cNvCxnSpPr/>
      </xdr:nvCxnSpPr>
      <xdr:spPr>
        <a:xfrm flipV="1">
          <a:off x="3225800" y="107467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17780</xdr:rowOff>
    </xdr:from>
    <xdr:to>
      <xdr:col>6</xdr:col>
      <xdr:colOff>50800</xdr:colOff>
      <xdr:row>62</xdr:row>
      <xdr:rowOff>119380</xdr:rowOff>
    </xdr:to>
    <xdr:sp macro="" textlink="">
      <xdr:nvSpPr>
        <xdr:cNvPr id="140" name="フローチャート : 判断 139"/>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41" name="テキスト ボックス 140"/>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65563</xdr:rowOff>
    </xdr:from>
    <xdr:to>
      <xdr:col>4</xdr:col>
      <xdr:colOff>482600</xdr:colOff>
      <xdr:row>62</xdr:row>
      <xdr:rowOff>153035</xdr:rowOff>
    </xdr:to>
    <xdr:cxnSp macro="">
      <xdr:nvCxnSpPr>
        <xdr:cNvPr id="142" name="直線コネクタ 141"/>
        <xdr:cNvCxnSpPr/>
      </xdr:nvCxnSpPr>
      <xdr:spPr>
        <a:xfrm>
          <a:off x="2336800" y="10695463"/>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2222</xdr:rowOff>
    </xdr:from>
    <xdr:to>
      <xdr:col>3</xdr:col>
      <xdr:colOff>279400</xdr:colOff>
      <xdr:row>62</xdr:row>
      <xdr:rowOff>65563</xdr:rowOff>
    </xdr:to>
    <xdr:cxnSp macro="">
      <xdr:nvCxnSpPr>
        <xdr:cNvPr id="145" name="直線コネクタ 144"/>
        <xdr:cNvCxnSpPr/>
      </xdr:nvCxnSpPr>
      <xdr:spPr>
        <a:xfrm>
          <a:off x="1447800" y="10632122"/>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96203</xdr:rowOff>
    </xdr:from>
    <xdr:to>
      <xdr:col>7</xdr:col>
      <xdr:colOff>203200</xdr:colOff>
      <xdr:row>63</xdr:row>
      <xdr:rowOff>26353</xdr:rowOff>
    </xdr:to>
    <xdr:sp macro="" textlink="">
      <xdr:nvSpPr>
        <xdr:cNvPr id="155" name="円/楕円 154"/>
        <xdr:cNvSpPr/>
      </xdr:nvSpPr>
      <xdr:spPr>
        <a:xfrm>
          <a:off x="4902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68280</xdr:rowOff>
    </xdr:from>
    <xdr:ext cx="762000" cy="259045"/>
    <xdr:sp macro="" textlink="">
      <xdr:nvSpPr>
        <xdr:cNvPr id="156" name="財政構造の弾力性該当値テキスト"/>
        <xdr:cNvSpPr txBox="1"/>
      </xdr:nvSpPr>
      <xdr:spPr>
        <a:xfrm>
          <a:off x="5041900" y="1069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66040</xdr:rowOff>
    </xdr:from>
    <xdr:to>
      <xdr:col>6</xdr:col>
      <xdr:colOff>50800</xdr:colOff>
      <xdr:row>62</xdr:row>
      <xdr:rowOff>167640</xdr:rowOff>
    </xdr:to>
    <xdr:sp macro="" textlink="">
      <xdr:nvSpPr>
        <xdr:cNvPr id="157" name="円/楕円 156"/>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152417</xdr:rowOff>
    </xdr:from>
    <xdr:ext cx="736600" cy="259045"/>
    <xdr:sp macro="" textlink="">
      <xdr:nvSpPr>
        <xdr:cNvPr id="158" name="テキスト ボックス 157"/>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9" name="円/楕円 158"/>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60" name="テキスト ボックス 159"/>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14763</xdr:rowOff>
    </xdr:from>
    <xdr:to>
      <xdr:col>3</xdr:col>
      <xdr:colOff>330200</xdr:colOff>
      <xdr:row>62</xdr:row>
      <xdr:rowOff>116363</xdr:rowOff>
    </xdr:to>
    <xdr:sp macro="" textlink="">
      <xdr:nvSpPr>
        <xdr:cNvPr id="161" name="円/楕円 160"/>
        <xdr:cNvSpPr/>
      </xdr:nvSpPr>
      <xdr:spPr>
        <a:xfrm>
          <a:off x="2286000" y="106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126540</xdr:rowOff>
    </xdr:from>
    <xdr:ext cx="762000" cy="259045"/>
    <xdr:sp macro="" textlink="">
      <xdr:nvSpPr>
        <xdr:cNvPr id="162" name="テキスト ボックス 161"/>
        <xdr:cNvSpPr txBox="1"/>
      </xdr:nvSpPr>
      <xdr:spPr>
        <a:xfrm>
          <a:off x="1955800" y="104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122872</xdr:rowOff>
    </xdr:from>
    <xdr:to>
      <xdr:col>2</xdr:col>
      <xdr:colOff>127000</xdr:colOff>
      <xdr:row>62</xdr:row>
      <xdr:rowOff>53022</xdr:rowOff>
    </xdr:to>
    <xdr:sp macro="" textlink="">
      <xdr:nvSpPr>
        <xdr:cNvPr id="163" name="円/楕円 162"/>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63199</xdr:rowOff>
    </xdr:from>
    <xdr:ext cx="762000" cy="259045"/>
    <xdr:sp macro="" textlink="">
      <xdr:nvSpPr>
        <xdr:cNvPr id="164" name="テキスト ボックス 163"/>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[109,078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も非常に低い値となっている。これは、民間委託等の推進により人件費から物件費にシフトした結果、コスト削減ができているためだと考えられる。今後も不要な費用については抑えて現在の水準を維持できるよう努めていく。</a:t>
          </a: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37460</xdr:rowOff>
    </xdr:from>
    <xdr:to>
      <xdr:col>7</xdr:col>
      <xdr:colOff>152400</xdr:colOff>
      <xdr:row>81</xdr:row>
      <xdr:rowOff>48966</xdr:rowOff>
    </xdr:to>
    <xdr:cxnSp macro="">
      <xdr:nvCxnSpPr>
        <xdr:cNvPr id="197" name="直線コネクタ 196"/>
        <xdr:cNvCxnSpPr/>
      </xdr:nvCxnSpPr>
      <xdr:spPr>
        <a:xfrm flipV="1">
          <a:off x="4114800" y="13924910"/>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7027</xdr:rowOff>
    </xdr:from>
    <xdr:to>
      <xdr:col>6</xdr:col>
      <xdr:colOff>0</xdr:colOff>
      <xdr:row>81</xdr:row>
      <xdr:rowOff>48966</xdr:rowOff>
    </xdr:to>
    <xdr:cxnSp macro="">
      <xdr:nvCxnSpPr>
        <xdr:cNvPr id="200" name="直線コネクタ 199"/>
        <xdr:cNvCxnSpPr/>
      </xdr:nvCxnSpPr>
      <xdr:spPr>
        <a:xfrm>
          <a:off x="3225800" y="13894477"/>
          <a:ext cx="889000" cy="4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8840</xdr:rowOff>
    </xdr:from>
    <xdr:to>
      <xdr:col>6</xdr:col>
      <xdr:colOff>50800</xdr:colOff>
      <xdr:row>82</xdr:row>
      <xdr:rowOff>110440</xdr:rowOff>
    </xdr:to>
    <xdr:sp macro="" textlink="">
      <xdr:nvSpPr>
        <xdr:cNvPr id="201" name="フローチャート : 判断 200"/>
        <xdr:cNvSpPr/>
      </xdr:nvSpPr>
      <xdr:spPr>
        <a:xfrm>
          <a:off x="4064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95217</xdr:rowOff>
    </xdr:from>
    <xdr:ext cx="736600" cy="259045"/>
    <xdr:sp macro="" textlink="">
      <xdr:nvSpPr>
        <xdr:cNvPr id="202" name="テキスト ボックス 201"/>
        <xdr:cNvSpPr txBox="1"/>
      </xdr:nvSpPr>
      <xdr:spPr>
        <a:xfrm>
          <a:off x="3733800" y="1415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146120</xdr:rowOff>
    </xdr:from>
    <xdr:to>
      <xdr:col>4</xdr:col>
      <xdr:colOff>482600</xdr:colOff>
      <xdr:row>81</xdr:row>
      <xdr:rowOff>7027</xdr:rowOff>
    </xdr:to>
    <xdr:cxnSp macro="">
      <xdr:nvCxnSpPr>
        <xdr:cNvPr id="203" name="直線コネクタ 202"/>
        <xdr:cNvCxnSpPr/>
      </xdr:nvCxnSpPr>
      <xdr:spPr>
        <a:xfrm>
          <a:off x="2336800" y="13862120"/>
          <a:ext cx="889000" cy="3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145848</xdr:rowOff>
    </xdr:from>
    <xdr:to>
      <xdr:col>3</xdr:col>
      <xdr:colOff>279400</xdr:colOff>
      <xdr:row>80</xdr:row>
      <xdr:rowOff>146120</xdr:rowOff>
    </xdr:to>
    <xdr:cxnSp macro="">
      <xdr:nvCxnSpPr>
        <xdr:cNvPr id="206" name="直線コネクタ 205"/>
        <xdr:cNvCxnSpPr/>
      </xdr:nvCxnSpPr>
      <xdr:spPr>
        <a:xfrm>
          <a:off x="1447800" y="13861848"/>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158110</xdr:rowOff>
    </xdr:from>
    <xdr:to>
      <xdr:col>7</xdr:col>
      <xdr:colOff>203200</xdr:colOff>
      <xdr:row>81</xdr:row>
      <xdr:rowOff>88260</xdr:rowOff>
    </xdr:to>
    <xdr:sp macro="" textlink="">
      <xdr:nvSpPr>
        <xdr:cNvPr id="216" name="円/楕円 215"/>
        <xdr:cNvSpPr/>
      </xdr:nvSpPr>
      <xdr:spPr>
        <a:xfrm>
          <a:off x="4902200" y="13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79387</xdr:rowOff>
    </xdr:from>
    <xdr:ext cx="762000" cy="259045"/>
    <xdr:sp macro="" textlink="">
      <xdr:nvSpPr>
        <xdr:cNvPr id="217" name="人件費・物件費等の状況該当値テキスト"/>
        <xdr:cNvSpPr txBox="1"/>
      </xdr:nvSpPr>
      <xdr:spPr>
        <a:xfrm>
          <a:off x="5041900" y="1379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169616</xdr:rowOff>
    </xdr:from>
    <xdr:to>
      <xdr:col>6</xdr:col>
      <xdr:colOff>50800</xdr:colOff>
      <xdr:row>81</xdr:row>
      <xdr:rowOff>99766</xdr:rowOff>
    </xdr:to>
    <xdr:sp macro="" textlink="">
      <xdr:nvSpPr>
        <xdr:cNvPr id="218" name="円/楕円 217"/>
        <xdr:cNvSpPr/>
      </xdr:nvSpPr>
      <xdr:spPr>
        <a:xfrm>
          <a:off x="4064000" y="138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109943</xdr:rowOff>
    </xdr:from>
    <xdr:ext cx="736600" cy="259045"/>
    <xdr:sp macro="" textlink="">
      <xdr:nvSpPr>
        <xdr:cNvPr id="219" name="テキスト ボックス 218"/>
        <xdr:cNvSpPr txBox="1"/>
      </xdr:nvSpPr>
      <xdr:spPr>
        <a:xfrm>
          <a:off x="3733800" y="1365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111,462</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127677</xdr:rowOff>
    </xdr:from>
    <xdr:to>
      <xdr:col>4</xdr:col>
      <xdr:colOff>533400</xdr:colOff>
      <xdr:row>81</xdr:row>
      <xdr:rowOff>57827</xdr:rowOff>
    </xdr:to>
    <xdr:sp macro="" textlink="">
      <xdr:nvSpPr>
        <xdr:cNvPr id="220" name="円/楕円 219"/>
        <xdr:cNvSpPr/>
      </xdr:nvSpPr>
      <xdr:spPr>
        <a:xfrm>
          <a:off x="3175000" y="138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68004</xdr:rowOff>
    </xdr:from>
    <xdr:ext cx="762000" cy="259045"/>
    <xdr:sp macro="" textlink="">
      <xdr:nvSpPr>
        <xdr:cNvPr id="221" name="テキスト ボックス 220"/>
        <xdr:cNvSpPr txBox="1"/>
      </xdr:nvSpPr>
      <xdr:spPr>
        <a:xfrm>
          <a:off x="2844800" y="1361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95320</xdr:rowOff>
    </xdr:from>
    <xdr:to>
      <xdr:col>3</xdr:col>
      <xdr:colOff>330200</xdr:colOff>
      <xdr:row>81</xdr:row>
      <xdr:rowOff>25470</xdr:rowOff>
    </xdr:to>
    <xdr:sp macro="" textlink="">
      <xdr:nvSpPr>
        <xdr:cNvPr id="222" name="円/楕円 221"/>
        <xdr:cNvSpPr/>
      </xdr:nvSpPr>
      <xdr:spPr>
        <a:xfrm>
          <a:off x="2286000" y="138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35647</xdr:rowOff>
    </xdr:from>
    <xdr:ext cx="762000" cy="259045"/>
    <xdr:sp macro="" textlink="">
      <xdr:nvSpPr>
        <xdr:cNvPr id="223" name="テキスト ボックス 222"/>
        <xdr:cNvSpPr txBox="1"/>
      </xdr:nvSpPr>
      <xdr:spPr>
        <a:xfrm>
          <a:off x="1955800" y="135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95048</xdr:rowOff>
    </xdr:from>
    <xdr:to>
      <xdr:col>2</xdr:col>
      <xdr:colOff>127000</xdr:colOff>
      <xdr:row>81</xdr:row>
      <xdr:rowOff>25198</xdr:rowOff>
    </xdr:to>
    <xdr:sp macro="" textlink="">
      <xdr:nvSpPr>
        <xdr:cNvPr id="224" name="円/楕円 223"/>
        <xdr:cNvSpPr/>
      </xdr:nvSpPr>
      <xdr:spPr>
        <a:xfrm>
          <a:off x="1397000" y="138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35375</xdr:rowOff>
    </xdr:from>
    <xdr:ext cx="762000" cy="259045"/>
    <xdr:sp macro="" textlink="">
      <xdr:nvSpPr>
        <xdr:cNvPr id="225" name="テキスト ボックス 224"/>
        <xdr:cNvSpPr txBox="1"/>
      </xdr:nvSpPr>
      <xdr:spPr>
        <a:xfrm>
          <a:off x="1066800" y="135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前年度数値より</a:t>
          </a:r>
          <a:r>
            <a:rPr kumimoji="1" lang="en-US" altLang="ja-JP" sz="1300">
              <a:latin typeface="ＭＳ Ｐゴシック"/>
            </a:rPr>
            <a:t>0.7</a:t>
          </a:r>
          <a:r>
            <a:rPr kumimoji="1" lang="ja-JP" altLang="en-US" sz="1300">
              <a:latin typeface="ＭＳ Ｐゴシック"/>
            </a:rPr>
            <a:t>ポイント増加している。今後も勤務評価制度を活用し、能力や業務実績を重視した適材適所の人員配置を行うことにより給与の適正化に努めていく。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168487</xdr:rowOff>
    </xdr:from>
    <xdr:to>
      <xdr:col>24</xdr:col>
      <xdr:colOff>558800</xdr:colOff>
      <xdr:row>86</xdr:row>
      <xdr:rowOff>53339</xdr:rowOff>
    </xdr:to>
    <xdr:cxnSp macro="">
      <xdr:nvCxnSpPr>
        <xdr:cNvPr id="259" name="直線コネクタ 258"/>
        <xdr:cNvCxnSpPr/>
      </xdr:nvCxnSpPr>
      <xdr:spPr>
        <a:xfrm>
          <a:off x="16179800" y="14741737"/>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168487</xdr:rowOff>
    </xdr:from>
    <xdr:to>
      <xdr:col>23</xdr:col>
      <xdr:colOff>406400</xdr:colOff>
      <xdr:row>86</xdr:row>
      <xdr:rowOff>53339</xdr:rowOff>
    </xdr:to>
    <xdr:cxnSp macro="">
      <xdr:nvCxnSpPr>
        <xdr:cNvPr id="262" name="直線コネクタ 261"/>
        <xdr:cNvCxnSpPr/>
      </xdr:nvCxnSpPr>
      <xdr:spPr>
        <a:xfrm flipV="1">
          <a:off x="15290800" y="14741737"/>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2539</xdr:rowOff>
    </xdr:from>
    <xdr:to>
      <xdr:col>23</xdr:col>
      <xdr:colOff>457200</xdr:colOff>
      <xdr:row>86</xdr:row>
      <xdr:rowOff>104139</xdr:rowOff>
    </xdr:to>
    <xdr:sp macro="" textlink="">
      <xdr:nvSpPr>
        <xdr:cNvPr id="263" name="フローチャート : 判断 262"/>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88916</xdr:rowOff>
    </xdr:from>
    <xdr:ext cx="736600" cy="259045"/>
    <xdr:sp macro="" textlink="">
      <xdr:nvSpPr>
        <xdr:cNvPr id="264" name="テキスト ボックス 263"/>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86</xdr:row>
      <xdr:rowOff>53339</xdr:rowOff>
    </xdr:to>
    <xdr:cxnSp macro="">
      <xdr:nvCxnSpPr>
        <xdr:cNvPr id="265" name="直線コネクタ 264"/>
        <xdr:cNvCxnSpPr/>
      </xdr:nvCxnSpPr>
      <xdr:spPr>
        <a:xfrm>
          <a:off x="14401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55880</xdr:rowOff>
    </xdr:from>
    <xdr:to>
      <xdr:col>21</xdr:col>
      <xdr:colOff>0</xdr:colOff>
      <xdr:row>88</xdr:row>
      <xdr:rowOff>8043</xdr:rowOff>
    </xdr:to>
    <xdr:cxnSp macro="">
      <xdr:nvCxnSpPr>
        <xdr:cNvPr id="268" name="直線コネクタ 267"/>
        <xdr:cNvCxnSpPr/>
      </xdr:nvCxnSpPr>
      <xdr:spPr>
        <a:xfrm flipV="1">
          <a:off x="13512800" y="1462913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8" name="円/楕円 277"/>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9"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117687</xdr:rowOff>
    </xdr:from>
    <xdr:to>
      <xdr:col>23</xdr:col>
      <xdr:colOff>457200</xdr:colOff>
      <xdr:row>86</xdr:row>
      <xdr:rowOff>47837</xdr:rowOff>
    </xdr:to>
    <xdr:sp macro="" textlink="">
      <xdr:nvSpPr>
        <xdr:cNvPr id="280" name="円/楕円 279"/>
        <xdr:cNvSpPr/>
      </xdr:nvSpPr>
      <xdr:spPr>
        <a:xfrm>
          <a:off x="16129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58014</xdr:rowOff>
    </xdr:from>
    <xdr:ext cx="736600" cy="259045"/>
    <xdr:sp macro="" textlink="">
      <xdr:nvSpPr>
        <xdr:cNvPr id="281" name="テキスト ボックス 280"/>
        <xdr:cNvSpPr txBox="1"/>
      </xdr:nvSpPr>
      <xdr:spPr>
        <a:xfrm>
          <a:off x="15798800" y="1445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83" name="テキスト ボックス 282"/>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4" name="円/楕円 283"/>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5" name="テキスト ボックス 284"/>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86" name="円/楕円 285"/>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87" name="テキスト ボックス 286"/>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業務の民間委託や定員適正化計画の推進により、類似団体より低い値で推移していると考えられる。今後も行政サービスの低下をきたすことがないよう配慮しつつ、適正な人員配置に努めていく。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108131</xdr:rowOff>
    </xdr:from>
    <xdr:to>
      <xdr:col>24</xdr:col>
      <xdr:colOff>558800</xdr:colOff>
      <xdr:row>60</xdr:row>
      <xdr:rowOff>116175</xdr:rowOff>
    </xdr:to>
    <xdr:cxnSp macro="">
      <xdr:nvCxnSpPr>
        <xdr:cNvPr id="324" name="直線コネクタ 323"/>
        <xdr:cNvCxnSpPr/>
      </xdr:nvCxnSpPr>
      <xdr:spPr>
        <a:xfrm flipV="1">
          <a:off x="16179800" y="1039513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106983</xdr:rowOff>
    </xdr:from>
    <xdr:to>
      <xdr:col>23</xdr:col>
      <xdr:colOff>406400</xdr:colOff>
      <xdr:row>60</xdr:row>
      <xdr:rowOff>116175</xdr:rowOff>
    </xdr:to>
    <xdr:cxnSp macro="">
      <xdr:nvCxnSpPr>
        <xdr:cNvPr id="327" name="直線コネクタ 326"/>
        <xdr:cNvCxnSpPr/>
      </xdr:nvCxnSpPr>
      <xdr:spPr>
        <a:xfrm>
          <a:off x="15290800" y="10393983"/>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101902</xdr:rowOff>
    </xdr:from>
    <xdr:to>
      <xdr:col>23</xdr:col>
      <xdr:colOff>457200</xdr:colOff>
      <xdr:row>62</xdr:row>
      <xdr:rowOff>32052</xdr:rowOff>
    </xdr:to>
    <xdr:sp macro="" textlink="">
      <xdr:nvSpPr>
        <xdr:cNvPr id="328" name="フローチャート : 判断 327"/>
        <xdr:cNvSpPr/>
      </xdr:nvSpPr>
      <xdr:spPr>
        <a:xfrm>
          <a:off x="16129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16829</xdr:rowOff>
    </xdr:from>
    <xdr:ext cx="736600" cy="259045"/>
    <xdr:sp macro="" textlink="">
      <xdr:nvSpPr>
        <xdr:cNvPr id="329" name="テキスト ボックス 328"/>
        <xdr:cNvSpPr txBox="1"/>
      </xdr:nvSpPr>
      <xdr:spPr>
        <a:xfrm>
          <a:off x="15798800" y="1064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96641</xdr:rowOff>
    </xdr:from>
    <xdr:to>
      <xdr:col>22</xdr:col>
      <xdr:colOff>203200</xdr:colOff>
      <xdr:row>60</xdr:row>
      <xdr:rowOff>106983</xdr:rowOff>
    </xdr:to>
    <xdr:cxnSp macro="">
      <xdr:nvCxnSpPr>
        <xdr:cNvPr id="330" name="直線コネクタ 329"/>
        <xdr:cNvCxnSpPr/>
      </xdr:nvCxnSpPr>
      <xdr:spPr>
        <a:xfrm>
          <a:off x="14401800" y="103836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96641</xdr:rowOff>
    </xdr:from>
    <xdr:to>
      <xdr:col>21</xdr:col>
      <xdr:colOff>0</xdr:colOff>
      <xdr:row>60</xdr:row>
      <xdr:rowOff>103536</xdr:rowOff>
    </xdr:to>
    <xdr:cxnSp macro="">
      <xdr:nvCxnSpPr>
        <xdr:cNvPr id="333" name="直線コネクタ 332"/>
        <xdr:cNvCxnSpPr/>
      </xdr:nvCxnSpPr>
      <xdr:spPr>
        <a:xfrm flipV="1">
          <a:off x="13512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57331</xdr:rowOff>
    </xdr:from>
    <xdr:to>
      <xdr:col>24</xdr:col>
      <xdr:colOff>609600</xdr:colOff>
      <xdr:row>60</xdr:row>
      <xdr:rowOff>158931</xdr:rowOff>
    </xdr:to>
    <xdr:sp macro="" textlink="">
      <xdr:nvSpPr>
        <xdr:cNvPr id="343" name="円/楕円 342"/>
        <xdr:cNvSpPr/>
      </xdr:nvSpPr>
      <xdr:spPr>
        <a:xfrm>
          <a:off x="169672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73858</xdr:rowOff>
    </xdr:from>
    <xdr:ext cx="762000" cy="259045"/>
    <xdr:sp macro="" textlink="">
      <xdr:nvSpPr>
        <xdr:cNvPr id="344" name="定員管理の状況該当値テキスト"/>
        <xdr:cNvSpPr txBox="1"/>
      </xdr:nvSpPr>
      <xdr:spPr>
        <a:xfrm>
          <a:off x="17106900" y="10189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65375</xdr:rowOff>
    </xdr:from>
    <xdr:to>
      <xdr:col>23</xdr:col>
      <xdr:colOff>457200</xdr:colOff>
      <xdr:row>60</xdr:row>
      <xdr:rowOff>166975</xdr:rowOff>
    </xdr:to>
    <xdr:sp macro="" textlink="">
      <xdr:nvSpPr>
        <xdr:cNvPr id="345" name="円/楕円 344"/>
        <xdr:cNvSpPr/>
      </xdr:nvSpPr>
      <xdr:spPr>
        <a:xfrm>
          <a:off x="16129000" y="103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5702</xdr:rowOff>
    </xdr:from>
    <xdr:ext cx="736600" cy="259045"/>
    <xdr:sp macro="" textlink="">
      <xdr:nvSpPr>
        <xdr:cNvPr id="346" name="テキスト ボックス 345"/>
        <xdr:cNvSpPr txBox="1"/>
      </xdr:nvSpPr>
      <xdr:spPr>
        <a:xfrm>
          <a:off x="15798800" y="10121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56183</xdr:rowOff>
    </xdr:from>
    <xdr:to>
      <xdr:col>22</xdr:col>
      <xdr:colOff>254000</xdr:colOff>
      <xdr:row>60</xdr:row>
      <xdr:rowOff>157783</xdr:rowOff>
    </xdr:to>
    <xdr:sp macro="" textlink="">
      <xdr:nvSpPr>
        <xdr:cNvPr id="347" name="円/楕円 346"/>
        <xdr:cNvSpPr/>
      </xdr:nvSpPr>
      <xdr:spPr>
        <a:xfrm>
          <a:off x="15240000" y="103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167960</xdr:rowOff>
    </xdr:from>
    <xdr:ext cx="762000" cy="259045"/>
    <xdr:sp macro="" textlink="">
      <xdr:nvSpPr>
        <xdr:cNvPr id="348" name="テキスト ボックス 347"/>
        <xdr:cNvSpPr txBox="1"/>
      </xdr:nvSpPr>
      <xdr:spPr>
        <a:xfrm>
          <a:off x="14909800" y="101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45841</xdr:rowOff>
    </xdr:from>
    <xdr:to>
      <xdr:col>21</xdr:col>
      <xdr:colOff>50800</xdr:colOff>
      <xdr:row>60</xdr:row>
      <xdr:rowOff>147441</xdr:rowOff>
    </xdr:to>
    <xdr:sp macro="" textlink="">
      <xdr:nvSpPr>
        <xdr:cNvPr id="349" name="円/楕円 348"/>
        <xdr:cNvSpPr/>
      </xdr:nvSpPr>
      <xdr:spPr>
        <a:xfrm>
          <a:off x="14351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157618</xdr:rowOff>
    </xdr:from>
    <xdr:ext cx="762000" cy="259045"/>
    <xdr:sp macro="" textlink="">
      <xdr:nvSpPr>
        <xdr:cNvPr id="350" name="テキスト ボックス 349"/>
        <xdr:cNvSpPr txBox="1"/>
      </xdr:nvSpPr>
      <xdr:spPr>
        <a:xfrm>
          <a:off x="14020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52736</xdr:rowOff>
    </xdr:from>
    <xdr:to>
      <xdr:col>19</xdr:col>
      <xdr:colOff>533400</xdr:colOff>
      <xdr:row>60</xdr:row>
      <xdr:rowOff>154336</xdr:rowOff>
    </xdr:to>
    <xdr:sp macro="" textlink="">
      <xdr:nvSpPr>
        <xdr:cNvPr id="351" name="円/楕円 350"/>
        <xdr:cNvSpPr/>
      </xdr:nvSpPr>
      <xdr:spPr>
        <a:xfrm>
          <a:off x="13462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164513</xdr:rowOff>
    </xdr:from>
    <xdr:ext cx="762000" cy="259045"/>
    <xdr:sp macro="" textlink="">
      <xdr:nvSpPr>
        <xdr:cNvPr id="352" name="テキスト ボックス 351"/>
        <xdr:cNvSpPr txBox="1"/>
      </xdr:nvSpPr>
      <xdr:spPr>
        <a:xfrm>
          <a:off x="13131800" y="1010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値が減少しているなか、当町では計画的な道路の改良工事の償還や、下水道事業会計の地方債の元利償還に充当するための繰出しが続いているため横ばいとなっている。今後数年間は道路整備事業や教育施設整備事業の償還が続くため同水準を維持すると思われるが、新庁舎建設事業の償還が始まると上昇する見込み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9843</xdr:rowOff>
    </xdr:from>
    <xdr:to>
      <xdr:col>24</xdr:col>
      <xdr:colOff>558800</xdr:colOff>
      <xdr:row>41</xdr:row>
      <xdr:rowOff>27940</xdr:rowOff>
    </xdr:to>
    <xdr:cxnSp macro="">
      <xdr:nvCxnSpPr>
        <xdr:cNvPr id="382" name="直線コネクタ 381"/>
        <xdr:cNvCxnSpPr/>
      </xdr:nvCxnSpPr>
      <xdr:spPr>
        <a:xfrm flipV="1">
          <a:off x="16179800" y="703929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9843</xdr:rowOff>
    </xdr:from>
    <xdr:to>
      <xdr:col>23</xdr:col>
      <xdr:colOff>406400</xdr:colOff>
      <xdr:row>41</xdr:row>
      <xdr:rowOff>27940</xdr:rowOff>
    </xdr:to>
    <xdr:cxnSp macro="">
      <xdr:nvCxnSpPr>
        <xdr:cNvPr id="385" name="直線コネクタ 384"/>
        <xdr:cNvCxnSpPr/>
      </xdr:nvCxnSpPr>
      <xdr:spPr>
        <a:xfrm>
          <a:off x="15290800" y="703929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15875</xdr:rowOff>
    </xdr:from>
    <xdr:to>
      <xdr:col>23</xdr:col>
      <xdr:colOff>457200</xdr:colOff>
      <xdr:row>40</xdr:row>
      <xdr:rowOff>117475</xdr:rowOff>
    </xdr:to>
    <xdr:sp macro="" textlink="">
      <xdr:nvSpPr>
        <xdr:cNvPr id="386" name="フローチャート : 判断 385"/>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127652</xdr:rowOff>
    </xdr:from>
    <xdr:ext cx="736600" cy="259045"/>
    <xdr:sp macro="" textlink="">
      <xdr:nvSpPr>
        <xdr:cNvPr id="387" name="テキスト ボックス 386"/>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9843</xdr:rowOff>
    </xdr:to>
    <xdr:cxnSp macro="">
      <xdr:nvCxnSpPr>
        <xdr:cNvPr id="388" name="直線コネクタ 387"/>
        <xdr:cNvCxnSpPr/>
      </xdr:nvCxnSpPr>
      <xdr:spPr>
        <a:xfrm>
          <a:off x="14401800" y="702722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0" name="テキスト ボックス 389"/>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40</xdr:row>
      <xdr:rowOff>169228</xdr:rowOff>
    </xdr:to>
    <xdr:cxnSp macro="">
      <xdr:nvCxnSpPr>
        <xdr:cNvPr id="391" name="直線コネクタ 390"/>
        <xdr:cNvCxnSpPr/>
      </xdr:nvCxnSpPr>
      <xdr:spPr>
        <a:xfrm>
          <a:off x="13512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130493</xdr:rowOff>
    </xdr:from>
    <xdr:to>
      <xdr:col>24</xdr:col>
      <xdr:colOff>609600</xdr:colOff>
      <xdr:row>41</xdr:row>
      <xdr:rowOff>60643</xdr:rowOff>
    </xdr:to>
    <xdr:sp macro="" textlink="">
      <xdr:nvSpPr>
        <xdr:cNvPr id="401" name="円/楕円 400"/>
        <xdr:cNvSpPr/>
      </xdr:nvSpPr>
      <xdr:spPr>
        <a:xfrm>
          <a:off x="169672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102570</xdr:rowOff>
    </xdr:from>
    <xdr:ext cx="762000" cy="259045"/>
    <xdr:sp macro="" textlink="">
      <xdr:nvSpPr>
        <xdr:cNvPr id="402" name="公債費負担の状況該当値テキスト"/>
        <xdr:cNvSpPr txBox="1"/>
      </xdr:nvSpPr>
      <xdr:spPr>
        <a:xfrm>
          <a:off x="17106900" y="696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3" name="円/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4" name="テキスト ボックス 40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130493</xdr:rowOff>
    </xdr:from>
    <xdr:to>
      <xdr:col>22</xdr:col>
      <xdr:colOff>254000</xdr:colOff>
      <xdr:row>41</xdr:row>
      <xdr:rowOff>60643</xdr:rowOff>
    </xdr:to>
    <xdr:sp macro="" textlink="">
      <xdr:nvSpPr>
        <xdr:cNvPr id="405" name="円/楕円 404"/>
        <xdr:cNvSpPr/>
      </xdr:nvSpPr>
      <xdr:spPr>
        <a:xfrm>
          <a:off x="15240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45420</xdr:rowOff>
    </xdr:from>
    <xdr:ext cx="762000" cy="259045"/>
    <xdr:sp macro="" textlink="">
      <xdr:nvSpPr>
        <xdr:cNvPr id="406" name="テキスト ボックス 405"/>
        <xdr:cNvSpPr txBox="1"/>
      </xdr:nvSpPr>
      <xdr:spPr>
        <a:xfrm>
          <a:off x="14909800" y="707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118428</xdr:rowOff>
    </xdr:from>
    <xdr:to>
      <xdr:col>21</xdr:col>
      <xdr:colOff>50800</xdr:colOff>
      <xdr:row>41</xdr:row>
      <xdr:rowOff>48578</xdr:rowOff>
    </xdr:to>
    <xdr:sp macro="" textlink="">
      <xdr:nvSpPr>
        <xdr:cNvPr id="407" name="円/楕円 406"/>
        <xdr:cNvSpPr/>
      </xdr:nvSpPr>
      <xdr:spPr>
        <a:xfrm>
          <a:off x="14351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58755</xdr:rowOff>
    </xdr:from>
    <xdr:ext cx="762000" cy="259045"/>
    <xdr:sp macro="" textlink="">
      <xdr:nvSpPr>
        <xdr:cNvPr id="408" name="テキスト ボックス 407"/>
        <xdr:cNvSpPr txBox="1"/>
      </xdr:nvSpPr>
      <xdr:spPr>
        <a:xfrm>
          <a:off x="14020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9" name="円/楕円 408"/>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40657</xdr:rowOff>
    </xdr:from>
    <xdr:ext cx="762000" cy="259045"/>
    <xdr:sp macro="" textlink="">
      <xdr:nvSpPr>
        <xdr:cNvPr id="410" name="テキスト ボックス 409"/>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類似団体と比較して高い値で推移している。これは、一般単独事業である新庁舎建設事業等の借入による地方債現在高が増加したことと、充当可能財源等が財政調整基金の取崩等で減ったことが要因だと考えられる。今後は事業の必要性と予算額を厳格に精査するなど、地方債の適正な水準に向けた起債管理を行うことにより、将来にわたる持続可能な財政運営に努め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151536</xdr:rowOff>
    </xdr:from>
    <xdr:to>
      <xdr:col>24</xdr:col>
      <xdr:colOff>558800</xdr:colOff>
      <xdr:row>15</xdr:row>
      <xdr:rowOff>166497</xdr:rowOff>
    </xdr:to>
    <xdr:cxnSp macro="">
      <xdr:nvCxnSpPr>
        <xdr:cNvPr id="442" name="直線コネクタ 441"/>
        <xdr:cNvCxnSpPr/>
      </xdr:nvCxnSpPr>
      <xdr:spPr>
        <a:xfrm>
          <a:off x="16179800" y="2723286"/>
          <a:ext cx="8382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128499</xdr:rowOff>
    </xdr:from>
    <xdr:to>
      <xdr:col>23</xdr:col>
      <xdr:colOff>406400</xdr:colOff>
      <xdr:row>15</xdr:row>
      <xdr:rowOff>151536</xdr:rowOff>
    </xdr:to>
    <xdr:cxnSp macro="">
      <xdr:nvCxnSpPr>
        <xdr:cNvPr id="445" name="直線コネクタ 444"/>
        <xdr:cNvCxnSpPr/>
      </xdr:nvCxnSpPr>
      <xdr:spPr>
        <a:xfrm>
          <a:off x="15290800" y="2528799"/>
          <a:ext cx="889000" cy="19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4699</xdr:rowOff>
    </xdr:from>
    <xdr:to>
      <xdr:col>23</xdr:col>
      <xdr:colOff>457200</xdr:colOff>
      <xdr:row>15</xdr:row>
      <xdr:rowOff>106299</xdr:rowOff>
    </xdr:to>
    <xdr:sp macro="" textlink="">
      <xdr:nvSpPr>
        <xdr:cNvPr id="446" name="フローチャート : 判断 445"/>
        <xdr:cNvSpPr/>
      </xdr:nvSpPr>
      <xdr:spPr>
        <a:xfrm>
          <a:off x="16129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116476</xdr:rowOff>
    </xdr:from>
    <xdr:ext cx="736600" cy="259045"/>
    <xdr:sp macro="" textlink="">
      <xdr:nvSpPr>
        <xdr:cNvPr id="447" name="テキスト ボックス 446"/>
        <xdr:cNvSpPr txBox="1"/>
      </xdr:nvSpPr>
      <xdr:spPr>
        <a:xfrm>
          <a:off x="15798800" y="2345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8" name="フローチャート : 判断 447"/>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49" name="テキスト ボックス 448"/>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50" name="フローチャート : 判断 449"/>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32377</xdr:rowOff>
    </xdr:from>
    <xdr:ext cx="762000" cy="259045"/>
    <xdr:sp macro="" textlink="">
      <xdr:nvSpPr>
        <xdr:cNvPr id="451" name="テキスト ボックス 450"/>
        <xdr:cNvSpPr txBox="1"/>
      </xdr:nvSpPr>
      <xdr:spPr>
        <a:xfrm>
          <a:off x="14020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2" name="フローチャート : 判断 451"/>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64711</xdr:rowOff>
    </xdr:from>
    <xdr:ext cx="762000" cy="259045"/>
    <xdr:sp macro="" textlink="">
      <xdr:nvSpPr>
        <xdr:cNvPr id="453" name="テキスト ボックス 452"/>
        <xdr:cNvSpPr txBox="1"/>
      </xdr:nvSpPr>
      <xdr:spPr>
        <a:xfrm>
          <a:off x="13131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115697</xdr:rowOff>
    </xdr:from>
    <xdr:to>
      <xdr:col>24</xdr:col>
      <xdr:colOff>609600</xdr:colOff>
      <xdr:row>16</xdr:row>
      <xdr:rowOff>45847</xdr:rowOff>
    </xdr:to>
    <xdr:sp macro="" textlink="">
      <xdr:nvSpPr>
        <xdr:cNvPr id="459" name="円/楕円 458"/>
        <xdr:cNvSpPr/>
      </xdr:nvSpPr>
      <xdr:spPr>
        <a:xfrm>
          <a:off x="16967200" y="26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87774</xdr:rowOff>
    </xdr:from>
    <xdr:ext cx="762000" cy="259045"/>
    <xdr:sp macro="" textlink="">
      <xdr:nvSpPr>
        <xdr:cNvPr id="460" name="将来負担の状況該当値テキスト"/>
        <xdr:cNvSpPr txBox="1"/>
      </xdr:nvSpPr>
      <xdr:spPr>
        <a:xfrm>
          <a:off x="17106900" y="265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100736</xdr:rowOff>
    </xdr:from>
    <xdr:to>
      <xdr:col>23</xdr:col>
      <xdr:colOff>457200</xdr:colOff>
      <xdr:row>16</xdr:row>
      <xdr:rowOff>30886</xdr:rowOff>
    </xdr:to>
    <xdr:sp macro="" textlink="">
      <xdr:nvSpPr>
        <xdr:cNvPr id="461" name="円/楕円 460"/>
        <xdr:cNvSpPr/>
      </xdr:nvSpPr>
      <xdr:spPr>
        <a:xfrm>
          <a:off x="16129000" y="267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15663</xdr:rowOff>
    </xdr:from>
    <xdr:ext cx="736600" cy="259045"/>
    <xdr:sp macro="" textlink="">
      <xdr:nvSpPr>
        <xdr:cNvPr id="462" name="テキスト ボックス 461"/>
        <xdr:cNvSpPr txBox="1"/>
      </xdr:nvSpPr>
      <xdr:spPr>
        <a:xfrm>
          <a:off x="15798800" y="2758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77699</xdr:rowOff>
    </xdr:from>
    <xdr:to>
      <xdr:col>22</xdr:col>
      <xdr:colOff>254000</xdr:colOff>
      <xdr:row>15</xdr:row>
      <xdr:rowOff>7849</xdr:rowOff>
    </xdr:to>
    <xdr:sp macro="" textlink="">
      <xdr:nvSpPr>
        <xdr:cNvPr id="463" name="円/楕円 462"/>
        <xdr:cNvSpPr/>
      </xdr:nvSpPr>
      <xdr:spPr>
        <a:xfrm>
          <a:off x="15240000" y="24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18026</xdr:rowOff>
    </xdr:from>
    <xdr:ext cx="762000" cy="259045"/>
    <xdr:sp macro="" textlink="">
      <xdr:nvSpPr>
        <xdr:cNvPr id="464" name="テキスト ボックス 463"/>
        <xdr:cNvSpPr txBox="1"/>
      </xdr:nvSpPr>
      <xdr:spPr>
        <a:xfrm>
          <a:off x="14909800" y="224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館運営や塵芥処理業務など民間委託等の推進により、類似団体よりも低い水準となっている。今後も行政サービスの低下を招くことが無いよう配慮しながら、臨時職員や嘱託員を含めた適正な人員配置に努め、人件費の抑制を図っ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146050</xdr:rowOff>
    </xdr:to>
    <xdr:cxnSp macro="">
      <xdr:nvCxnSpPr>
        <xdr:cNvPr id="66" name="直線コネクタ 65"/>
        <xdr:cNvCxnSpPr/>
      </xdr:nvCxnSpPr>
      <xdr:spPr>
        <a:xfrm>
          <a:off x="3987800" y="6024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7"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24130</xdr:rowOff>
    </xdr:from>
    <xdr:to>
      <xdr:col>5</xdr:col>
      <xdr:colOff>549275</xdr:colOff>
      <xdr:row>35</xdr:row>
      <xdr:rowOff>77470</xdr:rowOff>
    </xdr:to>
    <xdr:cxnSp macro="">
      <xdr:nvCxnSpPr>
        <xdr:cNvPr id="69" name="直線コネクタ 68"/>
        <xdr:cNvCxnSpPr/>
      </xdr:nvCxnSpPr>
      <xdr:spPr>
        <a:xfrm flipV="1">
          <a:off x="3098800" y="602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77470</xdr:rowOff>
    </xdr:to>
    <xdr:cxnSp macro="">
      <xdr:nvCxnSpPr>
        <xdr:cNvPr id="72" name="直線コネクタ 71"/>
        <xdr:cNvCxnSpPr/>
      </xdr:nvCxnSpPr>
      <xdr:spPr>
        <a:xfrm>
          <a:off x="2209800" y="5994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24130</xdr:rowOff>
    </xdr:to>
    <xdr:cxnSp macro="">
      <xdr:nvCxnSpPr>
        <xdr:cNvPr id="75" name="直線コネクタ 74"/>
        <xdr:cNvCxnSpPr/>
      </xdr:nvCxnSpPr>
      <xdr:spPr>
        <a:xfrm flipV="1">
          <a:off x="1320800" y="599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95250</xdr:rowOff>
    </xdr:from>
    <xdr:to>
      <xdr:col>7</xdr:col>
      <xdr:colOff>66675</xdr:colOff>
      <xdr:row>36</xdr:row>
      <xdr:rowOff>25400</xdr:rowOff>
    </xdr:to>
    <xdr:sp macro="" textlink="">
      <xdr:nvSpPr>
        <xdr:cNvPr id="85" name="円/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111777</xdr:rowOff>
    </xdr:from>
    <xdr:ext cx="762000" cy="259045"/>
    <xdr:sp macro="" textlink="">
      <xdr:nvSpPr>
        <xdr:cNvPr id="86" name="人件費該当値テキスト"/>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類似団体と比較しても高い水準にある。これは子ども館運営や塵芥処理業務など民間委託を推進し、職員人件費等から委託料（物件費）へ移行したためだと考えられる。今後も行政改革等により事務事業の見直しを図る一方で、委託料に関しては一部業務の民間委託等も検討しているため、物件費に係る経常収支比率は高い水準になることが予想さ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20320</xdr:rowOff>
    </xdr:from>
    <xdr:to>
      <xdr:col>24</xdr:col>
      <xdr:colOff>31750</xdr:colOff>
      <xdr:row>18</xdr:row>
      <xdr:rowOff>43180</xdr:rowOff>
    </xdr:to>
    <xdr:cxnSp macro="">
      <xdr:nvCxnSpPr>
        <xdr:cNvPr id="127" name="直線コネクタ 126"/>
        <xdr:cNvCxnSpPr/>
      </xdr:nvCxnSpPr>
      <xdr:spPr>
        <a:xfrm>
          <a:off x="15671800" y="3106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115570</xdr:rowOff>
    </xdr:from>
    <xdr:to>
      <xdr:col>22</xdr:col>
      <xdr:colOff>565150</xdr:colOff>
      <xdr:row>18</xdr:row>
      <xdr:rowOff>20320</xdr:rowOff>
    </xdr:to>
    <xdr:cxnSp macro="">
      <xdr:nvCxnSpPr>
        <xdr:cNvPr id="130" name="直線コネクタ 129"/>
        <xdr:cNvCxnSpPr/>
      </xdr:nvCxnSpPr>
      <xdr:spPr>
        <a:xfrm>
          <a:off x="14782800" y="3030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160020</xdr:rowOff>
    </xdr:from>
    <xdr:to>
      <xdr:col>22</xdr:col>
      <xdr:colOff>615950</xdr:colOff>
      <xdr:row>17</xdr:row>
      <xdr:rowOff>90170</xdr:rowOff>
    </xdr:to>
    <xdr:sp macro="" textlink="">
      <xdr:nvSpPr>
        <xdr:cNvPr id="131" name="フローチャート :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50800</xdr:rowOff>
    </xdr:to>
    <xdr:cxnSp macro="">
      <xdr:nvCxnSpPr>
        <xdr:cNvPr id="133" name="直線コネクタ 132"/>
        <xdr:cNvCxnSpPr/>
      </xdr:nvCxnSpPr>
      <xdr:spPr>
        <a:xfrm flipV="1">
          <a:off x="13893800" y="3030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153670</xdr:rowOff>
    </xdr:from>
    <xdr:to>
      <xdr:col>20</xdr:col>
      <xdr:colOff>158750</xdr:colOff>
      <xdr:row>18</xdr:row>
      <xdr:rowOff>50800</xdr:rowOff>
    </xdr:to>
    <xdr:cxnSp macro="">
      <xdr:nvCxnSpPr>
        <xdr:cNvPr id="136" name="直線コネクタ 135"/>
        <xdr:cNvCxnSpPr/>
      </xdr:nvCxnSpPr>
      <xdr:spPr>
        <a:xfrm>
          <a:off x="13004800" y="3068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163830</xdr:rowOff>
    </xdr:from>
    <xdr:to>
      <xdr:col>24</xdr:col>
      <xdr:colOff>82550</xdr:colOff>
      <xdr:row>18</xdr:row>
      <xdr:rowOff>93980</xdr:rowOff>
    </xdr:to>
    <xdr:sp macro="" textlink="">
      <xdr:nvSpPr>
        <xdr:cNvPr id="146" name="円/楕円 145"/>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135907</xdr:rowOff>
    </xdr:from>
    <xdr:ext cx="762000" cy="259045"/>
    <xdr:sp macro="" textlink="">
      <xdr:nvSpPr>
        <xdr:cNvPr id="147" name="物件費該当値テキスト"/>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140970</xdr:rowOff>
    </xdr:from>
    <xdr:to>
      <xdr:col>22</xdr:col>
      <xdr:colOff>615950</xdr:colOff>
      <xdr:row>18</xdr:row>
      <xdr:rowOff>71120</xdr:rowOff>
    </xdr:to>
    <xdr:sp macro="" textlink="">
      <xdr:nvSpPr>
        <xdr:cNvPr id="148" name="円/楕円 147"/>
        <xdr:cNvSpPr/>
      </xdr:nvSpPr>
      <xdr:spPr>
        <a:xfrm>
          <a:off x="15621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55897</xdr:rowOff>
    </xdr:from>
    <xdr:ext cx="736600" cy="259045"/>
    <xdr:sp macro="" textlink="">
      <xdr:nvSpPr>
        <xdr:cNvPr id="149" name="テキスト ボックス 148"/>
        <xdr:cNvSpPr txBox="1"/>
      </xdr:nvSpPr>
      <xdr:spPr>
        <a:xfrm>
          <a:off x="15290800" y="314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0</xdr:rowOff>
    </xdr:from>
    <xdr:to>
      <xdr:col>20</xdr:col>
      <xdr:colOff>209550</xdr:colOff>
      <xdr:row>18</xdr:row>
      <xdr:rowOff>101600</xdr:rowOff>
    </xdr:to>
    <xdr:sp macro="" textlink="">
      <xdr:nvSpPr>
        <xdr:cNvPr id="152" name="円/楕円 151"/>
        <xdr:cNvSpPr/>
      </xdr:nvSpPr>
      <xdr:spPr>
        <a:xfrm>
          <a:off x="13843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86377</xdr:rowOff>
    </xdr:from>
    <xdr:ext cx="762000" cy="259045"/>
    <xdr:sp macro="" textlink="">
      <xdr:nvSpPr>
        <xdr:cNvPr id="153" name="テキスト ボックス 152"/>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4" name="円/楕円 153"/>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5" name="テキスト ボックス 154"/>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前年より</a:t>
          </a:r>
          <a:r>
            <a:rPr kumimoji="1" lang="en-US" altLang="ja-JP" sz="1300">
              <a:latin typeface="ＭＳ Ｐゴシック"/>
            </a:rPr>
            <a:t>1.8</a:t>
          </a:r>
          <a:r>
            <a:rPr kumimoji="1" lang="ja-JP" altLang="en-US" sz="1300">
              <a:latin typeface="ＭＳ Ｐゴシック"/>
            </a:rPr>
            <a:t>ポイント下がったものの、依然として類似団体より高い値となっている。今後も社会情勢の変化や給付と負担のバランスなどを考慮して必要な改善を行っていく。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151493</xdr:rowOff>
    </xdr:from>
    <xdr:to>
      <xdr:col>7</xdr:col>
      <xdr:colOff>15875</xdr:colOff>
      <xdr:row>59</xdr:row>
      <xdr:rowOff>102507</xdr:rowOff>
    </xdr:to>
    <xdr:cxnSp macro="">
      <xdr:nvCxnSpPr>
        <xdr:cNvPr id="190" name="直線コネクタ 189"/>
        <xdr:cNvCxnSpPr/>
      </xdr:nvCxnSpPr>
      <xdr:spPr>
        <a:xfrm flipV="1">
          <a:off x="3987800" y="99241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102507</xdr:rowOff>
    </xdr:from>
    <xdr:to>
      <xdr:col>5</xdr:col>
      <xdr:colOff>549275</xdr:colOff>
      <xdr:row>59</xdr:row>
      <xdr:rowOff>102507</xdr:rowOff>
    </xdr:to>
    <xdr:cxnSp macro="">
      <xdr:nvCxnSpPr>
        <xdr:cNvPr id="193" name="直線コネクタ 192"/>
        <xdr:cNvCxnSpPr/>
      </xdr:nvCxnSpPr>
      <xdr:spPr>
        <a:xfrm>
          <a:off x="3098800" y="10218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4" name="フローチャート : 判断 193"/>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5" name="テキスト ボックス 194"/>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59</xdr:row>
      <xdr:rowOff>102507</xdr:rowOff>
    </xdr:to>
    <xdr:cxnSp macro="">
      <xdr:nvCxnSpPr>
        <xdr:cNvPr id="196" name="直線コネクタ 195"/>
        <xdr:cNvCxnSpPr/>
      </xdr:nvCxnSpPr>
      <xdr:spPr>
        <a:xfrm>
          <a:off x="2209800" y="992414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151493</xdr:rowOff>
    </xdr:from>
    <xdr:to>
      <xdr:col>3</xdr:col>
      <xdr:colOff>142875</xdr:colOff>
      <xdr:row>58</xdr:row>
      <xdr:rowOff>78015</xdr:rowOff>
    </xdr:to>
    <xdr:cxnSp macro="">
      <xdr:nvCxnSpPr>
        <xdr:cNvPr id="199" name="直線コネクタ 198"/>
        <xdr:cNvCxnSpPr/>
      </xdr:nvCxnSpPr>
      <xdr:spPr>
        <a:xfrm flipV="1">
          <a:off x="1320800" y="99241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100693</xdr:rowOff>
    </xdr:from>
    <xdr:to>
      <xdr:col>7</xdr:col>
      <xdr:colOff>66675</xdr:colOff>
      <xdr:row>58</xdr:row>
      <xdr:rowOff>30843</xdr:rowOff>
    </xdr:to>
    <xdr:sp macro="" textlink="">
      <xdr:nvSpPr>
        <xdr:cNvPr id="209" name="円/楕円 208"/>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72770</xdr:rowOff>
    </xdr:from>
    <xdr:ext cx="762000" cy="259045"/>
    <xdr:sp macro="" textlink="">
      <xdr:nvSpPr>
        <xdr:cNvPr id="210" name="扶助費該当値テキスト"/>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51707</xdr:rowOff>
    </xdr:from>
    <xdr:to>
      <xdr:col>5</xdr:col>
      <xdr:colOff>600075</xdr:colOff>
      <xdr:row>59</xdr:row>
      <xdr:rowOff>153307</xdr:rowOff>
    </xdr:to>
    <xdr:sp macro="" textlink="">
      <xdr:nvSpPr>
        <xdr:cNvPr id="211" name="円/楕円 210"/>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138084</xdr:rowOff>
    </xdr:from>
    <xdr:ext cx="736600" cy="259045"/>
    <xdr:sp macro="" textlink="">
      <xdr:nvSpPr>
        <xdr:cNvPr id="212" name="テキスト ボックス 211"/>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51707</xdr:rowOff>
    </xdr:from>
    <xdr:to>
      <xdr:col>4</xdr:col>
      <xdr:colOff>396875</xdr:colOff>
      <xdr:row>59</xdr:row>
      <xdr:rowOff>153307</xdr:rowOff>
    </xdr:to>
    <xdr:sp macro="" textlink="">
      <xdr:nvSpPr>
        <xdr:cNvPr id="213" name="円/楕円 212"/>
        <xdr:cNvSpPr/>
      </xdr:nvSpPr>
      <xdr:spPr>
        <a:xfrm>
          <a:off x="3048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138084</xdr:rowOff>
    </xdr:from>
    <xdr:ext cx="762000" cy="259045"/>
    <xdr:sp macro="" textlink="">
      <xdr:nvSpPr>
        <xdr:cNvPr id="214" name="テキスト ボックス 213"/>
        <xdr:cNvSpPr txBox="1"/>
      </xdr:nvSpPr>
      <xdr:spPr>
        <a:xfrm>
          <a:off x="2717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100693</xdr:rowOff>
    </xdr:from>
    <xdr:to>
      <xdr:col>3</xdr:col>
      <xdr:colOff>193675</xdr:colOff>
      <xdr:row>58</xdr:row>
      <xdr:rowOff>30843</xdr:rowOff>
    </xdr:to>
    <xdr:sp macro="" textlink="">
      <xdr:nvSpPr>
        <xdr:cNvPr id="215" name="円/楕円 214"/>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15620</xdr:rowOff>
    </xdr:from>
    <xdr:ext cx="762000" cy="259045"/>
    <xdr:sp macro="" textlink="">
      <xdr:nvSpPr>
        <xdr:cNvPr id="216" name="テキスト ボックス 215"/>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27215</xdr:rowOff>
    </xdr:from>
    <xdr:to>
      <xdr:col>1</xdr:col>
      <xdr:colOff>676275</xdr:colOff>
      <xdr:row>58</xdr:row>
      <xdr:rowOff>128815</xdr:rowOff>
    </xdr:to>
    <xdr:sp macro="" textlink="">
      <xdr:nvSpPr>
        <xdr:cNvPr id="217" name="円/楕円 216"/>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113592</xdr:rowOff>
    </xdr:from>
    <xdr:ext cx="762000" cy="259045"/>
    <xdr:sp macro="" textlink="">
      <xdr:nvSpPr>
        <xdr:cNvPr id="218" name="テキスト ボックス 217"/>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と比べて高くなっているのは、下水道事業特別会計への繰出金が大きいためである。下水道事業では、計画的に処理場や管路施設の長寿命化・耐震化事業を実施しており、今後数年は同程度の繰出しが必要となると思われ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57</xdr:row>
      <xdr:rowOff>161290</xdr:rowOff>
    </xdr:to>
    <xdr:cxnSp macro="">
      <xdr:nvCxnSpPr>
        <xdr:cNvPr id="251" name="直線コネクタ 250"/>
        <xdr:cNvCxnSpPr/>
      </xdr:nvCxnSpPr>
      <xdr:spPr>
        <a:xfrm>
          <a:off x="15671800" y="991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146050</xdr:rowOff>
    </xdr:from>
    <xdr:to>
      <xdr:col>22</xdr:col>
      <xdr:colOff>565150</xdr:colOff>
      <xdr:row>58</xdr:row>
      <xdr:rowOff>27940</xdr:rowOff>
    </xdr:to>
    <xdr:cxnSp macro="">
      <xdr:nvCxnSpPr>
        <xdr:cNvPr id="254" name="直線コネクタ 253"/>
        <xdr:cNvCxnSpPr/>
      </xdr:nvCxnSpPr>
      <xdr:spPr>
        <a:xfrm flipV="1">
          <a:off x="14782800" y="9918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161290</xdr:rowOff>
    </xdr:from>
    <xdr:to>
      <xdr:col>21</xdr:col>
      <xdr:colOff>361950</xdr:colOff>
      <xdr:row>58</xdr:row>
      <xdr:rowOff>27940</xdr:rowOff>
    </xdr:to>
    <xdr:cxnSp macro="">
      <xdr:nvCxnSpPr>
        <xdr:cNvPr id="257" name="直線コネクタ 256"/>
        <xdr:cNvCxnSpPr/>
      </xdr:nvCxnSpPr>
      <xdr:spPr>
        <a:xfrm>
          <a:off x="13893800" y="9933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161290</xdr:rowOff>
    </xdr:from>
    <xdr:to>
      <xdr:col>20</xdr:col>
      <xdr:colOff>158750</xdr:colOff>
      <xdr:row>57</xdr:row>
      <xdr:rowOff>168910</xdr:rowOff>
    </xdr:to>
    <xdr:cxnSp macro="">
      <xdr:nvCxnSpPr>
        <xdr:cNvPr id="260" name="直線コネクタ 259"/>
        <xdr:cNvCxnSpPr/>
      </xdr:nvCxnSpPr>
      <xdr:spPr>
        <a:xfrm flipV="1">
          <a:off x="13004800" y="993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62" name="テキスト ボックス 261"/>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64" name="テキスト ボックス 263"/>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3" name="テキスト ボックス 272"/>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110490</xdr:rowOff>
    </xdr:from>
    <xdr:to>
      <xdr:col>20</xdr:col>
      <xdr:colOff>209550</xdr:colOff>
      <xdr:row>58</xdr:row>
      <xdr:rowOff>40640</xdr:rowOff>
    </xdr:to>
    <xdr:sp macro="" textlink="">
      <xdr:nvSpPr>
        <xdr:cNvPr id="276" name="円/楕円 275"/>
        <xdr:cNvSpPr/>
      </xdr:nvSpPr>
      <xdr:spPr>
        <a:xfrm>
          <a:off x="13843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25417</xdr:rowOff>
    </xdr:from>
    <xdr:ext cx="762000" cy="259045"/>
    <xdr:sp macro="" textlink="">
      <xdr:nvSpPr>
        <xdr:cNvPr id="277" name="テキスト ボックス 276"/>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8" name="円/楕円 277"/>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9" name="テキスト ボックス 278"/>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ほぼ同じ水準で推移している。各種団体への補助金については定期的な見直しなどにより、補助基準の適正化を図り抑制に努めるが、ゴミ処理業務や消防業務を行う一部事務組合への負担金が半数を占めているため、今後も同水準を維持していくものと思わ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36</xdr:row>
      <xdr:rowOff>154432</xdr:rowOff>
    </xdr:to>
    <xdr:cxnSp macro="">
      <xdr:nvCxnSpPr>
        <xdr:cNvPr id="309" name="直線コネクタ 308"/>
        <xdr:cNvCxnSpPr/>
      </xdr:nvCxnSpPr>
      <xdr:spPr>
        <a:xfrm>
          <a:off x="15671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149860</xdr:rowOff>
    </xdr:to>
    <xdr:cxnSp macro="">
      <xdr:nvCxnSpPr>
        <xdr:cNvPr id="312" name="直線コネクタ 311"/>
        <xdr:cNvCxnSpPr/>
      </xdr:nvCxnSpPr>
      <xdr:spPr>
        <a:xfrm>
          <a:off x="14782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3" name="フローチャート :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4" name="テキスト ボックス 313"/>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140716</xdr:rowOff>
    </xdr:from>
    <xdr:to>
      <xdr:col>21</xdr:col>
      <xdr:colOff>361950</xdr:colOff>
      <xdr:row>36</xdr:row>
      <xdr:rowOff>149860</xdr:rowOff>
    </xdr:to>
    <xdr:cxnSp macro="">
      <xdr:nvCxnSpPr>
        <xdr:cNvPr id="315" name="直線コネクタ 314"/>
        <xdr:cNvCxnSpPr/>
      </xdr:nvCxnSpPr>
      <xdr:spPr>
        <a:xfrm>
          <a:off x="13893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140716</xdr:rowOff>
    </xdr:to>
    <xdr:cxnSp macro="">
      <xdr:nvCxnSpPr>
        <xdr:cNvPr id="318" name="直線コネクタ 317"/>
        <xdr:cNvCxnSpPr/>
      </xdr:nvCxnSpPr>
      <xdr:spPr>
        <a:xfrm>
          <a:off x="13004800" y="62214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120159</xdr:rowOff>
    </xdr:from>
    <xdr:ext cx="762000" cy="259045"/>
    <xdr:sp macro="" textlink="">
      <xdr:nvSpPr>
        <xdr:cNvPr id="329" name="補助費等該当値テキスト"/>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31" name="テキスト ボックス 330"/>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2" name="円/楕円 331"/>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3" name="テキスト ボックス 332"/>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4" name="円/楕円 333"/>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5" name="テキスト ボックス 334"/>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6" name="円/楕円 335"/>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7" name="テキスト ボックス 336"/>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前年と比較して</a:t>
          </a:r>
          <a:r>
            <a:rPr kumimoji="1" lang="en-US" altLang="ja-JP" sz="1300">
              <a:latin typeface="ＭＳ Ｐゴシック"/>
            </a:rPr>
            <a:t>0.6</a:t>
          </a:r>
          <a:r>
            <a:rPr kumimoji="1" lang="ja-JP" altLang="en-US" sz="1300">
              <a:latin typeface="ＭＳ Ｐゴシック"/>
            </a:rPr>
            <a:t>ポイント増加している。新庁舎建設事業や町道改良工事等の大規模事業の多くを起債にて実施しており、その償還が始まるため、将来的には経常経費の中で公債費の占める割合が増加していくと思われる。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5842</xdr:rowOff>
    </xdr:from>
    <xdr:to>
      <xdr:col>7</xdr:col>
      <xdr:colOff>15875</xdr:colOff>
      <xdr:row>77</xdr:row>
      <xdr:rowOff>33274</xdr:rowOff>
    </xdr:to>
    <xdr:cxnSp macro="">
      <xdr:nvCxnSpPr>
        <xdr:cNvPr id="367" name="直線コネクタ 366"/>
        <xdr:cNvCxnSpPr/>
      </xdr:nvCxnSpPr>
      <xdr:spPr>
        <a:xfrm>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5842</xdr:rowOff>
    </xdr:from>
    <xdr:to>
      <xdr:col>5</xdr:col>
      <xdr:colOff>549275</xdr:colOff>
      <xdr:row>77</xdr:row>
      <xdr:rowOff>42418</xdr:rowOff>
    </xdr:to>
    <xdr:cxnSp macro="">
      <xdr:nvCxnSpPr>
        <xdr:cNvPr id="370" name="直線コネクタ 369"/>
        <xdr:cNvCxnSpPr/>
      </xdr:nvCxnSpPr>
      <xdr:spPr>
        <a:xfrm flipV="1">
          <a:off x="3098800" y="132074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23622</xdr:rowOff>
    </xdr:from>
    <xdr:to>
      <xdr:col>5</xdr:col>
      <xdr:colOff>600075</xdr:colOff>
      <xdr:row>77</xdr:row>
      <xdr:rowOff>125222</xdr:rowOff>
    </xdr:to>
    <xdr:sp macro="" textlink="">
      <xdr:nvSpPr>
        <xdr:cNvPr id="371" name="フローチャート :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42418</xdr:rowOff>
    </xdr:to>
    <xdr:cxnSp macro="">
      <xdr:nvCxnSpPr>
        <xdr:cNvPr id="373" name="直線コネクタ 372"/>
        <xdr:cNvCxnSpPr/>
      </xdr:nvCxnSpPr>
      <xdr:spPr>
        <a:xfrm>
          <a:off x="2209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168148</xdr:rowOff>
    </xdr:from>
    <xdr:to>
      <xdr:col>3</xdr:col>
      <xdr:colOff>142875</xdr:colOff>
      <xdr:row>77</xdr:row>
      <xdr:rowOff>10413</xdr:rowOff>
    </xdr:to>
    <xdr:cxnSp macro="">
      <xdr:nvCxnSpPr>
        <xdr:cNvPr id="376" name="直線コネクタ 375"/>
        <xdr:cNvCxnSpPr/>
      </xdr:nvCxnSpPr>
      <xdr:spPr>
        <a:xfrm>
          <a:off x="1320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153924</xdr:rowOff>
    </xdr:from>
    <xdr:to>
      <xdr:col>7</xdr:col>
      <xdr:colOff>66675</xdr:colOff>
      <xdr:row>77</xdr:row>
      <xdr:rowOff>84074</xdr:rowOff>
    </xdr:to>
    <xdr:sp macro="" textlink="">
      <xdr:nvSpPr>
        <xdr:cNvPr id="386" name="円/楕円 385"/>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170451</xdr:rowOff>
    </xdr:from>
    <xdr:ext cx="762000" cy="259045"/>
    <xdr:sp macro="" textlink="">
      <xdr:nvSpPr>
        <xdr:cNvPr id="387" name="公債費該当値テキスト"/>
        <xdr:cNvSpPr txBox="1"/>
      </xdr:nvSpPr>
      <xdr:spPr>
        <a:xfrm>
          <a:off x="4914900" y="1302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126492</xdr:rowOff>
    </xdr:from>
    <xdr:to>
      <xdr:col>5</xdr:col>
      <xdr:colOff>600075</xdr:colOff>
      <xdr:row>77</xdr:row>
      <xdr:rowOff>56642</xdr:rowOff>
    </xdr:to>
    <xdr:sp macro="" textlink="">
      <xdr:nvSpPr>
        <xdr:cNvPr id="388" name="円/楕円 387"/>
        <xdr:cNvSpPr/>
      </xdr:nvSpPr>
      <xdr:spPr>
        <a:xfrm>
          <a:off x="3937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66819</xdr:rowOff>
    </xdr:from>
    <xdr:ext cx="736600" cy="259045"/>
    <xdr:sp macro="" textlink="">
      <xdr:nvSpPr>
        <xdr:cNvPr id="389" name="テキスト ボックス 388"/>
        <xdr:cNvSpPr txBox="1"/>
      </xdr:nvSpPr>
      <xdr:spPr>
        <a:xfrm>
          <a:off x="3606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163068</xdr:rowOff>
    </xdr:from>
    <xdr:to>
      <xdr:col>4</xdr:col>
      <xdr:colOff>396875</xdr:colOff>
      <xdr:row>77</xdr:row>
      <xdr:rowOff>93218</xdr:rowOff>
    </xdr:to>
    <xdr:sp macro="" textlink="">
      <xdr:nvSpPr>
        <xdr:cNvPr id="390" name="円/楕円 389"/>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103395</xdr:rowOff>
    </xdr:from>
    <xdr:ext cx="762000" cy="259045"/>
    <xdr:sp macro="" textlink="">
      <xdr:nvSpPr>
        <xdr:cNvPr id="391" name="テキスト ボックス 390"/>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2" name="円/楕円 391"/>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3" name="テキスト ボックス 392"/>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117348</xdr:rowOff>
    </xdr:from>
    <xdr:to>
      <xdr:col>1</xdr:col>
      <xdr:colOff>676275</xdr:colOff>
      <xdr:row>77</xdr:row>
      <xdr:rowOff>47498</xdr:rowOff>
    </xdr:to>
    <xdr:sp macro="" textlink="">
      <xdr:nvSpPr>
        <xdr:cNvPr id="394" name="円/楕円 393"/>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57675</xdr:rowOff>
    </xdr:from>
    <xdr:ext cx="762000" cy="259045"/>
    <xdr:sp macro="" textlink="">
      <xdr:nvSpPr>
        <xdr:cNvPr id="395" name="テキスト ボックス 394"/>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が類似団体より高くなっている。これは、医療費助成制度や各種事業の委託料が大きく占める扶助費と物件費が高いためである。今後も引き続き事務事業の見直しを進めるとともに、町税の収納率向上などによる一般財源の確保を行い健全な財政運営に努めて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43180</xdr:rowOff>
    </xdr:from>
    <xdr:to>
      <xdr:col>24</xdr:col>
      <xdr:colOff>31750</xdr:colOff>
      <xdr:row>76</xdr:row>
      <xdr:rowOff>58420</xdr:rowOff>
    </xdr:to>
    <xdr:cxnSp macro="">
      <xdr:nvCxnSpPr>
        <xdr:cNvPr id="428" name="直線コネクタ 427"/>
        <xdr:cNvCxnSpPr/>
      </xdr:nvCxnSpPr>
      <xdr:spPr>
        <a:xfrm>
          <a:off x="15671800" y="13073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43180</xdr:rowOff>
    </xdr:from>
    <xdr:to>
      <xdr:col>22</xdr:col>
      <xdr:colOff>565150</xdr:colOff>
      <xdr:row>76</xdr:row>
      <xdr:rowOff>58420</xdr:rowOff>
    </xdr:to>
    <xdr:cxnSp macro="">
      <xdr:nvCxnSpPr>
        <xdr:cNvPr id="431" name="直線コネクタ 430"/>
        <xdr:cNvCxnSpPr/>
      </xdr:nvCxnSpPr>
      <xdr:spPr>
        <a:xfrm flipV="1">
          <a:off x="14782800" y="13073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45720</xdr:rowOff>
    </xdr:from>
    <xdr:to>
      <xdr:col>22</xdr:col>
      <xdr:colOff>615950</xdr:colOff>
      <xdr:row>75</xdr:row>
      <xdr:rowOff>147320</xdr:rowOff>
    </xdr:to>
    <xdr:sp macro="" textlink="">
      <xdr:nvSpPr>
        <xdr:cNvPr id="432" name="フローチャート : 判断 431"/>
        <xdr:cNvSpPr/>
      </xdr:nvSpPr>
      <xdr:spPr>
        <a:xfrm>
          <a:off x="15621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157497</xdr:rowOff>
    </xdr:from>
    <xdr:ext cx="736600" cy="259045"/>
    <xdr:sp macro="" textlink="">
      <xdr:nvSpPr>
        <xdr:cNvPr id="433" name="テキスト ボックス 432"/>
        <xdr:cNvSpPr txBox="1"/>
      </xdr:nvSpPr>
      <xdr:spPr>
        <a:xfrm>
          <a:off x="15290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146050</xdr:rowOff>
    </xdr:from>
    <xdr:to>
      <xdr:col>21</xdr:col>
      <xdr:colOff>361950</xdr:colOff>
      <xdr:row>76</xdr:row>
      <xdr:rowOff>58420</xdr:rowOff>
    </xdr:to>
    <xdr:cxnSp macro="">
      <xdr:nvCxnSpPr>
        <xdr:cNvPr id="434" name="直線コネクタ 433"/>
        <xdr:cNvCxnSpPr/>
      </xdr:nvCxnSpPr>
      <xdr:spPr>
        <a:xfrm>
          <a:off x="13893800" y="13004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75</xdr:row>
      <xdr:rowOff>146050</xdr:rowOff>
    </xdr:to>
    <xdr:cxnSp macro="">
      <xdr:nvCxnSpPr>
        <xdr:cNvPr id="437" name="直線コネクタ 436"/>
        <xdr:cNvCxnSpPr/>
      </xdr:nvCxnSpPr>
      <xdr:spPr>
        <a:xfrm>
          <a:off x="13004800" y="1293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47" name="円/楕円 446"/>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151147</xdr:rowOff>
    </xdr:from>
    <xdr:ext cx="762000" cy="259045"/>
    <xdr:sp macro="" textlink="">
      <xdr:nvSpPr>
        <xdr:cNvPr id="448" name="公債費以外該当値テキスト"/>
        <xdr:cNvSpPr txBox="1"/>
      </xdr:nvSpPr>
      <xdr:spPr>
        <a:xfrm>
          <a:off x="165989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163830</xdr:rowOff>
    </xdr:from>
    <xdr:to>
      <xdr:col>22</xdr:col>
      <xdr:colOff>615950</xdr:colOff>
      <xdr:row>76</xdr:row>
      <xdr:rowOff>93980</xdr:rowOff>
    </xdr:to>
    <xdr:sp macro="" textlink="">
      <xdr:nvSpPr>
        <xdr:cNvPr id="449" name="円/楕円 448"/>
        <xdr:cNvSpPr/>
      </xdr:nvSpPr>
      <xdr:spPr>
        <a:xfrm>
          <a:off x="15621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78757</xdr:rowOff>
    </xdr:from>
    <xdr:ext cx="736600" cy="259045"/>
    <xdr:sp macro="" textlink="">
      <xdr:nvSpPr>
        <xdr:cNvPr id="450" name="テキスト ボックス 449"/>
        <xdr:cNvSpPr txBox="1"/>
      </xdr:nvSpPr>
      <xdr:spPr>
        <a:xfrm>
          <a:off x="15290800" y="1310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1" name="円/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93997</xdr:rowOff>
    </xdr:from>
    <xdr:ext cx="762000" cy="259045"/>
    <xdr:sp macro="" textlink="">
      <xdr:nvSpPr>
        <xdr:cNvPr id="452" name="テキスト ボックス 45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95250</xdr:rowOff>
    </xdr:from>
    <xdr:to>
      <xdr:col>20</xdr:col>
      <xdr:colOff>209550</xdr:colOff>
      <xdr:row>76</xdr:row>
      <xdr:rowOff>25400</xdr:rowOff>
    </xdr:to>
    <xdr:sp macro="" textlink="">
      <xdr:nvSpPr>
        <xdr:cNvPr id="453" name="円/楕円 452"/>
        <xdr:cNvSpPr/>
      </xdr:nvSpPr>
      <xdr:spPr>
        <a:xfrm>
          <a:off x="13843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10177</xdr:rowOff>
    </xdr:from>
    <xdr:ext cx="762000" cy="259045"/>
    <xdr:sp macro="" textlink="">
      <xdr:nvSpPr>
        <xdr:cNvPr id="454" name="テキスト ボックス 453"/>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5" name="円/楕円 45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6" name="テキスト ボックス 455"/>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岐阜県北方町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115695</xdr:rowOff>
    </xdr:from>
    <xdr:to>
      <xdr:col>4</xdr:col>
      <xdr:colOff>1117600</xdr:colOff>
      <xdr:row>19</xdr:row>
      <xdr:rowOff>129493</xdr:rowOff>
    </xdr:to>
    <xdr:cxnSp macro="">
      <xdr:nvCxnSpPr>
        <xdr:cNvPr id="52" name="直線コネクタ 51"/>
        <xdr:cNvCxnSpPr/>
      </xdr:nvCxnSpPr>
      <xdr:spPr bwMode="auto">
        <a:xfrm flipV="1">
          <a:off x="5003800" y="3420870"/>
          <a:ext cx="647700" cy="13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129493</xdr:rowOff>
    </xdr:from>
    <xdr:to>
      <xdr:col>4</xdr:col>
      <xdr:colOff>469900</xdr:colOff>
      <xdr:row>19</xdr:row>
      <xdr:rowOff>140955</xdr:rowOff>
    </xdr:to>
    <xdr:cxnSp macro="">
      <xdr:nvCxnSpPr>
        <xdr:cNvPr id="55" name="直線コネクタ 54"/>
        <xdr:cNvCxnSpPr/>
      </xdr:nvCxnSpPr>
      <xdr:spPr bwMode="auto">
        <a:xfrm flipV="1">
          <a:off x="4305300" y="3434668"/>
          <a:ext cx="698500" cy="11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267</xdr:rowOff>
    </xdr:from>
    <xdr:to>
      <xdr:col>4</xdr:col>
      <xdr:colOff>520700</xdr:colOff>
      <xdr:row>17</xdr:row>
      <xdr:rowOff>101867</xdr:rowOff>
    </xdr:to>
    <xdr:sp macro="" textlink="">
      <xdr:nvSpPr>
        <xdr:cNvPr id="56" name="フローチャート : 判断 55"/>
        <xdr:cNvSpPr/>
      </xdr:nvSpPr>
      <xdr:spPr bwMode="auto">
        <a:xfrm>
          <a:off x="49530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112044</xdr:rowOff>
    </xdr:from>
    <xdr:ext cx="736600" cy="259045"/>
    <xdr:sp macro="" textlink="">
      <xdr:nvSpPr>
        <xdr:cNvPr id="57" name="テキスト ボックス 56"/>
        <xdr:cNvSpPr txBox="1"/>
      </xdr:nvSpPr>
      <xdr:spPr>
        <a:xfrm>
          <a:off x="4622800" y="273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140955</xdr:rowOff>
    </xdr:from>
    <xdr:to>
      <xdr:col>3</xdr:col>
      <xdr:colOff>904875</xdr:colOff>
      <xdr:row>20</xdr:row>
      <xdr:rowOff>18916</xdr:rowOff>
    </xdr:to>
    <xdr:cxnSp macro="">
      <xdr:nvCxnSpPr>
        <xdr:cNvPr id="58" name="直線コネクタ 57"/>
        <xdr:cNvCxnSpPr/>
      </xdr:nvCxnSpPr>
      <xdr:spPr bwMode="auto">
        <a:xfrm flipV="1">
          <a:off x="3606800" y="3446130"/>
          <a:ext cx="698500" cy="4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18916</xdr:rowOff>
    </xdr:from>
    <xdr:to>
      <xdr:col>3</xdr:col>
      <xdr:colOff>206375</xdr:colOff>
      <xdr:row>20</xdr:row>
      <xdr:rowOff>82091</xdr:rowOff>
    </xdr:to>
    <xdr:cxnSp macro="">
      <xdr:nvCxnSpPr>
        <xdr:cNvPr id="61" name="直線コネクタ 60"/>
        <xdr:cNvCxnSpPr/>
      </xdr:nvCxnSpPr>
      <xdr:spPr bwMode="auto">
        <a:xfrm flipV="1">
          <a:off x="2908300" y="3495541"/>
          <a:ext cx="698500" cy="63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64895</xdr:rowOff>
    </xdr:from>
    <xdr:to>
      <xdr:col>5</xdr:col>
      <xdr:colOff>34925</xdr:colOff>
      <xdr:row>19</xdr:row>
      <xdr:rowOff>166495</xdr:rowOff>
    </xdr:to>
    <xdr:sp macro="" textlink="">
      <xdr:nvSpPr>
        <xdr:cNvPr id="71" name="円/楕円 70"/>
        <xdr:cNvSpPr/>
      </xdr:nvSpPr>
      <xdr:spPr bwMode="auto">
        <a:xfrm>
          <a:off x="5600700" y="3370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36972</xdr:rowOff>
    </xdr:from>
    <xdr:ext cx="762000" cy="259045"/>
    <xdr:sp macro="" textlink="">
      <xdr:nvSpPr>
        <xdr:cNvPr id="72" name="人口1人当たり決算額の推移該当値テキスト130"/>
        <xdr:cNvSpPr txBox="1"/>
      </xdr:nvSpPr>
      <xdr:spPr>
        <a:xfrm>
          <a:off x="5740400" y="334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71,609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78693</xdr:rowOff>
    </xdr:from>
    <xdr:to>
      <xdr:col>4</xdr:col>
      <xdr:colOff>520700</xdr:colOff>
      <xdr:row>20</xdr:row>
      <xdr:rowOff>8843</xdr:rowOff>
    </xdr:to>
    <xdr:sp macro="" textlink="">
      <xdr:nvSpPr>
        <xdr:cNvPr id="73" name="円/楕円 72"/>
        <xdr:cNvSpPr/>
      </xdr:nvSpPr>
      <xdr:spPr bwMode="auto">
        <a:xfrm>
          <a:off x="4953000" y="33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165070</xdr:rowOff>
    </xdr:from>
    <xdr:ext cx="736600" cy="259045"/>
    <xdr:sp macro="" textlink="">
      <xdr:nvSpPr>
        <xdr:cNvPr id="74" name="テキスト ボックス 73"/>
        <xdr:cNvSpPr txBox="1"/>
      </xdr:nvSpPr>
      <xdr:spPr>
        <a:xfrm>
          <a:off x="4622800" y="347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70,764</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90155</xdr:rowOff>
    </xdr:from>
    <xdr:to>
      <xdr:col>3</xdr:col>
      <xdr:colOff>955675</xdr:colOff>
      <xdr:row>20</xdr:row>
      <xdr:rowOff>20305</xdr:rowOff>
    </xdr:to>
    <xdr:sp macro="" textlink="">
      <xdr:nvSpPr>
        <xdr:cNvPr id="75" name="円/楕円 74"/>
        <xdr:cNvSpPr/>
      </xdr:nvSpPr>
      <xdr:spPr bwMode="auto">
        <a:xfrm>
          <a:off x="4254500" y="3395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5082</xdr:rowOff>
    </xdr:from>
    <xdr:ext cx="762000" cy="259045"/>
    <xdr:sp macro="" textlink="">
      <xdr:nvSpPr>
        <xdr:cNvPr id="76" name="テキスト ボックス 75"/>
        <xdr:cNvSpPr txBox="1"/>
      </xdr:nvSpPr>
      <xdr:spPr>
        <a:xfrm>
          <a:off x="3924300" y="34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70,062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139566</xdr:rowOff>
    </xdr:from>
    <xdr:to>
      <xdr:col>3</xdr:col>
      <xdr:colOff>257175</xdr:colOff>
      <xdr:row>20</xdr:row>
      <xdr:rowOff>69716</xdr:rowOff>
    </xdr:to>
    <xdr:sp macro="" textlink="">
      <xdr:nvSpPr>
        <xdr:cNvPr id="77" name="円/楕円 76"/>
        <xdr:cNvSpPr/>
      </xdr:nvSpPr>
      <xdr:spPr bwMode="auto">
        <a:xfrm>
          <a:off x="3556000" y="3444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54493</xdr:rowOff>
    </xdr:from>
    <xdr:ext cx="762000" cy="259045"/>
    <xdr:sp macro="" textlink="">
      <xdr:nvSpPr>
        <xdr:cNvPr id="78" name="テキスト ボックス 77"/>
        <xdr:cNvSpPr txBox="1"/>
      </xdr:nvSpPr>
      <xdr:spPr>
        <a:xfrm>
          <a:off x="3225800" y="35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67,036</a:t>
          </a:r>
          <a:endParaRPr kumimoji="1" lang="ja-JP" altLang="en-US" sz="1000" b="1">
            <a:solidFill>
              <a:srgbClr val="FF0000"/>
            </a:solidFill>
            <a:latin typeface="ＭＳ Ｐゴシック"/>
          </a:endParaRPr>
        </a:p>
      </xdr:txBody>
    </xdr:sp>
    <xdr:clientData/>
  </xdr:oneCellAnchor>
  <xdr:twoCellAnchor>
    <xdr:from>
      <xdr:col>2</xdr:col>
      <xdr:colOff>590550</xdr:colOff>
      <xdr:row>20</xdr:row>
      <xdr:rowOff>31291</xdr:rowOff>
    </xdr:from>
    <xdr:to>
      <xdr:col>2</xdr:col>
      <xdr:colOff>692150</xdr:colOff>
      <xdr:row>20</xdr:row>
      <xdr:rowOff>132891</xdr:rowOff>
    </xdr:to>
    <xdr:sp macro="" textlink="">
      <xdr:nvSpPr>
        <xdr:cNvPr id="79" name="円/楕円 78"/>
        <xdr:cNvSpPr/>
      </xdr:nvSpPr>
      <xdr:spPr bwMode="auto">
        <a:xfrm>
          <a:off x="2857500" y="3507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117668</xdr:rowOff>
    </xdr:from>
    <xdr:ext cx="762000" cy="259045"/>
    <xdr:sp macro="" textlink="">
      <xdr:nvSpPr>
        <xdr:cNvPr id="80" name="テキスト ボックス 79"/>
        <xdr:cNvSpPr txBox="1"/>
      </xdr:nvSpPr>
      <xdr:spPr>
        <a:xfrm>
          <a:off x="2527300" y="359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146297</xdr:rowOff>
    </xdr:from>
    <xdr:to>
      <xdr:col>4</xdr:col>
      <xdr:colOff>1117600</xdr:colOff>
      <xdr:row>35</xdr:row>
      <xdr:rowOff>208458</xdr:rowOff>
    </xdr:to>
    <xdr:cxnSp macro="">
      <xdr:nvCxnSpPr>
        <xdr:cNvPr id="113" name="直線コネクタ 112"/>
        <xdr:cNvCxnSpPr/>
      </xdr:nvCxnSpPr>
      <xdr:spPr bwMode="auto">
        <a:xfrm>
          <a:off x="5003800" y="6756647"/>
          <a:ext cx="647700" cy="6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146297</xdr:rowOff>
    </xdr:from>
    <xdr:to>
      <xdr:col>4</xdr:col>
      <xdr:colOff>469900</xdr:colOff>
      <xdr:row>35</xdr:row>
      <xdr:rowOff>183083</xdr:rowOff>
    </xdr:to>
    <xdr:cxnSp macro="">
      <xdr:nvCxnSpPr>
        <xdr:cNvPr id="116" name="直線コネクタ 115"/>
        <xdr:cNvCxnSpPr/>
      </xdr:nvCxnSpPr>
      <xdr:spPr bwMode="auto">
        <a:xfrm flipV="1">
          <a:off x="4305300" y="6756647"/>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120358</xdr:rowOff>
    </xdr:from>
    <xdr:to>
      <xdr:col>4</xdr:col>
      <xdr:colOff>520700</xdr:colOff>
      <xdr:row>35</xdr:row>
      <xdr:rowOff>221958</xdr:rowOff>
    </xdr:to>
    <xdr:sp macro="" textlink="">
      <xdr:nvSpPr>
        <xdr:cNvPr id="117" name="フローチャート : 判断 116"/>
        <xdr:cNvSpPr/>
      </xdr:nvSpPr>
      <xdr:spPr bwMode="auto">
        <a:xfrm>
          <a:off x="49530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206735</xdr:rowOff>
    </xdr:from>
    <xdr:ext cx="736600" cy="259045"/>
    <xdr:sp macro="" textlink="">
      <xdr:nvSpPr>
        <xdr:cNvPr id="118" name="テキスト ボックス 117"/>
        <xdr:cNvSpPr txBox="1"/>
      </xdr:nvSpPr>
      <xdr:spPr>
        <a:xfrm>
          <a:off x="4622800" y="6817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183083</xdr:rowOff>
    </xdr:from>
    <xdr:to>
      <xdr:col>3</xdr:col>
      <xdr:colOff>904875</xdr:colOff>
      <xdr:row>35</xdr:row>
      <xdr:rowOff>195961</xdr:rowOff>
    </xdr:to>
    <xdr:cxnSp macro="">
      <xdr:nvCxnSpPr>
        <xdr:cNvPr id="119" name="直線コネクタ 118"/>
        <xdr:cNvCxnSpPr/>
      </xdr:nvCxnSpPr>
      <xdr:spPr bwMode="auto">
        <a:xfrm flipV="1">
          <a:off x="3606800" y="6793433"/>
          <a:ext cx="698500" cy="12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195961</xdr:rowOff>
    </xdr:from>
    <xdr:to>
      <xdr:col>3</xdr:col>
      <xdr:colOff>206375</xdr:colOff>
      <xdr:row>35</xdr:row>
      <xdr:rowOff>206134</xdr:rowOff>
    </xdr:to>
    <xdr:cxnSp macro="">
      <xdr:nvCxnSpPr>
        <xdr:cNvPr id="122" name="直線コネクタ 121"/>
        <xdr:cNvCxnSpPr/>
      </xdr:nvCxnSpPr>
      <xdr:spPr bwMode="auto">
        <a:xfrm flipV="1">
          <a:off x="2908300" y="6806311"/>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157658</xdr:rowOff>
    </xdr:from>
    <xdr:to>
      <xdr:col>5</xdr:col>
      <xdr:colOff>34925</xdr:colOff>
      <xdr:row>35</xdr:row>
      <xdr:rowOff>259258</xdr:rowOff>
    </xdr:to>
    <xdr:sp macro="" textlink="">
      <xdr:nvSpPr>
        <xdr:cNvPr id="132" name="円/楕円 131"/>
        <xdr:cNvSpPr/>
      </xdr:nvSpPr>
      <xdr:spPr bwMode="auto">
        <a:xfrm>
          <a:off x="5600700" y="6768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129735</xdr:rowOff>
    </xdr:from>
    <xdr:ext cx="762000" cy="259045"/>
    <xdr:sp macro="" textlink="">
      <xdr:nvSpPr>
        <xdr:cNvPr id="133" name="人口1人当たり決算額の推移該当値テキスト445"/>
        <xdr:cNvSpPr txBox="1"/>
      </xdr:nvSpPr>
      <xdr:spPr>
        <a:xfrm>
          <a:off x="5740400" y="674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95497</xdr:rowOff>
    </xdr:from>
    <xdr:to>
      <xdr:col>4</xdr:col>
      <xdr:colOff>520700</xdr:colOff>
      <xdr:row>35</xdr:row>
      <xdr:rowOff>197097</xdr:rowOff>
    </xdr:to>
    <xdr:sp macro="" textlink="">
      <xdr:nvSpPr>
        <xdr:cNvPr id="134" name="円/楕円 133"/>
        <xdr:cNvSpPr/>
      </xdr:nvSpPr>
      <xdr:spPr bwMode="auto">
        <a:xfrm>
          <a:off x="4953000" y="670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207274</xdr:rowOff>
    </xdr:from>
    <xdr:ext cx="736600" cy="259045"/>
    <xdr:sp macro="" textlink="">
      <xdr:nvSpPr>
        <xdr:cNvPr id="135" name="テキスト ボックス 134"/>
        <xdr:cNvSpPr txBox="1"/>
      </xdr:nvSpPr>
      <xdr:spPr>
        <a:xfrm>
          <a:off x="4622800" y="6474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132283</xdr:rowOff>
    </xdr:from>
    <xdr:to>
      <xdr:col>3</xdr:col>
      <xdr:colOff>955675</xdr:colOff>
      <xdr:row>35</xdr:row>
      <xdr:rowOff>233883</xdr:rowOff>
    </xdr:to>
    <xdr:sp macro="" textlink="">
      <xdr:nvSpPr>
        <xdr:cNvPr id="136" name="円/楕円 135"/>
        <xdr:cNvSpPr/>
      </xdr:nvSpPr>
      <xdr:spPr bwMode="auto">
        <a:xfrm>
          <a:off x="4254500" y="674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218660</xdr:rowOff>
    </xdr:from>
    <xdr:ext cx="762000" cy="259045"/>
    <xdr:sp macro="" textlink="">
      <xdr:nvSpPr>
        <xdr:cNvPr id="137" name="テキスト ボックス 136"/>
        <xdr:cNvSpPr txBox="1"/>
      </xdr:nvSpPr>
      <xdr:spPr>
        <a:xfrm>
          <a:off x="3924300" y="6829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20,056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145161</xdr:rowOff>
    </xdr:from>
    <xdr:to>
      <xdr:col>3</xdr:col>
      <xdr:colOff>257175</xdr:colOff>
      <xdr:row>35</xdr:row>
      <xdr:rowOff>246761</xdr:rowOff>
    </xdr:to>
    <xdr:sp macro="" textlink="">
      <xdr:nvSpPr>
        <xdr:cNvPr id="138" name="円/楕円 137"/>
        <xdr:cNvSpPr/>
      </xdr:nvSpPr>
      <xdr:spPr bwMode="auto">
        <a:xfrm>
          <a:off x="35560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231538</xdr:rowOff>
    </xdr:from>
    <xdr:ext cx="762000" cy="259045"/>
    <xdr:sp macro="" textlink="">
      <xdr:nvSpPr>
        <xdr:cNvPr id="139" name="テキスト ボックス 138"/>
        <xdr:cNvSpPr txBox="1"/>
      </xdr:nvSpPr>
      <xdr:spPr>
        <a:xfrm>
          <a:off x="3225800" y="684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155334</xdr:rowOff>
    </xdr:from>
    <xdr:to>
      <xdr:col>2</xdr:col>
      <xdr:colOff>692150</xdr:colOff>
      <xdr:row>35</xdr:row>
      <xdr:rowOff>256934</xdr:rowOff>
    </xdr:to>
    <xdr:sp macro="" textlink="">
      <xdr:nvSpPr>
        <xdr:cNvPr id="140" name="円/楕円 139"/>
        <xdr:cNvSpPr/>
      </xdr:nvSpPr>
      <xdr:spPr bwMode="auto">
        <a:xfrm>
          <a:off x="2857500" y="6765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241711</xdr:rowOff>
    </xdr:from>
    <xdr:ext cx="762000" cy="259045"/>
    <xdr:sp macro="" textlink="">
      <xdr:nvSpPr>
        <xdr:cNvPr id="141" name="テキスト ボックス 140"/>
        <xdr:cNvSpPr txBox="1"/>
      </xdr:nvSpPr>
      <xdr:spPr>
        <a:xfrm>
          <a:off x="2527300" y="685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53387</xdr:rowOff>
    </xdr:from>
    <xdr:to>
      <xdr:col>6</xdr:col>
      <xdr:colOff>511175</xdr:colOff>
      <xdr:row>38</xdr:row>
      <xdr:rowOff>79398</xdr:rowOff>
    </xdr:to>
    <xdr:cxnSp macro="">
      <xdr:nvCxnSpPr>
        <xdr:cNvPr id="63" name="直線コネクタ 62"/>
        <xdr:cNvCxnSpPr/>
      </xdr:nvCxnSpPr>
      <xdr:spPr>
        <a:xfrm flipV="1">
          <a:off x="3797300" y="6568487"/>
          <a:ext cx="8382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79398</xdr:rowOff>
    </xdr:from>
    <xdr:to>
      <xdr:col>5</xdr:col>
      <xdr:colOff>358775</xdr:colOff>
      <xdr:row>38</xdr:row>
      <xdr:rowOff>91090</xdr:rowOff>
    </xdr:to>
    <xdr:cxnSp macro="">
      <xdr:nvCxnSpPr>
        <xdr:cNvPr id="66" name="直線コネクタ 65"/>
        <xdr:cNvCxnSpPr/>
      </xdr:nvCxnSpPr>
      <xdr:spPr>
        <a:xfrm flipV="1">
          <a:off x="2908300" y="6594498"/>
          <a:ext cx="8890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79478</xdr:rowOff>
    </xdr:from>
    <xdr:to>
      <xdr:col>5</xdr:col>
      <xdr:colOff>409575</xdr:colOff>
      <xdr:row>36</xdr:row>
      <xdr:rowOff>9628</xdr:rowOff>
    </xdr:to>
    <xdr:sp macro="" textlink="">
      <xdr:nvSpPr>
        <xdr:cNvPr id="67" name="フローチャート : 判断 66"/>
        <xdr:cNvSpPr/>
      </xdr:nvSpPr>
      <xdr:spPr>
        <a:xfrm>
          <a:off x="3746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26155</xdr:rowOff>
    </xdr:from>
    <xdr:ext cx="534377" cy="259045"/>
    <xdr:sp macro="" textlink="">
      <xdr:nvSpPr>
        <xdr:cNvPr id="68" name="テキスト ボックス 67"/>
        <xdr:cNvSpPr txBox="1"/>
      </xdr:nvSpPr>
      <xdr:spPr>
        <a:xfrm>
          <a:off x="3530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91090</xdr:rowOff>
    </xdr:from>
    <xdr:to>
      <xdr:col>4</xdr:col>
      <xdr:colOff>155575</xdr:colOff>
      <xdr:row>38</xdr:row>
      <xdr:rowOff>100022</xdr:rowOff>
    </xdr:to>
    <xdr:cxnSp macro="">
      <xdr:nvCxnSpPr>
        <xdr:cNvPr id="69" name="直線コネクタ 68"/>
        <xdr:cNvCxnSpPr/>
      </xdr:nvCxnSpPr>
      <xdr:spPr>
        <a:xfrm flipV="1">
          <a:off x="2019300" y="6606190"/>
          <a:ext cx="889000" cy="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94894</xdr:rowOff>
    </xdr:from>
    <xdr:to>
      <xdr:col>2</xdr:col>
      <xdr:colOff>638175</xdr:colOff>
      <xdr:row>38</xdr:row>
      <xdr:rowOff>100022</xdr:rowOff>
    </xdr:to>
    <xdr:cxnSp macro="">
      <xdr:nvCxnSpPr>
        <xdr:cNvPr id="72" name="直線コネクタ 71"/>
        <xdr:cNvCxnSpPr/>
      </xdr:nvCxnSpPr>
      <xdr:spPr>
        <a:xfrm>
          <a:off x="1130300" y="6609994"/>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2587</xdr:rowOff>
    </xdr:from>
    <xdr:to>
      <xdr:col>6</xdr:col>
      <xdr:colOff>561975</xdr:colOff>
      <xdr:row>38</xdr:row>
      <xdr:rowOff>104187</xdr:rowOff>
    </xdr:to>
    <xdr:sp macro="" textlink="">
      <xdr:nvSpPr>
        <xdr:cNvPr id="82" name="円/楕円 81"/>
        <xdr:cNvSpPr/>
      </xdr:nvSpPr>
      <xdr:spPr>
        <a:xfrm>
          <a:off x="4584700" y="651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152464</xdr:rowOff>
    </xdr:from>
    <xdr:ext cx="534377" cy="259045"/>
    <xdr:sp macro="" textlink="">
      <xdr:nvSpPr>
        <xdr:cNvPr id="83" name="人件費該当値テキスト"/>
        <xdr:cNvSpPr txBox="1"/>
      </xdr:nvSpPr>
      <xdr:spPr>
        <a:xfrm>
          <a:off x="4686300" y="649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53,286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28598</xdr:rowOff>
    </xdr:from>
    <xdr:to>
      <xdr:col>5</xdr:col>
      <xdr:colOff>409575</xdr:colOff>
      <xdr:row>38</xdr:row>
      <xdr:rowOff>130198</xdr:rowOff>
    </xdr:to>
    <xdr:sp macro="" textlink="">
      <xdr:nvSpPr>
        <xdr:cNvPr id="84" name="円/楕円 83"/>
        <xdr:cNvSpPr/>
      </xdr:nvSpPr>
      <xdr:spPr>
        <a:xfrm>
          <a:off x="3746500" y="654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121325</xdr:rowOff>
    </xdr:from>
    <xdr:ext cx="534377" cy="259045"/>
    <xdr:sp macro="" textlink="">
      <xdr:nvSpPr>
        <xdr:cNvPr id="85" name="テキスト ボックス 84"/>
        <xdr:cNvSpPr txBox="1"/>
      </xdr:nvSpPr>
      <xdr:spPr>
        <a:xfrm>
          <a:off x="3530111" y="66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51,693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40290</xdr:rowOff>
    </xdr:from>
    <xdr:to>
      <xdr:col>4</xdr:col>
      <xdr:colOff>206375</xdr:colOff>
      <xdr:row>38</xdr:row>
      <xdr:rowOff>141890</xdr:rowOff>
    </xdr:to>
    <xdr:sp macro="" textlink="">
      <xdr:nvSpPr>
        <xdr:cNvPr id="86" name="円/楕円 85"/>
        <xdr:cNvSpPr/>
      </xdr:nvSpPr>
      <xdr:spPr>
        <a:xfrm>
          <a:off x="2857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133017</xdr:rowOff>
    </xdr:from>
    <xdr:ext cx="534377" cy="259045"/>
    <xdr:sp macro="" textlink="">
      <xdr:nvSpPr>
        <xdr:cNvPr id="87" name="テキスト ボックス 86"/>
        <xdr:cNvSpPr txBox="1"/>
      </xdr:nvSpPr>
      <xdr:spPr>
        <a:xfrm>
          <a:off x="2641111" y="6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49222</xdr:rowOff>
    </xdr:from>
    <xdr:to>
      <xdr:col>3</xdr:col>
      <xdr:colOff>3175</xdr:colOff>
      <xdr:row>38</xdr:row>
      <xdr:rowOff>150822</xdr:rowOff>
    </xdr:to>
    <xdr:sp macro="" textlink="">
      <xdr:nvSpPr>
        <xdr:cNvPr id="88" name="円/楕円 87"/>
        <xdr:cNvSpPr/>
      </xdr:nvSpPr>
      <xdr:spPr>
        <a:xfrm>
          <a:off x="1968500" y="65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141949</xdr:rowOff>
    </xdr:from>
    <xdr:ext cx="534377" cy="259045"/>
    <xdr:sp macro="" textlink="">
      <xdr:nvSpPr>
        <xdr:cNvPr id="89" name="テキスト ボックス 88"/>
        <xdr:cNvSpPr txBox="1"/>
      </xdr:nvSpPr>
      <xdr:spPr>
        <a:xfrm>
          <a:off x="1752111" y="665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50,430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44094</xdr:rowOff>
    </xdr:from>
    <xdr:to>
      <xdr:col>1</xdr:col>
      <xdr:colOff>485775</xdr:colOff>
      <xdr:row>38</xdr:row>
      <xdr:rowOff>145694</xdr:rowOff>
    </xdr:to>
    <xdr:sp macro="" textlink="">
      <xdr:nvSpPr>
        <xdr:cNvPr id="90" name="円/楕円 89"/>
        <xdr:cNvSpPr/>
      </xdr:nvSpPr>
      <xdr:spPr>
        <a:xfrm>
          <a:off x="1079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136821</xdr:rowOff>
    </xdr:from>
    <xdr:ext cx="534377" cy="259045"/>
    <xdr:sp macro="" textlink="">
      <xdr:nvSpPr>
        <xdr:cNvPr id="91" name="テキスト ボックス 90"/>
        <xdr:cNvSpPr txBox="1"/>
      </xdr:nvSpPr>
      <xdr:spPr>
        <a:xfrm>
          <a:off x="863111" y="66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141719</xdr:rowOff>
    </xdr:from>
    <xdr:to>
      <xdr:col>6</xdr:col>
      <xdr:colOff>511175</xdr:colOff>
      <xdr:row>58</xdr:row>
      <xdr:rowOff>158605</xdr:rowOff>
    </xdr:to>
    <xdr:cxnSp macro="">
      <xdr:nvCxnSpPr>
        <xdr:cNvPr id="121" name="直線コネクタ 120"/>
        <xdr:cNvCxnSpPr/>
      </xdr:nvCxnSpPr>
      <xdr:spPr>
        <a:xfrm>
          <a:off x="3797300" y="10085819"/>
          <a:ext cx="838200" cy="1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141719</xdr:rowOff>
    </xdr:from>
    <xdr:to>
      <xdr:col>5</xdr:col>
      <xdr:colOff>358775</xdr:colOff>
      <xdr:row>59</xdr:row>
      <xdr:rowOff>28036</xdr:rowOff>
    </xdr:to>
    <xdr:cxnSp macro="">
      <xdr:nvCxnSpPr>
        <xdr:cNvPr id="124" name="直線コネクタ 123"/>
        <xdr:cNvCxnSpPr/>
      </xdr:nvCxnSpPr>
      <xdr:spPr>
        <a:xfrm flipV="1">
          <a:off x="2908300" y="10085819"/>
          <a:ext cx="889000" cy="5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10536</xdr:rowOff>
    </xdr:from>
    <xdr:to>
      <xdr:col>5</xdr:col>
      <xdr:colOff>409575</xdr:colOff>
      <xdr:row>58</xdr:row>
      <xdr:rowOff>112136</xdr:rowOff>
    </xdr:to>
    <xdr:sp macro="" textlink="">
      <xdr:nvSpPr>
        <xdr:cNvPr id="125" name="フローチャート : 判断 124"/>
        <xdr:cNvSpPr/>
      </xdr:nvSpPr>
      <xdr:spPr>
        <a:xfrm>
          <a:off x="3746500" y="995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128663</xdr:rowOff>
    </xdr:from>
    <xdr:ext cx="534377" cy="259045"/>
    <xdr:sp macro="" textlink="">
      <xdr:nvSpPr>
        <xdr:cNvPr id="126" name="テキスト ボックス 125"/>
        <xdr:cNvSpPr txBox="1"/>
      </xdr:nvSpPr>
      <xdr:spPr>
        <a:xfrm>
          <a:off x="3530111" y="972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28036</xdr:rowOff>
    </xdr:from>
    <xdr:to>
      <xdr:col>4</xdr:col>
      <xdr:colOff>155575</xdr:colOff>
      <xdr:row>59</xdr:row>
      <xdr:rowOff>68011</xdr:rowOff>
    </xdr:to>
    <xdr:cxnSp macro="">
      <xdr:nvCxnSpPr>
        <xdr:cNvPr id="127" name="直線コネクタ 126"/>
        <xdr:cNvCxnSpPr/>
      </xdr:nvCxnSpPr>
      <xdr:spPr>
        <a:xfrm flipV="1">
          <a:off x="2019300" y="10143586"/>
          <a:ext cx="889000" cy="3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62799</xdr:rowOff>
    </xdr:from>
    <xdr:to>
      <xdr:col>2</xdr:col>
      <xdr:colOff>638175</xdr:colOff>
      <xdr:row>59</xdr:row>
      <xdr:rowOff>68011</xdr:rowOff>
    </xdr:to>
    <xdr:cxnSp macro="">
      <xdr:nvCxnSpPr>
        <xdr:cNvPr id="130" name="直線コネクタ 129"/>
        <xdr:cNvCxnSpPr/>
      </xdr:nvCxnSpPr>
      <xdr:spPr>
        <a:xfrm>
          <a:off x="1130300" y="1017834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107805</xdr:rowOff>
    </xdr:from>
    <xdr:to>
      <xdr:col>6</xdr:col>
      <xdr:colOff>561975</xdr:colOff>
      <xdr:row>59</xdr:row>
      <xdr:rowOff>37955</xdr:rowOff>
    </xdr:to>
    <xdr:sp macro="" textlink="">
      <xdr:nvSpPr>
        <xdr:cNvPr id="140" name="円/楕円 139"/>
        <xdr:cNvSpPr/>
      </xdr:nvSpPr>
      <xdr:spPr>
        <a:xfrm>
          <a:off x="4584700" y="100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22732</xdr:rowOff>
    </xdr:from>
    <xdr:ext cx="534377" cy="259045"/>
    <xdr:sp macro="" textlink="">
      <xdr:nvSpPr>
        <xdr:cNvPr id="141" name="物件費該当値テキスト"/>
        <xdr:cNvSpPr txBox="1"/>
      </xdr:nvSpPr>
      <xdr:spPr>
        <a:xfrm>
          <a:off x="4686300" y="99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90919</xdr:rowOff>
    </xdr:from>
    <xdr:to>
      <xdr:col>5</xdr:col>
      <xdr:colOff>409575</xdr:colOff>
      <xdr:row>59</xdr:row>
      <xdr:rowOff>21069</xdr:rowOff>
    </xdr:to>
    <xdr:sp macro="" textlink="">
      <xdr:nvSpPr>
        <xdr:cNvPr id="142" name="円/楕円 141"/>
        <xdr:cNvSpPr/>
      </xdr:nvSpPr>
      <xdr:spPr>
        <a:xfrm>
          <a:off x="3746500" y="100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12196</xdr:rowOff>
    </xdr:from>
    <xdr:ext cx="534377" cy="259045"/>
    <xdr:sp macro="" textlink="">
      <xdr:nvSpPr>
        <xdr:cNvPr id="143" name="テキスト ボックス 142"/>
        <xdr:cNvSpPr txBox="1"/>
      </xdr:nvSpPr>
      <xdr:spPr>
        <a:xfrm>
          <a:off x="3530111" y="101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148686</xdr:rowOff>
    </xdr:from>
    <xdr:to>
      <xdr:col>4</xdr:col>
      <xdr:colOff>206375</xdr:colOff>
      <xdr:row>59</xdr:row>
      <xdr:rowOff>78836</xdr:rowOff>
    </xdr:to>
    <xdr:sp macro="" textlink="">
      <xdr:nvSpPr>
        <xdr:cNvPr id="144" name="円/楕円 143"/>
        <xdr:cNvSpPr/>
      </xdr:nvSpPr>
      <xdr:spPr>
        <a:xfrm>
          <a:off x="2857500" y="100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69963</xdr:rowOff>
    </xdr:from>
    <xdr:ext cx="534377" cy="259045"/>
    <xdr:sp macro="" textlink="">
      <xdr:nvSpPr>
        <xdr:cNvPr id="145" name="テキスト ボックス 144"/>
        <xdr:cNvSpPr txBox="1"/>
      </xdr:nvSpPr>
      <xdr:spPr>
        <a:xfrm>
          <a:off x="2641111" y="101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52,154</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17211</xdr:rowOff>
    </xdr:from>
    <xdr:to>
      <xdr:col>3</xdr:col>
      <xdr:colOff>3175</xdr:colOff>
      <xdr:row>59</xdr:row>
      <xdr:rowOff>118811</xdr:rowOff>
    </xdr:to>
    <xdr:sp macro="" textlink="">
      <xdr:nvSpPr>
        <xdr:cNvPr id="146" name="円/楕円 145"/>
        <xdr:cNvSpPr/>
      </xdr:nvSpPr>
      <xdr:spPr>
        <a:xfrm>
          <a:off x="1968500" y="1013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109938</xdr:rowOff>
    </xdr:from>
    <xdr:ext cx="534377" cy="259045"/>
    <xdr:sp macro="" textlink="">
      <xdr:nvSpPr>
        <xdr:cNvPr id="147" name="テキスト ボックス 146"/>
        <xdr:cNvSpPr txBox="1"/>
      </xdr:nvSpPr>
      <xdr:spPr>
        <a:xfrm>
          <a:off x="1752111" y="102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46,908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11999</xdr:rowOff>
    </xdr:from>
    <xdr:to>
      <xdr:col>1</xdr:col>
      <xdr:colOff>485775</xdr:colOff>
      <xdr:row>59</xdr:row>
      <xdr:rowOff>113599</xdr:rowOff>
    </xdr:to>
    <xdr:sp macro="" textlink="">
      <xdr:nvSpPr>
        <xdr:cNvPr id="148" name="円/楕円 147"/>
        <xdr:cNvSpPr/>
      </xdr:nvSpPr>
      <xdr:spPr>
        <a:xfrm>
          <a:off x="1079500" y="101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104726</xdr:rowOff>
    </xdr:from>
    <xdr:ext cx="534377" cy="259045"/>
    <xdr:sp macro="" textlink="">
      <xdr:nvSpPr>
        <xdr:cNvPr id="149" name="テキスト ボックス 148"/>
        <xdr:cNvSpPr txBox="1"/>
      </xdr:nvSpPr>
      <xdr:spPr>
        <a:xfrm>
          <a:off x="863111" y="1022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166903</xdr:rowOff>
    </xdr:from>
    <xdr:to>
      <xdr:col>6</xdr:col>
      <xdr:colOff>511175</xdr:colOff>
      <xdr:row>79</xdr:row>
      <xdr:rowOff>4330</xdr:rowOff>
    </xdr:to>
    <xdr:cxnSp macro="">
      <xdr:nvCxnSpPr>
        <xdr:cNvPr id="178" name="直線コネクタ 177"/>
        <xdr:cNvCxnSpPr/>
      </xdr:nvCxnSpPr>
      <xdr:spPr>
        <a:xfrm>
          <a:off x="3797300" y="13540003"/>
          <a:ext cx="8382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166903</xdr:rowOff>
    </xdr:from>
    <xdr:to>
      <xdr:col>5</xdr:col>
      <xdr:colOff>358775</xdr:colOff>
      <xdr:row>78</xdr:row>
      <xdr:rowOff>171095</xdr:rowOff>
    </xdr:to>
    <xdr:cxnSp macro="">
      <xdr:nvCxnSpPr>
        <xdr:cNvPr id="181" name="直線コネクタ 180"/>
        <xdr:cNvCxnSpPr/>
      </xdr:nvCxnSpPr>
      <xdr:spPr>
        <a:xfrm flipV="1">
          <a:off x="2908300" y="13540003"/>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127724</xdr:rowOff>
    </xdr:from>
    <xdr:to>
      <xdr:col>5</xdr:col>
      <xdr:colOff>409575</xdr:colOff>
      <xdr:row>78</xdr:row>
      <xdr:rowOff>57874</xdr:rowOff>
    </xdr:to>
    <xdr:sp macro="" textlink="">
      <xdr:nvSpPr>
        <xdr:cNvPr id="182" name="フローチャート : 判断 181"/>
        <xdr:cNvSpPr/>
      </xdr:nvSpPr>
      <xdr:spPr>
        <a:xfrm>
          <a:off x="3746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74401</xdr:rowOff>
    </xdr:from>
    <xdr:ext cx="469744" cy="259045"/>
    <xdr:sp macro="" textlink="">
      <xdr:nvSpPr>
        <xdr:cNvPr id="183" name="テキスト ボックス 182"/>
        <xdr:cNvSpPr txBox="1"/>
      </xdr:nvSpPr>
      <xdr:spPr>
        <a:xfrm>
          <a:off x="3562427"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171095</xdr:rowOff>
    </xdr:from>
    <xdr:to>
      <xdr:col>4</xdr:col>
      <xdr:colOff>155575</xdr:colOff>
      <xdr:row>79</xdr:row>
      <xdr:rowOff>17247</xdr:rowOff>
    </xdr:to>
    <xdr:cxnSp macro="">
      <xdr:nvCxnSpPr>
        <xdr:cNvPr id="184" name="直線コネクタ 183"/>
        <xdr:cNvCxnSpPr/>
      </xdr:nvCxnSpPr>
      <xdr:spPr>
        <a:xfrm flipV="1">
          <a:off x="2019300" y="1354419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17247</xdr:rowOff>
    </xdr:from>
    <xdr:to>
      <xdr:col>2</xdr:col>
      <xdr:colOff>638175</xdr:colOff>
      <xdr:row>79</xdr:row>
      <xdr:rowOff>21361</xdr:rowOff>
    </xdr:to>
    <xdr:cxnSp macro="">
      <xdr:nvCxnSpPr>
        <xdr:cNvPr id="187" name="直線コネクタ 186"/>
        <xdr:cNvCxnSpPr/>
      </xdr:nvCxnSpPr>
      <xdr:spPr>
        <a:xfrm flipV="1">
          <a:off x="1130300" y="1356179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124980</xdr:rowOff>
    </xdr:from>
    <xdr:to>
      <xdr:col>6</xdr:col>
      <xdr:colOff>561975</xdr:colOff>
      <xdr:row>79</xdr:row>
      <xdr:rowOff>55130</xdr:rowOff>
    </xdr:to>
    <xdr:sp macro="" textlink="">
      <xdr:nvSpPr>
        <xdr:cNvPr id="197" name="円/楕円 196"/>
        <xdr:cNvSpPr/>
      </xdr:nvSpPr>
      <xdr:spPr>
        <a:xfrm>
          <a:off x="4584700" y="1349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39907</xdr:rowOff>
    </xdr:from>
    <xdr:ext cx="469744" cy="259045"/>
    <xdr:sp macro="" textlink="">
      <xdr:nvSpPr>
        <xdr:cNvPr id="198" name="維持補修費該当値テキスト"/>
        <xdr:cNvSpPr txBox="1"/>
      </xdr:nvSpPr>
      <xdr:spPr>
        <a:xfrm>
          <a:off x="4686300" y="1341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116103</xdr:rowOff>
    </xdr:from>
    <xdr:to>
      <xdr:col>5</xdr:col>
      <xdr:colOff>409575</xdr:colOff>
      <xdr:row>79</xdr:row>
      <xdr:rowOff>46253</xdr:rowOff>
    </xdr:to>
    <xdr:sp macro="" textlink="">
      <xdr:nvSpPr>
        <xdr:cNvPr id="199" name="円/楕円 198"/>
        <xdr:cNvSpPr/>
      </xdr:nvSpPr>
      <xdr:spPr>
        <a:xfrm>
          <a:off x="3746500" y="13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37380</xdr:rowOff>
    </xdr:from>
    <xdr:ext cx="469744" cy="259045"/>
    <xdr:sp macro="" textlink="">
      <xdr:nvSpPr>
        <xdr:cNvPr id="200" name="テキスト ボックス 199"/>
        <xdr:cNvSpPr txBox="1"/>
      </xdr:nvSpPr>
      <xdr:spPr>
        <a:xfrm>
          <a:off x="3562427" y="1358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120295</xdr:rowOff>
    </xdr:from>
    <xdr:to>
      <xdr:col>4</xdr:col>
      <xdr:colOff>206375</xdr:colOff>
      <xdr:row>79</xdr:row>
      <xdr:rowOff>50445</xdr:rowOff>
    </xdr:to>
    <xdr:sp macro="" textlink="">
      <xdr:nvSpPr>
        <xdr:cNvPr id="201" name="円/楕円 200"/>
        <xdr:cNvSpPr/>
      </xdr:nvSpPr>
      <xdr:spPr>
        <a:xfrm>
          <a:off x="2857500" y="1349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41572</xdr:rowOff>
    </xdr:from>
    <xdr:ext cx="469744" cy="259045"/>
    <xdr:sp macro="" textlink="">
      <xdr:nvSpPr>
        <xdr:cNvPr id="202" name="テキスト ボックス 201"/>
        <xdr:cNvSpPr txBox="1"/>
      </xdr:nvSpPr>
      <xdr:spPr>
        <a:xfrm>
          <a:off x="2673427" y="135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137897</xdr:rowOff>
    </xdr:from>
    <xdr:to>
      <xdr:col>3</xdr:col>
      <xdr:colOff>3175</xdr:colOff>
      <xdr:row>79</xdr:row>
      <xdr:rowOff>68047</xdr:rowOff>
    </xdr:to>
    <xdr:sp macro="" textlink="">
      <xdr:nvSpPr>
        <xdr:cNvPr id="203" name="円/楕円 202"/>
        <xdr:cNvSpPr/>
      </xdr:nvSpPr>
      <xdr:spPr>
        <a:xfrm>
          <a:off x="1968500" y="135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59174</xdr:rowOff>
    </xdr:from>
    <xdr:ext cx="378565" cy="259045"/>
    <xdr:sp macro="" textlink="">
      <xdr:nvSpPr>
        <xdr:cNvPr id="204" name="テキスト ボックス 203"/>
        <xdr:cNvSpPr txBox="1"/>
      </xdr:nvSpPr>
      <xdr:spPr>
        <a:xfrm>
          <a:off x="1830017" y="1360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142011</xdr:rowOff>
    </xdr:from>
    <xdr:to>
      <xdr:col>1</xdr:col>
      <xdr:colOff>485775</xdr:colOff>
      <xdr:row>79</xdr:row>
      <xdr:rowOff>72161</xdr:rowOff>
    </xdr:to>
    <xdr:sp macro="" textlink="">
      <xdr:nvSpPr>
        <xdr:cNvPr id="205" name="円/楕円 204"/>
        <xdr:cNvSpPr/>
      </xdr:nvSpPr>
      <xdr:spPr>
        <a:xfrm>
          <a:off x="1079500" y="1351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63288</xdr:rowOff>
    </xdr:from>
    <xdr:ext cx="378565" cy="259045"/>
    <xdr:sp macro="" textlink="">
      <xdr:nvSpPr>
        <xdr:cNvPr id="206" name="テキスト ボックス 205"/>
        <xdr:cNvSpPr txBox="1"/>
      </xdr:nvSpPr>
      <xdr:spPr>
        <a:xfrm>
          <a:off x="941017" y="13607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47461</xdr:rowOff>
    </xdr:from>
    <xdr:to>
      <xdr:col>6</xdr:col>
      <xdr:colOff>511175</xdr:colOff>
      <xdr:row>96</xdr:row>
      <xdr:rowOff>67675</xdr:rowOff>
    </xdr:to>
    <xdr:cxnSp macro="">
      <xdr:nvCxnSpPr>
        <xdr:cNvPr id="238" name="直線コネクタ 237"/>
        <xdr:cNvCxnSpPr/>
      </xdr:nvCxnSpPr>
      <xdr:spPr>
        <a:xfrm flipV="1">
          <a:off x="3797300" y="16506661"/>
          <a:ext cx="8382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151782</xdr:rowOff>
    </xdr:from>
    <xdr:ext cx="534377" cy="259045"/>
    <xdr:sp macro="" textlink="">
      <xdr:nvSpPr>
        <xdr:cNvPr id="239" name="扶助費平均値テキスト"/>
        <xdr:cNvSpPr txBox="1"/>
      </xdr:nvSpPr>
      <xdr:spPr>
        <a:xfrm>
          <a:off x="4686300" y="1609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67675</xdr:rowOff>
    </xdr:from>
    <xdr:to>
      <xdr:col>5</xdr:col>
      <xdr:colOff>358775</xdr:colOff>
      <xdr:row>96</xdr:row>
      <xdr:rowOff>71120</xdr:rowOff>
    </xdr:to>
    <xdr:cxnSp macro="">
      <xdr:nvCxnSpPr>
        <xdr:cNvPr id="241" name="直線コネクタ 240"/>
        <xdr:cNvCxnSpPr/>
      </xdr:nvCxnSpPr>
      <xdr:spPr>
        <a:xfrm flipV="1">
          <a:off x="2908300" y="16526875"/>
          <a:ext cx="889000" cy="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91170</xdr:rowOff>
    </xdr:from>
    <xdr:to>
      <xdr:col>5</xdr:col>
      <xdr:colOff>409575</xdr:colOff>
      <xdr:row>96</xdr:row>
      <xdr:rowOff>21320</xdr:rowOff>
    </xdr:to>
    <xdr:sp macro="" textlink="">
      <xdr:nvSpPr>
        <xdr:cNvPr id="242" name="フローチャート : 判断 241"/>
        <xdr:cNvSpPr/>
      </xdr:nvSpPr>
      <xdr:spPr>
        <a:xfrm>
          <a:off x="3746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37847</xdr:rowOff>
    </xdr:from>
    <xdr:ext cx="534377" cy="259045"/>
    <xdr:sp macro="" textlink="">
      <xdr:nvSpPr>
        <xdr:cNvPr id="243" name="テキスト ボックス 242"/>
        <xdr:cNvSpPr txBox="1"/>
      </xdr:nvSpPr>
      <xdr:spPr>
        <a:xfrm>
          <a:off x="3530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71120</xdr:rowOff>
    </xdr:from>
    <xdr:to>
      <xdr:col>4</xdr:col>
      <xdr:colOff>155575</xdr:colOff>
      <xdr:row>97</xdr:row>
      <xdr:rowOff>16614</xdr:rowOff>
    </xdr:to>
    <xdr:cxnSp macro="">
      <xdr:nvCxnSpPr>
        <xdr:cNvPr id="244" name="直線コネクタ 243"/>
        <xdr:cNvCxnSpPr/>
      </xdr:nvCxnSpPr>
      <xdr:spPr>
        <a:xfrm flipV="1">
          <a:off x="2019300" y="16530320"/>
          <a:ext cx="889000" cy="1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24114</xdr:rowOff>
    </xdr:from>
    <xdr:ext cx="534377" cy="259045"/>
    <xdr:sp macro="" textlink="">
      <xdr:nvSpPr>
        <xdr:cNvPr id="246" name="テキスト ボックス 245"/>
        <xdr:cNvSpPr txBox="1"/>
      </xdr:nvSpPr>
      <xdr:spPr>
        <a:xfrm>
          <a:off x="2641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4744</xdr:rowOff>
    </xdr:from>
    <xdr:to>
      <xdr:col>2</xdr:col>
      <xdr:colOff>638175</xdr:colOff>
      <xdr:row>97</xdr:row>
      <xdr:rowOff>16614</xdr:rowOff>
    </xdr:to>
    <xdr:cxnSp macro="">
      <xdr:nvCxnSpPr>
        <xdr:cNvPr id="247" name="直線コネクタ 246"/>
        <xdr:cNvCxnSpPr/>
      </xdr:nvCxnSpPr>
      <xdr:spPr>
        <a:xfrm>
          <a:off x="1130300" y="16635394"/>
          <a:ext cx="889000" cy="1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113726</xdr:rowOff>
    </xdr:from>
    <xdr:ext cx="534377" cy="259045"/>
    <xdr:sp macro="" textlink="">
      <xdr:nvSpPr>
        <xdr:cNvPr id="249" name="テキスト ボックス 248"/>
        <xdr:cNvSpPr txBox="1"/>
      </xdr:nvSpPr>
      <xdr:spPr>
        <a:xfrm>
          <a:off x="1752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96238</xdr:rowOff>
    </xdr:from>
    <xdr:ext cx="534377" cy="259045"/>
    <xdr:sp macro="" textlink="">
      <xdr:nvSpPr>
        <xdr:cNvPr id="251" name="テキスト ボックス 250"/>
        <xdr:cNvSpPr txBox="1"/>
      </xdr:nvSpPr>
      <xdr:spPr>
        <a:xfrm>
          <a:off x="863111" y="1621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168111</xdr:rowOff>
    </xdr:from>
    <xdr:to>
      <xdr:col>6</xdr:col>
      <xdr:colOff>561975</xdr:colOff>
      <xdr:row>96</xdr:row>
      <xdr:rowOff>98261</xdr:rowOff>
    </xdr:to>
    <xdr:sp macro="" textlink="">
      <xdr:nvSpPr>
        <xdr:cNvPr id="257" name="円/楕円 256"/>
        <xdr:cNvSpPr/>
      </xdr:nvSpPr>
      <xdr:spPr>
        <a:xfrm>
          <a:off x="4584700" y="164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146538</xdr:rowOff>
    </xdr:from>
    <xdr:ext cx="534377" cy="259045"/>
    <xdr:sp macro="" textlink="">
      <xdr:nvSpPr>
        <xdr:cNvPr id="258" name="扶助費該当値テキスト"/>
        <xdr:cNvSpPr txBox="1"/>
      </xdr:nvSpPr>
      <xdr:spPr>
        <a:xfrm>
          <a:off x="4686300" y="1643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16875</xdr:rowOff>
    </xdr:from>
    <xdr:to>
      <xdr:col>5</xdr:col>
      <xdr:colOff>409575</xdr:colOff>
      <xdr:row>96</xdr:row>
      <xdr:rowOff>118475</xdr:rowOff>
    </xdr:to>
    <xdr:sp macro="" textlink="">
      <xdr:nvSpPr>
        <xdr:cNvPr id="259" name="円/楕円 258"/>
        <xdr:cNvSpPr/>
      </xdr:nvSpPr>
      <xdr:spPr>
        <a:xfrm>
          <a:off x="3746500" y="1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109602</xdr:rowOff>
    </xdr:from>
    <xdr:ext cx="534377" cy="259045"/>
    <xdr:sp macro="" textlink="">
      <xdr:nvSpPr>
        <xdr:cNvPr id="260" name="テキスト ボックス 259"/>
        <xdr:cNvSpPr txBox="1"/>
      </xdr:nvSpPr>
      <xdr:spPr>
        <a:xfrm>
          <a:off x="3530111" y="1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20320</xdr:rowOff>
    </xdr:from>
    <xdr:to>
      <xdr:col>4</xdr:col>
      <xdr:colOff>206375</xdr:colOff>
      <xdr:row>96</xdr:row>
      <xdr:rowOff>121920</xdr:rowOff>
    </xdr:to>
    <xdr:sp macro="" textlink="">
      <xdr:nvSpPr>
        <xdr:cNvPr id="261" name="円/楕円 260"/>
        <xdr:cNvSpPr/>
      </xdr:nvSpPr>
      <xdr:spPr>
        <a:xfrm>
          <a:off x="2857500" y="164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113047</xdr:rowOff>
    </xdr:from>
    <xdr:ext cx="534377" cy="259045"/>
    <xdr:sp macro="" textlink="">
      <xdr:nvSpPr>
        <xdr:cNvPr id="262" name="テキスト ボックス 261"/>
        <xdr:cNvSpPr txBox="1"/>
      </xdr:nvSpPr>
      <xdr:spPr>
        <a:xfrm>
          <a:off x="2641111" y="165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137264</xdr:rowOff>
    </xdr:from>
    <xdr:to>
      <xdr:col>3</xdr:col>
      <xdr:colOff>3175</xdr:colOff>
      <xdr:row>97</xdr:row>
      <xdr:rowOff>67414</xdr:rowOff>
    </xdr:to>
    <xdr:sp macro="" textlink="">
      <xdr:nvSpPr>
        <xdr:cNvPr id="263" name="円/楕円 262"/>
        <xdr:cNvSpPr/>
      </xdr:nvSpPr>
      <xdr:spPr>
        <a:xfrm>
          <a:off x="1968500" y="1659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58541</xdr:rowOff>
    </xdr:from>
    <xdr:ext cx="534377" cy="259045"/>
    <xdr:sp macro="" textlink="">
      <xdr:nvSpPr>
        <xdr:cNvPr id="264" name="テキスト ボックス 263"/>
        <xdr:cNvSpPr txBox="1"/>
      </xdr:nvSpPr>
      <xdr:spPr>
        <a:xfrm>
          <a:off x="1752111" y="166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125394</xdr:rowOff>
    </xdr:from>
    <xdr:to>
      <xdr:col>1</xdr:col>
      <xdr:colOff>485775</xdr:colOff>
      <xdr:row>97</xdr:row>
      <xdr:rowOff>55544</xdr:rowOff>
    </xdr:to>
    <xdr:sp macro="" textlink="">
      <xdr:nvSpPr>
        <xdr:cNvPr id="265" name="円/楕円 264"/>
        <xdr:cNvSpPr/>
      </xdr:nvSpPr>
      <xdr:spPr>
        <a:xfrm>
          <a:off x="1079500" y="165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46671</xdr:rowOff>
    </xdr:from>
    <xdr:ext cx="534377" cy="259045"/>
    <xdr:sp macro="" textlink="">
      <xdr:nvSpPr>
        <xdr:cNvPr id="266" name="テキスト ボックス 265"/>
        <xdr:cNvSpPr txBox="1"/>
      </xdr:nvSpPr>
      <xdr:spPr>
        <a:xfrm>
          <a:off x="863111" y="1667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5272</xdr:rowOff>
    </xdr:from>
    <xdr:to>
      <xdr:col>15</xdr:col>
      <xdr:colOff>180975</xdr:colOff>
      <xdr:row>37</xdr:row>
      <xdr:rowOff>22602</xdr:rowOff>
    </xdr:to>
    <xdr:cxnSp macro="">
      <xdr:nvCxnSpPr>
        <xdr:cNvPr id="297" name="直線コネクタ 296"/>
        <xdr:cNvCxnSpPr/>
      </xdr:nvCxnSpPr>
      <xdr:spPr>
        <a:xfrm flipV="1">
          <a:off x="9639300" y="6348922"/>
          <a:ext cx="8382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70346</xdr:rowOff>
    </xdr:from>
    <xdr:ext cx="534377" cy="259045"/>
    <xdr:sp macro="" textlink="">
      <xdr:nvSpPr>
        <xdr:cNvPr id="298" name="補助費等平均値テキスト"/>
        <xdr:cNvSpPr txBox="1"/>
      </xdr:nvSpPr>
      <xdr:spPr>
        <a:xfrm>
          <a:off x="10528300" y="589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22602</xdr:rowOff>
    </xdr:from>
    <xdr:to>
      <xdr:col>14</xdr:col>
      <xdr:colOff>28575</xdr:colOff>
      <xdr:row>37</xdr:row>
      <xdr:rowOff>26815</xdr:rowOff>
    </xdr:to>
    <xdr:cxnSp macro="">
      <xdr:nvCxnSpPr>
        <xdr:cNvPr id="300" name="直線コネクタ 299"/>
        <xdr:cNvCxnSpPr/>
      </xdr:nvCxnSpPr>
      <xdr:spPr>
        <a:xfrm flipV="1">
          <a:off x="8750300" y="6366252"/>
          <a:ext cx="8890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72191</xdr:rowOff>
    </xdr:from>
    <xdr:to>
      <xdr:col>14</xdr:col>
      <xdr:colOff>79375</xdr:colOff>
      <xdr:row>36</xdr:row>
      <xdr:rowOff>2341</xdr:rowOff>
    </xdr:to>
    <xdr:sp macro="" textlink="">
      <xdr:nvSpPr>
        <xdr:cNvPr id="301" name="フローチャート : 判断 300"/>
        <xdr:cNvSpPr/>
      </xdr:nvSpPr>
      <xdr:spPr>
        <a:xfrm>
          <a:off x="9588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18868</xdr:rowOff>
    </xdr:from>
    <xdr:ext cx="534377" cy="259045"/>
    <xdr:sp macro="" textlink="">
      <xdr:nvSpPr>
        <xdr:cNvPr id="302" name="テキスト ボックス 301"/>
        <xdr:cNvSpPr txBox="1"/>
      </xdr:nvSpPr>
      <xdr:spPr>
        <a:xfrm>
          <a:off x="9372111" y="584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26815</xdr:rowOff>
    </xdr:from>
    <xdr:to>
      <xdr:col>12</xdr:col>
      <xdr:colOff>511175</xdr:colOff>
      <xdr:row>37</xdr:row>
      <xdr:rowOff>58536</xdr:rowOff>
    </xdr:to>
    <xdr:cxnSp macro="">
      <xdr:nvCxnSpPr>
        <xdr:cNvPr id="303" name="直線コネクタ 302"/>
        <xdr:cNvCxnSpPr/>
      </xdr:nvCxnSpPr>
      <xdr:spPr>
        <a:xfrm flipV="1">
          <a:off x="7861300" y="6370465"/>
          <a:ext cx="889000" cy="3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58536</xdr:rowOff>
    </xdr:from>
    <xdr:to>
      <xdr:col>11</xdr:col>
      <xdr:colOff>307975</xdr:colOff>
      <xdr:row>37</xdr:row>
      <xdr:rowOff>77292</xdr:rowOff>
    </xdr:to>
    <xdr:cxnSp macro="">
      <xdr:nvCxnSpPr>
        <xdr:cNvPr id="306" name="直線コネクタ 305"/>
        <xdr:cNvCxnSpPr/>
      </xdr:nvCxnSpPr>
      <xdr:spPr>
        <a:xfrm flipV="1">
          <a:off x="6972300" y="6402186"/>
          <a:ext cx="889000" cy="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125922</xdr:rowOff>
    </xdr:from>
    <xdr:to>
      <xdr:col>15</xdr:col>
      <xdr:colOff>231775</xdr:colOff>
      <xdr:row>37</xdr:row>
      <xdr:rowOff>56072</xdr:rowOff>
    </xdr:to>
    <xdr:sp macro="" textlink="">
      <xdr:nvSpPr>
        <xdr:cNvPr id="316" name="円/楕円 315"/>
        <xdr:cNvSpPr/>
      </xdr:nvSpPr>
      <xdr:spPr>
        <a:xfrm>
          <a:off x="10426700" y="62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104349</xdr:rowOff>
    </xdr:from>
    <xdr:ext cx="534377" cy="259045"/>
    <xdr:sp macro="" textlink="">
      <xdr:nvSpPr>
        <xdr:cNvPr id="317" name="補助費等該当値テキスト"/>
        <xdr:cNvSpPr txBox="1"/>
      </xdr:nvSpPr>
      <xdr:spPr>
        <a:xfrm>
          <a:off x="10528300" y="62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143252</xdr:rowOff>
    </xdr:from>
    <xdr:to>
      <xdr:col>14</xdr:col>
      <xdr:colOff>79375</xdr:colOff>
      <xdr:row>37</xdr:row>
      <xdr:rowOff>73402</xdr:rowOff>
    </xdr:to>
    <xdr:sp macro="" textlink="">
      <xdr:nvSpPr>
        <xdr:cNvPr id="318" name="円/楕円 317"/>
        <xdr:cNvSpPr/>
      </xdr:nvSpPr>
      <xdr:spPr>
        <a:xfrm>
          <a:off x="9588500" y="63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64529</xdr:rowOff>
    </xdr:from>
    <xdr:ext cx="534377" cy="259045"/>
    <xdr:sp macro="" textlink="">
      <xdr:nvSpPr>
        <xdr:cNvPr id="319" name="テキスト ボックス 318"/>
        <xdr:cNvSpPr txBox="1"/>
      </xdr:nvSpPr>
      <xdr:spPr>
        <a:xfrm>
          <a:off x="9372111" y="640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147465</xdr:rowOff>
    </xdr:from>
    <xdr:to>
      <xdr:col>12</xdr:col>
      <xdr:colOff>561975</xdr:colOff>
      <xdr:row>37</xdr:row>
      <xdr:rowOff>77615</xdr:rowOff>
    </xdr:to>
    <xdr:sp macro="" textlink="">
      <xdr:nvSpPr>
        <xdr:cNvPr id="320" name="円/楕円 319"/>
        <xdr:cNvSpPr/>
      </xdr:nvSpPr>
      <xdr:spPr>
        <a:xfrm>
          <a:off x="8699500" y="63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68742</xdr:rowOff>
    </xdr:from>
    <xdr:ext cx="534377" cy="259045"/>
    <xdr:sp macro="" textlink="">
      <xdr:nvSpPr>
        <xdr:cNvPr id="321" name="テキスト ボックス 320"/>
        <xdr:cNvSpPr txBox="1"/>
      </xdr:nvSpPr>
      <xdr:spPr>
        <a:xfrm>
          <a:off x="8483111" y="64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7736</xdr:rowOff>
    </xdr:from>
    <xdr:to>
      <xdr:col>11</xdr:col>
      <xdr:colOff>358775</xdr:colOff>
      <xdr:row>37</xdr:row>
      <xdr:rowOff>109336</xdr:rowOff>
    </xdr:to>
    <xdr:sp macro="" textlink="">
      <xdr:nvSpPr>
        <xdr:cNvPr id="322" name="円/楕円 321"/>
        <xdr:cNvSpPr/>
      </xdr:nvSpPr>
      <xdr:spPr>
        <a:xfrm>
          <a:off x="7810500" y="63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100463</xdr:rowOff>
    </xdr:from>
    <xdr:ext cx="534377" cy="259045"/>
    <xdr:sp macro="" textlink="">
      <xdr:nvSpPr>
        <xdr:cNvPr id="323" name="テキスト ボックス 322"/>
        <xdr:cNvSpPr txBox="1"/>
      </xdr:nvSpPr>
      <xdr:spPr>
        <a:xfrm>
          <a:off x="7594111" y="64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26492</xdr:rowOff>
    </xdr:from>
    <xdr:to>
      <xdr:col>10</xdr:col>
      <xdr:colOff>155575</xdr:colOff>
      <xdr:row>37</xdr:row>
      <xdr:rowOff>128092</xdr:rowOff>
    </xdr:to>
    <xdr:sp macro="" textlink="">
      <xdr:nvSpPr>
        <xdr:cNvPr id="324" name="円/楕円 323"/>
        <xdr:cNvSpPr/>
      </xdr:nvSpPr>
      <xdr:spPr>
        <a:xfrm>
          <a:off x="6921500" y="637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119219</xdr:rowOff>
    </xdr:from>
    <xdr:ext cx="534377" cy="259045"/>
    <xdr:sp macro="" textlink="">
      <xdr:nvSpPr>
        <xdr:cNvPr id="325" name="テキスト ボックス 324"/>
        <xdr:cNvSpPr txBox="1"/>
      </xdr:nvSpPr>
      <xdr:spPr>
        <a:xfrm>
          <a:off x="6705111" y="64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149924</xdr:rowOff>
    </xdr:from>
    <xdr:to>
      <xdr:col>15</xdr:col>
      <xdr:colOff>180975</xdr:colOff>
      <xdr:row>56</xdr:row>
      <xdr:rowOff>140649</xdr:rowOff>
    </xdr:to>
    <xdr:cxnSp macro="">
      <xdr:nvCxnSpPr>
        <xdr:cNvPr id="350" name="直線コネクタ 349"/>
        <xdr:cNvCxnSpPr/>
      </xdr:nvCxnSpPr>
      <xdr:spPr>
        <a:xfrm>
          <a:off x="9639300" y="9408224"/>
          <a:ext cx="838200" cy="3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127247</xdr:rowOff>
    </xdr:from>
    <xdr:ext cx="534377" cy="259045"/>
    <xdr:sp macro="" textlink="">
      <xdr:nvSpPr>
        <xdr:cNvPr id="351" name="普通建設事業費平均値テキスト"/>
        <xdr:cNvSpPr txBox="1"/>
      </xdr:nvSpPr>
      <xdr:spPr>
        <a:xfrm>
          <a:off x="10528300" y="938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149924</xdr:rowOff>
    </xdr:from>
    <xdr:to>
      <xdr:col>14</xdr:col>
      <xdr:colOff>28575</xdr:colOff>
      <xdr:row>55</xdr:row>
      <xdr:rowOff>4169</xdr:rowOff>
    </xdr:to>
    <xdr:cxnSp macro="">
      <xdr:nvCxnSpPr>
        <xdr:cNvPr id="353" name="直線コネクタ 352"/>
        <xdr:cNvCxnSpPr/>
      </xdr:nvCxnSpPr>
      <xdr:spPr>
        <a:xfrm flipV="1">
          <a:off x="8750300" y="9408224"/>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91935</xdr:rowOff>
    </xdr:from>
    <xdr:to>
      <xdr:col>14</xdr:col>
      <xdr:colOff>79375</xdr:colOff>
      <xdr:row>56</xdr:row>
      <xdr:rowOff>22085</xdr:rowOff>
    </xdr:to>
    <xdr:sp macro="" textlink="">
      <xdr:nvSpPr>
        <xdr:cNvPr id="354" name="フローチャート : 判断 353"/>
        <xdr:cNvSpPr/>
      </xdr:nvSpPr>
      <xdr:spPr>
        <a:xfrm>
          <a:off x="9588500" y="952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13212</xdr:rowOff>
    </xdr:from>
    <xdr:ext cx="534377" cy="259045"/>
    <xdr:sp macro="" textlink="">
      <xdr:nvSpPr>
        <xdr:cNvPr id="355" name="テキスト ボックス 354"/>
        <xdr:cNvSpPr txBox="1"/>
      </xdr:nvSpPr>
      <xdr:spPr>
        <a:xfrm>
          <a:off x="9372111" y="961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4169</xdr:rowOff>
    </xdr:from>
    <xdr:to>
      <xdr:col>12</xdr:col>
      <xdr:colOff>511175</xdr:colOff>
      <xdr:row>55</xdr:row>
      <xdr:rowOff>51512</xdr:rowOff>
    </xdr:to>
    <xdr:cxnSp macro="">
      <xdr:nvCxnSpPr>
        <xdr:cNvPr id="356" name="直線コネクタ 355"/>
        <xdr:cNvCxnSpPr/>
      </xdr:nvCxnSpPr>
      <xdr:spPr>
        <a:xfrm flipV="1">
          <a:off x="7861300" y="9433919"/>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51512</xdr:rowOff>
    </xdr:from>
    <xdr:to>
      <xdr:col>11</xdr:col>
      <xdr:colOff>307975</xdr:colOff>
      <xdr:row>56</xdr:row>
      <xdr:rowOff>121378</xdr:rowOff>
    </xdr:to>
    <xdr:cxnSp macro="">
      <xdr:nvCxnSpPr>
        <xdr:cNvPr id="359" name="直線コネクタ 358"/>
        <xdr:cNvCxnSpPr/>
      </xdr:nvCxnSpPr>
      <xdr:spPr>
        <a:xfrm flipV="1">
          <a:off x="6972300" y="9481262"/>
          <a:ext cx="889000" cy="24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36685</xdr:rowOff>
    </xdr:from>
    <xdr:ext cx="534377" cy="259045"/>
    <xdr:sp macro="" textlink="">
      <xdr:nvSpPr>
        <xdr:cNvPr id="363" name="テキスト ボックス 362"/>
        <xdr:cNvSpPr txBox="1"/>
      </xdr:nvSpPr>
      <xdr:spPr>
        <a:xfrm>
          <a:off x="6705111" y="929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89849</xdr:rowOff>
    </xdr:from>
    <xdr:to>
      <xdr:col>15</xdr:col>
      <xdr:colOff>231775</xdr:colOff>
      <xdr:row>57</xdr:row>
      <xdr:rowOff>19999</xdr:rowOff>
    </xdr:to>
    <xdr:sp macro="" textlink="">
      <xdr:nvSpPr>
        <xdr:cNvPr id="369" name="円/楕円 368"/>
        <xdr:cNvSpPr/>
      </xdr:nvSpPr>
      <xdr:spPr>
        <a:xfrm>
          <a:off x="10426700" y="969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68276</xdr:rowOff>
    </xdr:from>
    <xdr:ext cx="534377" cy="259045"/>
    <xdr:sp macro="" textlink="">
      <xdr:nvSpPr>
        <xdr:cNvPr id="370" name="普通建設事業費該当値テキスト"/>
        <xdr:cNvSpPr txBox="1"/>
      </xdr:nvSpPr>
      <xdr:spPr>
        <a:xfrm>
          <a:off x="10528300" y="96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39,834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99124</xdr:rowOff>
    </xdr:from>
    <xdr:to>
      <xdr:col>14</xdr:col>
      <xdr:colOff>79375</xdr:colOff>
      <xdr:row>55</xdr:row>
      <xdr:rowOff>29274</xdr:rowOff>
    </xdr:to>
    <xdr:sp macro="" textlink="">
      <xdr:nvSpPr>
        <xdr:cNvPr id="371" name="円/楕円 370"/>
        <xdr:cNvSpPr/>
      </xdr:nvSpPr>
      <xdr:spPr>
        <a:xfrm>
          <a:off x="9588500" y="935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45801</xdr:rowOff>
    </xdr:from>
    <xdr:ext cx="534377" cy="259045"/>
    <xdr:sp macro="" textlink="">
      <xdr:nvSpPr>
        <xdr:cNvPr id="372" name="テキスト ボックス 371"/>
        <xdr:cNvSpPr txBox="1"/>
      </xdr:nvSpPr>
      <xdr:spPr>
        <a:xfrm>
          <a:off x="9372111" y="91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98,211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124819</xdr:rowOff>
    </xdr:from>
    <xdr:to>
      <xdr:col>12</xdr:col>
      <xdr:colOff>561975</xdr:colOff>
      <xdr:row>55</xdr:row>
      <xdr:rowOff>54969</xdr:rowOff>
    </xdr:to>
    <xdr:sp macro="" textlink="">
      <xdr:nvSpPr>
        <xdr:cNvPr id="373" name="円/楕円 372"/>
        <xdr:cNvSpPr/>
      </xdr:nvSpPr>
      <xdr:spPr>
        <a:xfrm>
          <a:off x="8699500" y="938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71496</xdr:rowOff>
    </xdr:from>
    <xdr:ext cx="534377" cy="259045"/>
    <xdr:sp macro="" textlink="">
      <xdr:nvSpPr>
        <xdr:cNvPr id="374" name="テキスト ボックス 373"/>
        <xdr:cNvSpPr txBox="1"/>
      </xdr:nvSpPr>
      <xdr:spPr>
        <a:xfrm>
          <a:off x="8483111" y="915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712</xdr:rowOff>
    </xdr:from>
    <xdr:to>
      <xdr:col>11</xdr:col>
      <xdr:colOff>358775</xdr:colOff>
      <xdr:row>55</xdr:row>
      <xdr:rowOff>102312</xdr:rowOff>
    </xdr:to>
    <xdr:sp macro="" textlink="">
      <xdr:nvSpPr>
        <xdr:cNvPr id="375" name="円/楕円 374"/>
        <xdr:cNvSpPr/>
      </xdr:nvSpPr>
      <xdr:spPr>
        <a:xfrm>
          <a:off x="7810500" y="94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118839</xdr:rowOff>
    </xdr:from>
    <xdr:ext cx="534377" cy="259045"/>
    <xdr:sp macro="" textlink="">
      <xdr:nvSpPr>
        <xdr:cNvPr id="376" name="テキスト ボックス 375"/>
        <xdr:cNvSpPr txBox="1"/>
      </xdr:nvSpPr>
      <xdr:spPr>
        <a:xfrm>
          <a:off x="7594111" y="92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85,431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70578</xdr:rowOff>
    </xdr:from>
    <xdr:to>
      <xdr:col>10</xdr:col>
      <xdr:colOff>155575</xdr:colOff>
      <xdr:row>57</xdr:row>
      <xdr:rowOff>728</xdr:rowOff>
    </xdr:to>
    <xdr:sp macro="" textlink="">
      <xdr:nvSpPr>
        <xdr:cNvPr id="377" name="円/楕円 376"/>
        <xdr:cNvSpPr/>
      </xdr:nvSpPr>
      <xdr:spPr>
        <a:xfrm>
          <a:off x="6921500" y="967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163305</xdr:rowOff>
    </xdr:from>
    <xdr:ext cx="534377" cy="259045"/>
    <xdr:sp macro="" textlink="">
      <xdr:nvSpPr>
        <xdr:cNvPr id="378" name="テキスト ボックス 377"/>
        <xdr:cNvSpPr txBox="1"/>
      </xdr:nvSpPr>
      <xdr:spPr>
        <a:xfrm>
          <a:off x="6705111" y="976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52440</xdr:rowOff>
    </xdr:from>
    <xdr:to>
      <xdr:col>15</xdr:col>
      <xdr:colOff>180975</xdr:colOff>
      <xdr:row>77</xdr:row>
      <xdr:rowOff>164275</xdr:rowOff>
    </xdr:to>
    <xdr:cxnSp macro="">
      <xdr:nvCxnSpPr>
        <xdr:cNvPr id="409" name="直線コネクタ 408"/>
        <xdr:cNvCxnSpPr/>
      </xdr:nvCxnSpPr>
      <xdr:spPr>
        <a:xfrm>
          <a:off x="9639300" y="12396840"/>
          <a:ext cx="838200" cy="9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52440</xdr:rowOff>
    </xdr:from>
    <xdr:to>
      <xdr:col>14</xdr:col>
      <xdr:colOff>28575</xdr:colOff>
      <xdr:row>74</xdr:row>
      <xdr:rowOff>93637</xdr:rowOff>
    </xdr:to>
    <xdr:cxnSp macro="">
      <xdr:nvCxnSpPr>
        <xdr:cNvPr id="412" name="直線コネクタ 411"/>
        <xdr:cNvCxnSpPr/>
      </xdr:nvCxnSpPr>
      <xdr:spPr>
        <a:xfrm flipV="1">
          <a:off x="8750300" y="12396840"/>
          <a:ext cx="889000" cy="3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63117</xdr:rowOff>
    </xdr:from>
    <xdr:to>
      <xdr:col>14</xdr:col>
      <xdr:colOff>79375</xdr:colOff>
      <xdr:row>76</xdr:row>
      <xdr:rowOff>164717</xdr:rowOff>
    </xdr:to>
    <xdr:sp macro="" textlink="">
      <xdr:nvSpPr>
        <xdr:cNvPr id="413" name="フローチャート : 判断 412"/>
        <xdr:cNvSpPr/>
      </xdr:nvSpPr>
      <xdr:spPr>
        <a:xfrm>
          <a:off x="9588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155844</xdr:rowOff>
    </xdr:from>
    <xdr:ext cx="534377" cy="259045"/>
    <xdr:sp macro="" textlink="">
      <xdr:nvSpPr>
        <xdr:cNvPr id="414" name="テキスト ボックス 413"/>
        <xdr:cNvSpPr txBox="1"/>
      </xdr:nvSpPr>
      <xdr:spPr>
        <a:xfrm>
          <a:off x="9372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167045</xdr:rowOff>
    </xdr:from>
    <xdr:ext cx="534377" cy="259045"/>
    <xdr:sp macro="" textlink="">
      <xdr:nvSpPr>
        <xdr:cNvPr id="416" name="テキスト ボックス 415"/>
        <xdr:cNvSpPr txBox="1"/>
      </xdr:nvSpPr>
      <xdr:spPr>
        <a:xfrm>
          <a:off x="8483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113475</xdr:rowOff>
    </xdr:from>
    <xdr:to>
      <xdr:col>15</xdr:col>
      <xdr:colOff>231775</xdr:colOff>
      <xdr:row>78</xdr:row>
      <xdr:rowOff>43625</xdr:rowOff>
    </xdr:to>
    <xdr:sp macro="" textlink="">
      <xdr:nvSpPr>
        <xdr:cNvPr id="422" name="円/楕円 421"/>
        <xdr:cNvSpPr/>
      </xdr:nvSpPr>
      <xdr:spPr>
        <a:xfrm>
          <a:off x="104267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91902</xdr:rowOff>
    </xdr:from>
    <xdr:ext cx="534377" cy="259045"/>
    <xdr:sp macro="" textlink="">
      <xdr:nvSpPr>
        <xdr:cNvPr id="423" name="普通建設事業費 （ うち新規整備　）該当値テキスト"/>
        <xdr:cNvSpPr txBox="1"/>
      </xdr:nvSpPr>
      <xdr:spPr>
        <a:xfrm>
          <a:off x="10528300"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16,995</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1640</xdr:rowOff>
    </xdr:from>
    <xdr:to>
      <xdr:col>14</xdr:col>
      <xdr:colOff>79375</xdr:colOff>
      <xdr:row>72</xdr:row>
      <xdr:rowOff>103240</xdr:rowOff>
    </xdr:to>
    <xdr:sp macro="" textlink="">
      <xdr:nvSpPr>
        <xdr:cNvPr id="424" name="円/楕円 423"/>
        <xdr:cNvSpPr/>
      </xdr:nvSpPr>
      <xdr:spPr>
        <a:xfrm>
          <a:off x="9588500" y="1234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119767</xdr:rowOff>
    </xdr:from>
    <xdr:ext cx="534377" cy="259045"/>
    <xdr:sp macro="" textlink="">
      <xdr:nvSpPr>
        <xdr:cNvPr id="425" name="テキスト ボックス 424"/>
        <xdr:cNvSpPr txBox="1"/>
      </xdr:nvSpPr>
      <xdr:spPr>
        <a:xfrm>
          <a:off x="9372111" y="1212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76,344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42837</xdr:rowOff>
    </xdr:from>
    <xdr:to>
      <xdr:col>12</xdr:col>
      <xdr:colOff>561975</xdr:colOff>
      <xdr:row>74</xdr:row>
      <xdr:rowOff>144437</xdr:rowOff>
    </xdr:to>
    <xdr:sp macro="" textlink="">
      <xdr:nvSpPr>
        <xdr:cNvPr id="426" name="円/楕円 425"/>
        <xdr:cNvSpPr/>
      </xdr:nvSpPr>
      <xdr:spPr>
        <a:xfrm>
          <a:off x="8699500" y="127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160964</xdr:rowOff>
    </xdr:from>
    <xdr:ext cx="534377" cy="259045"/>
    <xdr:sp macro="" textlink="">
      <xdr:nvSpPr>
        <xdr:cNvPr id="427" name="テキスト ボックス 426"/>
        <xdr:cNvSpPr txBox="1"/>
      </xdr:nvSpPr>
      <xdr:spPr>
        <a:xfrm>
          <a:off x="8483111" y="125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116954</xdr:rowOff>
    </xdr:from>
    <xdr:to>
      <xdr:col>15</xdr:col>
      <xdr:colOff>180975</xdr:colOff>
      <xdr:row>97</xdr:row>
      <xdr:rowOff>156959</xdr:rowOff>
    </xdr:to>
    <xdr:cxnSp macro="">
      <xdr:nvCxnSpPr>
        <xdr:cNvPr id="456" name="直線コネクタ 455"/>
        <xdr:cNvCxnSpPr/>
      </xdr:nvCxnSpPr>
      <xdr:spPr>
        <a:xfrm>
          <a:off x="9639300" y="16747604"/>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69545</xdr:rowOff>
    </xdr:from>
    <xdr:to>
      <xdr:col>14</xdr:col>
      <xdr:colOff>28575</xdr:colOff>
      <xdr:row>97</xdr:row>
      <xdr:rowOff>116954</xdr:rowOff>
    </xdr:to>
    <xdr:cxnSp macro="">
      <xdr:nvCxnSpPr>
        <xdr:cNvPr id="459" name="直線コネクタ 458"/>
        <xdr:cNvCxnSpPr/>
      </xdr:nvCxnSpPr>
      <xdr:spPr>
        <a:xfrm>
          <a:off x="8750300" y="16528745"/>
          <a:ext cx="889000" cy="2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151981</xdr:rowOff>
    </xdr:from>
    <xdr:to>
      <xdr:col>14</xdr:col>
      <xdr:colOff>79375</xdr:colOff>
      <xdr:row>97</xdr:row>
      <xdr:rowOff>82131</xdr:rowOff>
    </xdr:to>
    <xdr:sp macro="" textlink="">
      <xdr:nvSpPr>
        <xdr:cNvPr id="460" name="フローチャート : 判断 459"/>
        <xdr:cNvSpPr/>
      </xdr:nvSpPr>
      <xdr:spPr>
        <a:xfrm>
          <a:off x="9588500" y="1661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98658</xdr:rowOff>
    </xdr:from>
    <xdr:ext cx="534377" cy="259045"/>
    <xdr:sp macro="" textlink="">
      <xdr:nvSpPr>
        <xdr:cNvPr id="461" name="テキスト ボックス 460"/>
        <xdr:cNvSpPr txBox="1"/>
      </xdr:nvSpPr>
      <xdr:spPr>
        <a:xfrm>
          <a:off x="9372111" y="163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106159</xdr:rowOff>
    </xdr:from>
    <xdr:to>
      <xdr:col>15</xdr:col>
      <xdr:colOff>231775</xdr:colOff>
      <xdr:row>98</xdr:row>
      <xdr:rowOff>36309</xdr:rowOff>
    </xdr:to>
    <xdr:sp macro="" textlink="">
      <xdr:nvSpPr>
        <xdr:cNvPr id="469" name="円/楕円 468"/>
        <xdr:cNvSpPr/>
      </xdr:nvSpPr>
      <xdr:spPr>
        <a:xfrm>
          <a:off x="104267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84586</xdr:rowOff>
    </xdr:from>
    <xdr:ext cx="534377" cy="259045"/>
    <xdr:sp macro="" textlink="">
      <xdr:nvSpPr>
        <xdr:cNvPr id="470" name="普通建設事業費 （ うち更新整備　）該当値テキスト"/>
        <xdr:cNvSpPr txBox="1"/>
      </xdr:nvSpPr>
      <xdr:spPr>
        <a:xfrm>
          <a:off x="10528300"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18,141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66154</xdr:rowOff>
    </xdr:from>
    <xdr:to>
      <xdr:col>14</xdr:col>
      <xdr:colOff>79375</xdr:colOff>
      <xdr:row>97</xdr:row>
      <xdr:rowOff>167754</xdr:rowOff>
    </xdr:to>
    <xdr:sp macro="" textlink="">
      <xdr:nvSpPr>
        <xdr:cNvPr id="471" name="円/楕円 470"/>
        <xdr:cNvSpPr/>
      </xdr:nvSpPr>
      <xdr:spPr>
        <a:xfrm>
          <a:off x="9588500" y="166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158881</xdr:rowOff>
    </xdr:from>
    <xdr:ext cx="534377" cy="259045"/>
    <xdr:sp macro="" textlink="">
      <xdr:nvSpPr>
        <xdr:cNvPr id="472" name="テキスト ボックス 471"/>
        <xdr:cNvSpPr txBox="1"/>
      </xdr:nvSpPr>
      <xdr:spPr>
        <a:xfrm>
          <a:off x="9372111" y="167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18745</xdr:rowOff>
    </xdr:from>
    <xdr:to>
      <xdr:col>12</xdr:col>
      <xdr:colOff>561975</xdr:colOff>
      <xdr:row>96</xdr:row>
      <xdr:rowOff>120345</xdr:rowOff>
    </xdr:to>
    <xdr:sp macro="" textlink="">
      <xdr:nvSpPr>
        <xdr:cNvPr id="473" name="円/楕円 472"/>
        <xdr:cNvSpPr/>
      </xdr:nvSpPr>
      <xdr:spPr>
        <a:xfrm>
          <a:off x="8699500" y="164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136872</xdr:rowOff>
    </xdr:from>
    <xdr:ext cx="534377" cy="259045"/>
    <xdr:sp macro="" textlink="">
      <xdr:nvSpPr>
        <xdr:cNvPr id="474" name="テキスト ボックス 473"/>
        <xdr:cNvSpPr txBox="1"/>
      </xdr:nvSpPr>
      <xdr:spPr>
        <a:xfrm>
          <a:off x="8483111" y="162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5" name="直線コネクタ 50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6" name="災害復旧事業費平均値テキスト"/>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8" name="直線コネクタ 50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21838</xdr:rowOff>
    </xdr:from>
    <xdr:to>
      <xdr:col>22</xdr:col>
      <xdr:colOff>415925</xdr:colOff>
      <xdr:row>39</xdr:row>
      <xdr:rowOff>123438</xdr:rowOff>
    </xdr:to>
    <xdr:sp macro="" textlink="">
      <xdr:nvSpPr>
        <xdr:cNvPr id="509" name="フローチャート : 判断 508"/>
        <xdr:cNvSpPr/>
      </xdr:nvSpPr>
      <xdr:spPr>
        <a:xfrm>
          <a:off x="15430500" y="670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139965</xdr:rowOff>
    </xdr:from>
    <xdr:ext cx="469744" cy="259045"/>
    <xdr:sp macro="" textlink="">
      <xdr:nvSpPr>
        <xdr:cNvPr id="510" name="テキスト ボックス 509"/>
        <xdr:cNvSpPr txBox="1"/>
      </xdr:nvSpPr>
      <xdr:spPr>
        <a:xfrm>
          <a:off x="15246427" y="648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1" name="直線コネクタ 51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4" name="直線コネクタ 51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6" name="テキスト ボックス 515"/>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4" name="円/楕円 52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154374</xdr:rowOff>
    </xdr:from>
    <xdr:ext cx="249299" cy="259045"/>
    <xdr:sp macro="" textlink="">
      <xdr:nvSpPr>
        <xdr:cNvPr id="525" name="災害復旧事業費該当値テキスト"/>
        <xdr:cNvSpPr txBox="1"/>
      </xdr:nvSpPr>
      <xdr:spPr>
        <a:xfrm>
          <a:off x="16370300" y="6669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6" name="円/楕円 52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7" name="テキスト ボックス 526"/>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8" name="円/楕円 52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9" name="テキスト ボックス 528"/>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30" name="円/楕円 52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1" name="テキスト ボックス 530"/>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2" name="円/楕円 53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3" name="テキスト ボックス 532"/>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62" name="フローチャート : 判断 56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63" name="テキスト ボックス 56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80" name="テキスト ボックス 579"/>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149073</xdr:rowOff>
    </xdr:from>
    <xdr:to>
      <xdr:col>23</xdr:col>
      <xdr:colOff>517525</xdr:colOff>
      <xdr:row>77</xdr:row>
      <xdr:rowOff>154544</xdr:rowOff>
    </xdr:to>
    <xdr:cxnSp macro="">
      <xdr:nvCxnSpPr>
        <xdr:cNvPr id="615" name="直線コネクタ 614"/>
        <xdr:cNvCxnSpPr/>
      </xdr:nvCxnSpPr>
      <xdr:spPr>
        <a:xfrm flipV="1">
          <a:off x="15481300" y="13350723"/>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6" name="公債費平均値テキスト"/>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150513</xdr:rowOff>
    </xdr:from>
    <xdr:to>
      <xdr:col>22</xdr:col>
      <xdr:colOff>365125</xdr:colOff>
      <xdr:row>77</xdr:row>
      <xdr:rowOff>154544</xdr:rowOff>
    </xdr:to>
    <xdr:cxnSp macro="">
      <xdr:nvCxnSpPr>
        <xdr:cNvPr id="618" name="直線コネクタ 617"/>
        <xdr:cNvCxnSpPr/>
      </xdr:nvCxnSpPr>
      <xdr:spPr>
        <a:xfrm>
          <a:off x="14592300" y="13352163"/>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130375</xdr:rowOff>
    </xdr:from>
    <xdr:to>
      <xdr:col>22</xdr:col>
      <xdr:colOff>415925</xdr:colOff>
      <xdr:row>77</xdr:row>
      <xdr:rowOff>60525</xdr:rowOff>
    </xdr:to>
    <xdr:sp macro="" textlink="">
      <xdr:nvSpPr>
        <xdr:cNvPr id="619" name="フローチャート : 判断 618"/>
        <xdr:cNvSpPr/>
      </xdr:nvSpPr>
      <xdr:spPr>
        <a:xfrm>
          <a:off x="154305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77053</xdr:rowOff>
    </xdr:from>
    <xdr:ext cx="534377" cy="259045"/>
    <xdr:sp macro="" textlink="">
      <xdr:nvSpPr>
        <xdr:cNvPr id="620" name="テキスト ボックス 619"/>
        <xdr:cNvSpPr txBox="1"/>
      </xdr:nvSpPr>
      <xdr:spPr>
        <a:xfrm>
          <a:off x="15214111" y="1293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150513</xdr:rowOff>
    </xdr:from>
    <xdr:to>
      <xdr:col>21</xdr:col>
      <xdr:colOff>161925</xdr:colOff>
      <xdr:row>77</xdr:row>
      <xdr:rowOff>162820</xdr:rowOff>
    </xdr:to>
    <xdr:cxnSp macro="">
      <xdr:nvCxnSpPr>
        <xdr:cNvPr id="621" name="直線コネクタ 620"/>
        <xdr:cNvCxnSpPr/>
      </xdr:nvCxnSpPr>
      <xdr:spPr>
        <a:xfrm flipV="1">
          <a:off x="13703300" y="13352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3" name="テキスト ボックス 622"/>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162820</xdr:rowOff>
    </xdr:from>
    <xdr:to>
      <xdr:col>19</xdr:col>
      <xdr:colOff>644525</xdr:colOff>
      <xdr:row>77</xdr:row>
      <xdr:rowOff>169433</xdr:rowOff>
    </xdr:to>
    <xdr:cxnSp macro="">
      <xdr:nvCxnSpPr>
        <xdr:cNvPr id="624" name="直線コネクタ 623"/>
        <xdr:cNvCxnSpPr/>
      </xdr:nvCxnSpPr>
      <xdr:spPr>
        <a:xfrm flipV="1">
          <a:off x="12814300" y="13364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6" name="テキスト ボックス 625"/>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8" name="テキスト ボックス 627"/>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98273</xdr:rowOff>
    </xdr:from>
    <xdr:to>
      <xdr:col>23</xdr:col>
      <xdr:colOff>568325</xdr:colOff>
      <xdr:row>78</xdr:row>
      <xdr:rowOff>28423</xdr:rowOff>
    </xdr:to>
    <xdr:sp macro="" textlink="">
      <xdr:nvSpPr>
        <xdr:cNvPr id="634" name="円/楕円 633"/>
        <xdr:cNvSpPr/>
      </xdr:nvSpPr>
      <xdr:spPr>
        <a:xfrm>
          <a:off x="16268700" y="1329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76700</xdr:rowOff>
    </xdr:from>
    <xdr:ext cx="534377" cy="259045"/>
    <xdr:sp macro="" textlink="">
      <xdr:nvSpPr>
        <xdr:cNvPr id="635" name="公債費該当値テキスト"/>
        <xdr:cNvSpPr txBox="1"/>
      </xdr:nvSpPr>
      <xdr:spPr>
        <a:xfrm>
          <a:off x="16370300" y="132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103744</xdr:rowOff>
    </xdr:from>
    <xdr:to>
      <xdr:col>22</xdr:col>
      <xdr:colOff>415925</xdr:colOff>
      <xdr:row>78</xdr:row>
      <xdr:rowOff>33894</xdr:rowOff>
    </xdr:to>
    <xdr:sp macro="" textlink="">
      <xdr:nvSpPr>
        <xdr:cNvPr id="636" name="円/楕円 635"/>
        <xdr:cNvSpPr/>
      </xdr:nvSpPr>
      <xdr:spPr>
        <a:xfrm>
          <a:off x="15430500" y="133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25021</xdr:rowOff>
    </xdr:from>
    <xdr:ext cx="534377" cy="259045"/>
    <xdr:sp macro="" textlink="">
      <xdr:nvSpPr>
        <xdr:cNvPr id="637" name="テキスト ボックス 636"/>
        <xdr:cNvSpPr txBox="1"/>
      </xdr:nvSpPr>
      <xdr:spPr>
        <a:xfrm>
          <a:off x="15214111" y="1339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99713</xdr:rowOff>
    </xdr:from>
    <xdr:to>
      <xdr:col>21</xdr:col>
      <xdr:colOff>212725</xdr:colOff>
      <xdr:row>78</xdr:row>
      <xdr:rowOff>29863</xdr:rowOff>
    </xdr:to>
    <xdr:sp macro="" textlink="">
      <xdr:nvSpPr>
        <xdr:cNvPr id="638" name="円/楕円 637"/>
        <xdr:cNvSpPr/>
      </xdr:nvSpPr>
      <xdr:spPr>
        <a:xfrm>
          <a:off x="14541500" y="1330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20990</xdr:rowOff>
    </xdr:from>
    <xdr:ext cx="534377" cy="259045"/>
    <xdr:sp macro="" textlink="">
      <xdr:nvSpPr>
        <xdr:cNvPr id="639" name="テキスト ボックス 638"/>
        <xdr:cNvSpPr txBox="1"/>
      </xdr:nvSpPr>
      <xdr:spPr>
        <a:xfrm>
          <a:off x="14325111" y="1339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112020</xdr:rowOff>
    </xdr:from>
    <xdr:to>
      <xdr:col>20</xdr:col>
      <xdr:colOff>9525</xdr:colOff>
      <xdr:row>78</xdr:row>
      <xdr:rowOff>42170</xdr:rowOff>
    </xdr:to>
    <xdr:sp macro="" textlink="">
      <xdr:nvSpPr>
        <xdr:cNvPr id="640" name="円/楕円 639"/>
        <xdr:cNvSpPr/>
      </xdr:nvSpPr>
      <xdr:spPr>
        <a:xfrm>
          <a:off x="13652500" y="13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33297</xdr:rowOff>
    </xdr:from>
    <xdr:ext cx="534377" cy="259045"/>
    <xdr:sp macro="" textlink="">
      <xdr:nvSpPr>
        <xdr:cNvPr id="641" name="テキスト ボックス 640"/>
        <xdr:cNvSpPr txBox="1"/>
      </xdr:nvSpPr>
      <xdr:spPr>
        <a:xfrm>
          <a:off x="13436111" y="1340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118633</xdr:rowOff>
    </xdr:from>
    <xdr:to>
      <xdr:col>18</xdr:col>
      <xdr:colOff>492125</xdr:colOff>
      <xdr:row>78</xdr:row>
      <xdr:rowOff>48783</xdr:rowOff>
    </xdr:to>
    <xdr:sp macro="" textlink="">
      <xdr:nvSpPr>
        <xdr:cNvPr id="642" name="円/楕円 641"/>
        <xdr:cNvSpPr/>
      </xdr:nvSpPr>
      <xdr:spPr>
        <a:xfrm>
          <a:off x="12763500" y="1332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39910</xdr:rowOff>
    </xdr:from>
    <xdr:ext cx="534377" cy="259045"/>
    <xdr:sp macro="" textlink="">
      <xdr:nvSpPr>
        <xdr:cNvPr id="643" name="テキスト ボックス 642"/>
        <xdr:cNvSpPr txBox="1"/>
      </xdr:nvSpPr>
      <xdr:spPr>
        <a:xfrm>
          <a:off x="12547111" y="1341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73583</xdr:rowOff>
    </xdr:from>
    <xdr:to>
      <xdr:col>23</xdr:col>
      <xdr:colOff>517525</xdr:colOff>
      <xdr:row>98</xdr:row>
      <xdr:rowOff>101270</xdr:rowOff>
    </xdr:to>
    <xdr:cxnSp macro="">
      <xdr:nvCxnSpPr>
        <xdr:cNvPr id="672" name="直線コネクタ 671"/>
        <xdr:cNvCxnSpPr/>
      </xdr:nvCxnSpPr>
      <xdr:spPr>
        <a:xfrm>
          <a:off x="15481300" y="16875683"/>
          <a:ext cx="8382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73583</xdr:rowOff>
    </xdr:from>
    <xdr:to>
      <xdr:col>22</xdr:col>
      <xdr:colOff>365125</xdr:colOff>
      <xdr:row>98</xdr:row>
      <xdr:rowOff>74867</xdr:rowOff>
    </xdr:to>
    <xdr:cxnSp macro="">
      <xdr:nvCxnSpPr>
        <xdr:cNvPr id="675" name="直線コネクタ 674"/>
        <xdr:cNvCxnSpPr/>
      </xdr:nvCxnSpPr>
      <xdr:spPr>
        <a:xfrm flipV="1">
          <a:off x="14592300" y="16875683"/>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57455</xdr:rowOff>
    </xdr:from>
    <xdr:to>
      <xdr:col>22</xdr:col>
      <xdr:colOff>415925</xdr:colOff>
      <xdr:row>97</xdr:row>
      <xdr:rowOff>159055</xdr:rowOff>
    </xdr:to>
    <xdr:sp macro="" textlink="">
      <xdr:nvSpPr>
        <xdr:cNvPr id="676" name="フローチャート : 判断 675"/>
        <xdr:cNvSpPr/>
      </xdr:nvSpPr>
      <xdr:spPr>
        <a:xfrm>
          <a:off x="15430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4132</xdr:rowOff>
    </xdr:from>
    <xdr:ext cx="534377" cy="259045"/>
    <xdr:sp macro="" textlink="">
      <xdr:nvSpPr>
        <xdr:cNvPr id="677" name="テキスト ボックス 676"/>
        <xdr:cNvSpPr txBox="1"/>
      </xdr:nvSpPr>
      <xdr:spPr>
        <a:xfrm>
          <a:off x="15214111" y="164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21717</xdr:rowOff>
    </xdr:from>
    <xdr:to>
      <xdr:col>21</xdr:col>
      <xdr:colOff>161925</xdr:colOff>
      <xdr:row>98</xdr:row>
      <xdr:rowOff>74867</xdr:rowOff>
    </xdr:to>
    <xdr:cxnSp macro="">
      <xdr:nvCxnSpPr>
        <xdr:cNvPr id="678" name="直線コネクタ 677"/>
        <xdr:cNvCxnSpPr/>
      </xdr:nvCxnSpPr>
      <xdr:spPr>
        <a:xfrm>
          <a:off x="13703300" y="16823817"/>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21717</xdr:rowOff>
    </xdr:from>
    <xdr:to>
      <xdr:col>19</xdr:col>
      <xdr:colOff>644525</xdr:colOff>
      <xdr:row>98</xdr:row>
      <xdr:rowOff>110922</xdr:rowOff>
    </xdr:to>
    <xdr:cxnSp macro="">
      <xdr:nvCxnSpPr>
        <xdr:cNvPr id="681" name="直線コネクタ 680"/>
        <xdr:cNvCxnSpPr/>
      </xdr:nvCxnSpPr>
      <xdr:spPr>
        <a:xfrm flipV="1">
          <a:off x="12814300" y="16823817"/>
          <a:ext cx="889000" cy="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17581</xdr:rowOff>
    </xdr:from>
    <xdr:ext cx="534377" cy="259045"/>
    <xdr:sp macro="" textlink="">
      <xdr:nvSpPr>
        <xdr:cNvPr id="683" name="テキスト ボックス 682"/>
        <xdr:cNvSpPr txBox="1"/>
      </xdr:nvSpPr>
      <xdr:spPr>
        <a:xfrm>
          <a:off x="13436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50470</xdr:rowOff>
    </xdr:from>
    <xdr:to>
      <xdr:col>23</xdr:col>
      <xdr:colOff>568325</xdr:colOff>
      <xdr:row>98</xdr:row>
      <xdr:rowOff>152070</xdr:rowOff>
    </xdr:to>
    <xdr:sp macro="" textlink="">
      <xdr:nvSpPr>
        <xdr:cNvPr id="691" name="円/楕円 690"/>
        <xdr:cNvSpPr/>
      </xdr:nvSpPr>
      <xdr:spPr>
        <a:xfrm>
          <a:off x="16268700" y="16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136847</xdr:rowOff>
    </xdr:from>
    <xdr:ext cx="469744" cy="259045"/>
    <xdr:sp macro="" textlink="">
      <xdr:nvSpPr>
        <xdr:cNvPr id="692" name="積立金該当値テキスト"/>
        <xdr:cNvSpPr txBox="1"/>
      </xdr:nvSpPr>
      <xdr:spPr>
        <a:xfrm>
          <a:off x="16370300" y="1676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22783</xdr:rowOff>
    </xdr:from>
    <xdr:to>
      <xdr:col>22</xdr:col>
      <xdr:colOff>415925</xdr:colOff>
      <xdr:row>98</xdr:row>
      <xdr:rowOff>124383</xdr:rowOff>
    </xdr:to>
    <xdr:sp macro="" textlink="">
      <xdr:nvSpPr>
        <xdr:cNvPr id="693" name="円/楕円 692"/>
        <xdr:cNvSpPr/>
      </xdr:nvSpPr>
      <xdr:spPr>
        <a:xfrm>
          <a:off x="154305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115510</xdr:rowOff>
    </xdr:from>
    <xdr:ext cx="534377" cy="259045"/>
    <xdr:sp macro="" textlink="">
      <xdr:nvSpPr>
        <xdr:cNvPr id="694" name="テキスト ボックス 693"/>
        <xdr:cNvSpPr txBox="1"/>
      </xdr:nvSpPr>
      <xdr:spPr>
        <a:xfrm>
          <a:off x="15214111" y="16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24067</xdr:rowOff>
    </xdr:from>
    <xdr:to>
      <xdr:col>21</xdr:col>
      <xdr:colOff>212725</xdr:colOff>
      <xdr:row>98</xdr:row>
      <xdr:rowOff>125667</xdr:rowOff>
    </xdr:to>
    <xdr:sp macro="" textlink="">
      <xdr:nvSpPr>
        <xdr:cNvPr id="695" name="円/楕円 694"/>
        <xdr:cNvSpPr/>
      </xdr:nvSpPr>
      <xdr:spPr>
        <a:xfrm>
          <a:off x="14541500" y="1682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116794</xdr:rowOff>
    </xdr:from>
    <xdr:ext cx="534377" cy="259045"/>
    <xdr:sp macro="" textlink="">
      <xdr:nvSpPr>
        <xdr:cNvPr id="696" name="テキスト ボックス 695"/>
        <xdr:cNvSpPr txBox="1"/>
      </xdr:nvSpPr>
      <xdr:spPr>
        <a:xfrm>
          <a:off x="14325111" y="1691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142367</xdr:rowOff>
    </xdr:from>
    <xdr:to>
      <xdr:col>20</xdr:col>
      <xdr:colOff>9525</xdr:colOff>
      <xdr:row>98</xdr:row>
      <xdr:rowOff>72517</xdr:rowOff>
    </xdr:to>
    <xdr:sp macro="" textlink="">
      <xdr:nvSpPr>
        <xdr:cNvPr id="697" name="円/楕円 696"/>
        <xdr:cNvSpPr/>
      </xdr:nvSpPr>
      <xdr:spPr>
        <a:xfrm>
          <a:off x="13652500" y="1677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63644</xdr:rowOff>
    </xdr:from>
    <xdr:ext cx="534377" cy="259045"/>
    <xdr:sp macro="" textlink="">
      <xdr:nvSpPr>
        <xdr:cNvPr id="698" name="テキスト ボックス 697"/>
        <xdr:cNvSpPr txBox="1"/>
      </xdr:nvSpPr>
      <xdr:spPr>
        <a:xfrm>
          <a:off x="13436111" y="168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60122</xdr:rowOff>
    </xdr:from>
    <xdr:to>
      <xdr:col>18</xdr:col>
      <xdr:colOff>492125</xdr:colOff>
      <xdr:row>98</xdr:row>
      <xdr:rowOff>161722</xdr:rowOff>
    </xdr:to>
    <xdr:sp macro="" textlink="">
      <xdr:nvSpPr>
        <xdr:cNvPr id="699" name="円/楕円 698"/>
        <xdr:cNvSpPr/>
      </xdr:nvSpPr>
      <xdr:spPr>
        <a:xfrm>
          <a:off x="12763500" y="1686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152849</xdr:rowOff>
    </xdr:from>
    <xdr:ext cx="469744" cy="259045"/>
    <xdr:sp macro="" textlink="">
      <xdr:nvSpPr>
        <xdr:cNvPr id="700" name="テキスト ボックス 699"/>
        <xdr:cNvSpPr txBox="1"/>
      </xdr:nvSpPr>
      <xdr:spPr>
        <a:xfrm>
          <a:off x="12579427" y="1695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44323</xdr:rowOff>
    </xdr:from>
    <xdr:to>
      <xdr:col>32</xdr:col>
      <xdr:colOff>187325</xdr:colOff>
      <xdr:row>39</xdr:row>
      <xdr:rowOff>44323</xdr:rowOff>
    </xdr:to>
    <xdr:cxnSp macro="">
      <xdr:nvCxnSpPr>
        <xdr:cNvPr id="729" name="直線コネクタ 728"/>
        <xdr:cNvCxnSpPr/>
      </xdr:nvCxnSpPr>
      <xdr:spPr>
        <a:xfrm>
          <a:off x="21323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44323</xdr:rowOff>
    </xdr:from>
    <xdr:to>
      <xdr:col>31</xdr:col>
      <xdr:colOff>34925</xdr:colOff>
      <xdr:row>39</xdr:row>
      <xdr:rowOff>44323</xdr:rowOff>
    </xdr:to>
    <xdr:cxnSp macro="">
      <xdr:nvCxnSpPr>
        <xdr:cNvPr id="732" name="直線コネクタ 731"/>
        <xdr:cNvCxnSpPr/>
      </xdr:nvCxnSpPr>
      <xdr:spPr>
        <a:xfrm>
          <a:off x="20434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124714</xdr:rowOff>
    </xdr:from>
    <xdr:to>
      <xdr:col>31</xdr:col>
      <xdr:colOff>85725</xdr:colOff>
      <xdr:row>39</xdr:row>
      <xdr:rowOff>54864</xdr:rowOff>
    </xdr:to>
    <xdr:sp macro="" textlink="">
      <xdr:nvSpPr>
        <xdr:cNvPr id="733" name="フローチャート : 判断 732"/>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71391</xdr:rowOff>
    </xdr:from>
    <xdr:ext cx="378565" cy="259045"/>
    <xdr:sp macro="" textlink="">
      <xdr:nvSpPr>
        <xdr:cNvPr id="734" name="テキスト ボックス 733"/>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44323</xdr:rowOff>
    </xdr:from>
    <xdr:to>
      <xdr:col>29</xdr:col>
      <xdr:colOff>517525</xdr:colOff>
      <xdr:row>39</xdr:row>
      <xdr:rowOff>44323</xdr:rowOff>
    </xdr:to>
    <xdr:cxnSp macro="">
      <xdr:nvCxnSpPr>
        <xdr:cNvPr id="735" name="直線コネクタ 734"/>
        <xdr:cNvCxnSpPr/>
      </xdr:nvCxnSpPr>
      <xdr:spPr>
        <a:xfrm>
          <a:off x="19545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44323</xdr:rowOff>
    </xdr:from>
    <xdr:to>
      <xdr:col>28</xdr:col>
      <xdr:colOff>314325</xdr:colOff>
      <xdr:row>39</xdr:row>
      <xdr:rowOff>44323</xdr:rowOff>
    </xdr:to>
    <xdr:cxnSp macro="">
      <xdr:nvCxnSpPr>
        <xdr:cNvPr id="738" name="直線コネクタ 737"/>
        <xdr:cNvCxnSpPr/>
      </xdr:nvCxnSpPr>
      <xdr:spPr>
        <a:xfrm>
          <a:off x="18656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2" name="テキスト ボックス 741"/>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164973</xdr:rowOff>
    </xdr:from>
    <xdr:to>
      <xdr:col>32</xdr:col>
      <xdr:colOff>238125</xdr:colOff>
      <xdr:row>39</xdr:row>
      <xdr:rowOff>95123</xdr:rowOff>
    </xdr:to>
    <xdr:sp macro="" textlink="">
      <xdr:nvSpPr>
        <xdr:cNvPr id="748" name="円/楕円 747"/>
        <xdr:cNvSpPr/>
      </xdr:nvSpPr>
      <xdr:spPr>
        <a:xfrm>
          <a:off x="22110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79900</xdr:rowOff>
    </xdr:from>
    <xdr:ext cx="249299" cy="259045"/>
    <xdr:sp macro="" textlink="">
      <xdr:nvSpPr>
        <xdr:cNvPr id="749" name="投資及び出資金該当値テキスト"/>
        <xdr:cNvSpPr txBox="1"/>
      </xdr:nvSpPr>
      <xdr:spPr>
        <a:xfrm>
          <a:off x="22212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164973</xdr:rowOff>
    </xdr:from>
    <xdr:to>
      <xdr:col>31</xdr:col>
      <xdr:colOff>85725</xdr:colOff>
      <xdr:row>39</xdr:row>
      <xdr:rowOff>95123</xdr:rowOff>
    </xdr:to>
    <xdr:sp macro="" textlink="">
      <xdr:nvSpPr>
        <xdr:cNvPr id="750" name="円/楕円 749"/>
        <xdr:cNvSpPr/>
      </xdr:nvSpPr>
      <xdr:spPr>
        <a:xfrm>
          <a:off x="2127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86250</xdr:rowOff>
    </xdr:from>
    <xdr:ext cx="249299" cy="259045"/>
    <xdr:sp macro="" textlink="">
      <xdr:nvSpPr>
        <xdr:cNvPr id="751" name="テキスト ボックス 750"/>
        <xdr:cNvSpPr txBox="1"/>
      </xdr:nvSpPr>
      <xdr:spPr>
        <a:xfrm>
          <a:off x="21198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164973</xdr:rowOff>
    </xdr:from>
    <xdr:to>
      <xdr:col>29</xdr:col>
      <xdr:colOff>568325</xdr:colOff>
      <xdr:row>39</xdr:row>
      <xdr:rowOff>95123</xdr:rowOff>
    </xdr:to>
    <xdr:sp macro="" textlink="">
      <xdr:nvSpPr>
        <xdr:cNvPr id="752" name="円/楕円 751"/>
        <xdr:cNvSpPr/>
      </xdr:nvSpPr>
      <xdr:spPr>
        <a:xfrm>
          <a:off x="20383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86250</xdr:rowOff>
    </xdr:from>
    <xdr:ext cx="249299" cy="259045"/>
    <xdr:sp macro="" textlink="">
      <xdr:nvSpPr>
        <xdr:cNvPr id="753" name="テキスト ボックス 752"/>
        <xdr:cNvSpPr txBox="1"/>
      </xdr:nvSpPr>
      <xdr:spPr>
        <a:xfrm>
          <a:off x="20309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164973</xdr:rowOff>
    </xdr:from>
    <xdr:to>
      <xdr:col>28</xdr:col>
      <xdr:colOff>365125</xdr:colOff>
      <xdr:row>39</xdr:row>
      <xdr:rowOff>95123</xdr:rowOff>
    </xdr:to>
    <xdr:sp macro="" textlink="">
      <xdr:nvSpPr>
        <xdr:cNvPr id="754" name="円/楕円 753"/>
        <xdr:cNvSpPr/>
      </xdr:nvSpPr>
      <xdr:spPr>
        <a:xfrm>
          <a:off x="19494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86250</xdr:rowOff>
    </xdr:from>
    <xdr:ext cx="249299" cy="259045"/>
    <xdr:sp macro="" textlink="">
      <xdr:nvSpPr>
        <xdr:cNvPr id="755" name="テキスト ボックス 754"/>
        <xdr:cNvSpPr txBox="1"/>
      </xdr:nvSpPr>
      <xdr:spPr>
        <a:xfrm>
          <a:off x="19420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164973</xdr:rowOff>
    </xdr:from>
    <xdr:to>
      <xdr:col>27</xdr:col>
      <xdr:colOff>161925</xdr:colOff>
      <xdr:row>39</xdr:row>
      <xdr:rowOff>95123</xdr:rowOff>
    </xdr:to>
    <xdr:sp macro="" textlink="">
      <xdr:nvSpPr>
        <xdr:cNvPr id="756" name="円/楕円 755"/>
        <xdr:cNvSpPr/>
      </xdr:nvSpPr>
      <xdr:spPr>
        <a:xfrm>
          <a:off x="18605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86250</xdr:rowOff>
    </xdr:from>
    <xdr:ext cx="249299" cy="259045"/>
    <xdr:sp macro="" textlink="">
      <xdr:nvSpPr>
        <xdr:cNvPr id="757" name="テキスト ボックス 756"/>
        <xdr:cNvSpPr txBox="1"/>
      </xdr:nvSpPr>
      <xdr:spPr>
        <a:xfrm>
          <a:off x="18531649"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137323</xdr:rowOff>
    </xdr:from>
    <xdr:to>
      <xdr:col>32</xdr:col>
      <xdr:colOff>187325</xdr:colOff>
      <xdr:row>58</xdr:row>
      <xdr:rowOff>139700</xdr:rowOff>
    </xdr:to>
    <xdr:cxnSp macro="">
      <xdr:nvCxnSpPr>
        <xdr:cNvPr id="784" name="直線コネクタ 783"/>
        <xdr:cNvCxnSpPr/>
      </xdr:nvCxnSpPr>
      <xdr:spPr>
        <a:xfrm>
          <a:off x="21323300" y="10081423"/>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137323</xdr:rowOff>
    </xdr:from>
    <xdr:to>
      <xdr:col>31</xdr:col>
      <xdr:colOff>34925</xdr:colOff>
      <xdr:row>58</xdr:row>
      <xdr:rowOff>138740</xdr:rowOff>
    </xdr:to>
    <xdr:cxnSp macro="">
      <xdr:nvCxnSpPr>
        <xdr:cNvPr id="787" name="直線コネクタ 786"/>
        <xdr:cNvCxnSpPr/>
      </xdr:nvCxnSpPr>
      <xdr:spPr>
        <a:xfrm flipV="1">
          <a:off x="20434300" y="1008142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30196</xdr:rowOff>
    </xdr:from>
    <xdr:to>
      <xdr:col>31</xdr:col>
      <xdr:colOff>85725</xdr:colOff>
      <xdr:row>58</xdr:row>
      <xdr:rowOff>131796</xdr:rowOff>
    </xdr:to>
    <xdr:sp macro="" textlink="">
      <xdr:nvSpPr>
        <xdr:cNvPr id="788" name="フローチャート : 判断 787"/>
        <xdr:cNvSpPr/>
      </xdr:nvSpPr>
      <xdr:spPr>
        <a:xfrm>
          <a:off x="21272500" y="997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148323</xdr:rowOff>
    </xdr:from>
    <xdr:ext cx="469744" cy="259045"/>
    <xdr:sp macro="" textlink="">
      <xdr:nvSpPr>
        <xdr:cNvPr id="789" name="テキスト ボックス 788"/>
        <xdr:cNvSpPr txBox="1"/>
      </xdr:nvSpPr>
      <xdr:spPr>
        <a:xfrm>
          <a:off x="21088427" y="974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85339</xdr:rowOff>
    </xdr:from>
    <xdr:to>
      <xdr:col>29</xdr:col>
      <xdr:colOff>517525</xdr:colOff>
      <xdr:row>58</xdr:row>
      <xdr:rowOff>138740</xdr:rowOff>
    </xdr:to>
    <xdr:cxnSp macro="">
      <xdr:nvCxnSpPr>
        <xdr:cNvPr id="790" name="直線コネクタ 789"/>
        <xdr:cNvCxnSpPr/>
      </xdr:nvCxnSpPr>
      <xdr:spPr>
        <a:xfrm>
          <a:off x="19545300" y="10029439"/>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63988</xdr:rowOff>
    </xdr:from>
    <xdr:to>
      <xdr:col>28</xdr:col>
      <xdr:colOff>314325</xdr:colOff>
      <xdr:row>58</xdr:row>
      <xdr:rowOff>85339</xdr:rowOff>
    </xdr:to>
    <xdr:cxnSp macro="">
      <xdr:nvCxnSpPr>
        <xdr:cNvPr id="793" name="直線コネクタ 792"/>
        <xdr:cNvCxnSpPr/>
      </xdr:nvCxnSpPr>
      <xdr:spPr>
        <a:xfrm>
          <a:off x="18656300" y="10008088"/>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3" name="円/楕円 80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86523</xdr:rowOff>
    </xdr:from>
    <xdr:to>
      <xdr:col>31</xdr:col>
      <xdr:colOff>85725</xdr:colOff>
      <xdr:row>59</xdr:row>
      <xdr:rowOff>16673</xdr:rowOff>
    </xdr:to>
    <xdr:sp macro="" textlink="">
      <xdr:nvSpPr>
        <xdr:cNvPr id="805" name="円/楕円 804"/>
        <xdr:cNvSpPr/>
      </xdr:nvSpPr>
      <xdr:spPr>
        <a:xfrm>
          <a:off x="21272500" y="1003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7800</xdr:rowOff>
    </xdr:from>
    <xdr:ext cx="313932" cy="259045"/>
    <xdr:sp macro="" textlink="">
      <xdr:nvSpPr>
        <xdr:cNvPr id="806" name="テキスト ボックス 805"/>
        <xdr:cNvSpPr txBox="1"/>
      </xdr:nvSpPr>
      <xdr:spPr>
        <a:xfrm>
          <a:off x="21166333" y="10123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87940</xdr:rowOff>
    </xdr:from>
    <xdr:to>
      <xdr:col>29</xdr:col>
      <xdr:colOff>568325</xdr:colOff>
      <xdr:row>59</xdr:row>
      <xdr:rowOff>18090</xdr:rowOff>
    </xdr:to>
    <xdr:sp macro="" textlink="">
      <xdr:nvSpPr>
        <xdr:cNvPr id="807" name="円/楕円 806"/>
        <xdr:cNvSpPr/>
      </xdr:nvSpPr>
      <xdr:spPr>
        <a:xfrm>
          <a:off x="203835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9217</xdr:rowOff>
    </xdr:from>
    <xdr:ext cx="313932" cy="259045"/>
    <xdr:sp macro="" textlink="">
      <xdr:nvSpPr>
        <xdr:cNvPr id="808" name="テキスト ボックス 807"/>
        <xdr:cNvSpPr txBox="1"/>
      </xdr:nvSpPr>
      <xdr:spPr>
        <a:xfrm>
          <a:off x="20277333" y="10124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34539</xdr:rowOff>
    </xdr:from>
    <xdr:to>
      <xdr:col>28</xdr:col>
      <xdr:colOff>365125</xdr:colOff>
      <xdr:row>58</xdr:row>
      <xdr:rowOff>136139</xdr:rowOff>
    </xdr:to>
    <xdr:sp macro="" textlink="">
      <xdr:nvSpPr>
        <xdr:cNvPr id="809" name="円/楕円 808"/>
        <xdr:cNvSpPr/>
      </xdr:nvSpPr>
      <xdr:spPr>
        <a:xfrm>
          <a:off x="19494500" y="9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127266</xdr:rowOff>
    </xdr:from>
    <xdr:ext cx="469744" cy="259045"/>
    <xdr:sp macro="" textlink="">
      <xdr:nvSpPr>
        <xdr:cNvPr id="810" name="テキスト ボックス 809"/>
        <xdr:cNvSpPr txBox="1"/>
      </xdr:nvSpPr>
      <xdr:spPr>
        <a:xfrm>
          <a:off x="19310427" y="100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13188</xdr:rowOff>
    </xdr:from>
    <xdr:to>
      <xdr:col>27</xdr:col>
      <xdr:colOff>161925</xdr:colOff>
      <xdr:row>58</xdr:row>
      <xdr:rowOff>114788</xdr:rowOff>
    </xdr:to>
    <xdr:sp macro="" textlink="">
      <xdr:nvSpPr>
        <xdr:cNvPr id="811" name="円/楕円 810"/>
        <xdr:cNvSpPr/>
      </xdr:nvSpPr>
      <xdr:spPr>
        <a:xfrm>
          <a:off x="18605500" y="99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105915</xdr:rowOff>
    </xdr:from>
    <xdr:ext cx="469744" cy="259045"/>
    <xdr:sp macro="" textlink="">
      <xdr:nvSpPr>
        <xdr:cNvPr id="812" name="テキスト ボックス 811"/>
        <xdr:cNvSpPr txBox="1"/>
      </xdr:nvSpPr>
      <xdr:spPr>
        <a:xfrm>
          <a:off x="18421427" y="100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144811</xdr:rowOff>
    </xdr:from>
    <xdr:to>
      <xdr:col>32</xdr:col>
      <xdr:colOff>187325</xdr:colOff>
      <xdr:row>76</xdr:row>
      <xdr:rowOff>150346</xdr:rowOff>
    </xdr:to>
    <xdr:cxnSp macro="">
      <xdr:nvCxnSpPr>
        <xdr:cNvPr id="844" name="直線コネクタ 843"/>
        <xdr:cNvCxnSpPr/>
      </xdr:nvCxnSpPr>
      <xdr:spPr>
        <a:xfrm>
          <a:off x="21323300" y="13175011"/>
          <a:ext cx="838200" cy="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5" name="繰出金平均値テキスト"/>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144811</xdr:rowOff>
    </xdr:from>
    <xdr:to>
      <xdr:col>31</xdr:col>
      <xdr:colOff>34925</xdr:colOff>
      <xdr:row>77</xdr:row>
      <xdr:rowOff>36406</xdr:rowOff>
    </xdr:to>
    <xdr:cxnSp macro="">
      <xdr:nvCxnSpPr>
        <xdr:cNvPr id="847" name="直線コネクタ 846"/>
        <xdr:cNvCxnSpPr/>
      </xdr:nvCxnSpPr>
      <xdr:spPr>
        <a:xfrm flipV="1">
          <a:off x="20434300" y="13175011"/>
          <a:ext cx="889000" cy="6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120087</xdr:rowOff>
    </xdr:from>
    <xdr:to>
      <xdr:col>31</xdr:col>
      <xdr:colOff>85725</xdr:colOff>
      <xdr:row>76</xdr:row>
      <xdr:rowOff>50237</xdr:rowOff>
    </xdr:to>
    <xdr:sp macro="" textlink="">
      <xdr:nvSpPr>
        <xdr:cNvPr id="848" name="フローチャート : 判断 847"/>
        <xdr:cNvSpPr/>
      </xdr:nvSpPr>
      <xdr:spPr>
        <a:xfrm>
          <a:off x="21272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66764</xdr:rowOff>
    </xdr:from>
    <xdr:ext cx="534377" cy="259045"/>
    <xdr:sp macro="" textlink="">
      <xdr:nvSpPr>
        <xdr:cNvPr id="849" name="テキスト ボックス 848"/>
        <xdr:cNvSpPr txBox="1"/>
      </xdr:nvSpPr>
      <xdr:spPr>
        <a:xfrm>
          <a:off x="21056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36406</xdr:rowOff>
    </xdr:from>
    <xdr:to>
      <xdr:col>29</xdr:col>
      <xdr:colOff>517525</xdr:colOff>
      <xdr:row>77</xdr:row>
      <xdr:rowOff>62581</xdr:rowOff>
    </xdr:to>
    <xdr:cxnSp macro="">
      <xdr:nvCxnSpPr>
        <xdr:cNvPr id="850" name="直線コネクタ 849"/>
        <xdr:cNvCxnSpPr/>
      </xdr:nvCxnSpPr>
      <xdr:spPr>
        <a:xfrm flipV="1">
          <a:off x="19545300" y="13238056"/>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2" name="テキスト ボックス 851"/>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62581</xdr:rowOff>
    </xdr:from>
    <xdr:to>
      <xdr:col>28</xdr:col>
      <xdr:colOff>314325</xdr:colOff>
      <xdr:row>77</xdr:row>
      <xdr:rowOff>65503</xdr:rowOff>
    </xdr:to>
    <xdr:cxnSp macro="">
      <xdr:nvCxnSpPr>
        <xdr:cNvPr id="853" name="直線コネクタ 852"/>
        <xdr:cNvCxnSpPr/>
      </xdr:nvCxnSpPr>
      <xdr:spPr>
        <a:xfrm flipV="1">
          <a:off x="18656300" y="1326423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5" name="テキスト ボックス 854"/>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7" name="テキスト ボックス 856"/>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99546</xdr:rowOff>
    </xdr:from>
    <xdr:to>
      <xdr:col>32</xdr:col>
      <xdr:colOff>238125</xdr:colOff>
      <xdr:row>77</xdr:row>
      <xdr:rowOff>29696</xdr:rowOff>
    </xdr:to>
    <xdr:sp macro="" textlink="">
      <xdr:nvSpPr>
        <xdr:cNvPr id="863" name="円/楕円 862"/>
        <xdr:cNvSpPr/>
      </xdr:nvSpPr>
      <xdr:spPr>
        <a:xfrm>
          <a:off x="22110700" y="1312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77973</xdr:rowOff>
    </xdr:from>
    <xdr:ext cx="534377" cy="259045"/>
    <xdr:sp macro="" textlink="">
      <xdr:nvSpPr>
        <xdr:cNvPr id="864" name="繰出金該当値テキスト"/>
        <xdr:cNvSpPr txBox="1"/>
      </xdr:nvSpPr>
      <xdr:spPr>
        <a:xfrm>
          <a:off x="22212300" y="1310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94011</xdr:rowOff>
    </xdr:from>
    <xdr:to>
      <xdr:col>31</xdr:col>
      <xdr:colOff>85725</xdr:colOff>
      <xdr:row>77</xdr:row>
      <xdr:rowOff>24161</xdr:rowOff>
    </xdr:to>
    <xdr:sp macro="" textlink="">
      <xdr:nvSpPr>
        <xdr:cNvPr id="865" name="円/楕円 864"/>
        <xdr:cNvSpPr/>
      </xdr:nvSpPr>
      <xdr:spPr>
        <a:xfrm>
          <a:off x="21272500" y="1312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15288</xdr:rowOff>
    </xdr:from>
    <xdr:ext cx="534377" cy="259045"/>
    <xdr:sp macro="" textlink="">
      <xdr:nvSpPr>
        <xdr:cNvPr id="866" name="テキスト ボックス 865"/>
        <xdr:cNvSpPr txBox="1"/>
      </xdr:nvSpPr>
      <xdr:spPr>
        <a:xfrm>
          <a:off x="21056111" y="13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157056</xdr:rowOff>
    </xdr:from>
    <xdr:to>
      <xdr:col>29</xdr:col>
      <xdr:colOff>568325</xdr:colOff>
      <xdr:row>77</xdr:row>
      <xdr:rowOff>87206</xdr:rowOff>
    </xdr:to>
    <xdr:sp macro="" textlink="">
      <xdr:nvSpPr>
        <xdr:cNvPr id="867" name="円/楕円 866"/>
        <xdr:cNvSpPr/>
      </xdr:nvSpPr>
      <xdr:spPr>
        <a:xfrm>
          <a:off x="20383500" y="131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78333</xdr:rowOff>
    </xdr:from>
    <xdr:ext cx="534377" cy="259045"/>
    <xdr:sp macro="" textlink="">
      <xdr:nvSpPr>
        <xdr:cNvPr id="868" name="テキスト ボックス 867"/>
        <xdr:cNvSpPr txBox="1"/>
      </xdr:nvSpPr>
      <xdr:spPr>
        <a:xfrm>
          <a:off x="20167111" y="1327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44,826</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11781</xdr:rowOff>
    </xdr:from>
    <xdr:to>
      <xdr:col>28</xdr:col>
      <xdr:colOff>365125</xdr:colOff>
      <xdr:row>77</xdr:row>
      <xdr:rowOff>113381</xdr:rowOff>
    </xdr:to>
    <xdr:sp macro="" textlink="">
      <xdr:nvSpPr>
        <xdr:cNvPr id="869" name="円/楕円 868"/>
        <xdr:cNvSpPr/>
      </xdr:nvSpPr>
      <xdr:spPr>
        <a:xfrm>
          <a:off x="19494500" y="132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104508</xdr:rowOff>
    </xdr:from>
    <xdr:ext cx="534377" cy="259045"/>
    <xdr:sp macro="" textlink="">
      <xdr:nvSpPr>
        <xdr:cNvPr id="870" name="テキスト ボックス 869"/>
        <xdr:cNvSpPr txBox="1"/>
      </xdr:nvSpPr>
      <xdr:spPr>
        <a:xfrm>
          <a:off x="19278111" y="133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14703</xdr:rowOff>
    </xdr:from>
    <xdr:to>
      <xdr:col>27</xdr:col>
      <xdr:colOff>161925</xdr:colOff>
      <xdr:row>77</xdr:row>
      <xdr:rowOff>116303</xdr:rowOff>
    </xdr:to>
    <xdr:sp macro="" textlink="">
      <xdr:nvSpPr>
        <xdr:cNvPr id="871" name="円/楕円 870"/>
        <xdr:cNvSpPr/>
      </xdr:nvSpPr>
      <xdr:spPr>
        <a:xfrm>
          <a:off x="18605500" y="132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107430</xdr:rowOff>
    </xdr:from>
    <xdr:ext cx="534377" cy="259045"/>
    <xdr:sp macro="" textlink="">
      <xdr:nvSpPr>
        <xdr:cNvPr id="872" name="テキスト ボックス 871"/>
        <xdr:cNvSpPr txBox="1"/>
      </xdr:nvSpPr>
      <xdr:spPr>
        <a:xfrm>
          <a:off x="18389111" y="1330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335</a:t>
          </a:r>
          <a:r>
            <a:rPr kumimoji="1" lang="ja-JP" altLang="en-US" sz="1300">
              <a:latin typeface="ＭＳ Ｐゴシック"/>
            </a:rPr>
            <a:t>千円となっている。構成費目である人件費、物件費、維持補修費については、類似団体よりも低く抑えることができている。これは人口に対して行政面積が狭いため、インフラや公共施設の維持管理にかかる経費が類似団体より少ないためだと考えられる。普通建設事業費は、新規・更新ともに大きな事業が完了したため、類似団体より下回った。公債費については、新庁舎建設事業や町道改良工事等の大規模事業の償還が始まるため将来的には増加していくと思われる。今後も安定した財政運営となるよう、個々の事業について必要な改善を行う。</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94307</xdr:rowOff>
    </xdr:from>
    <xdr:to>
      <xdr:col>6</xdr:col>
      <xdr:colOff>511175</xdr:colOff>
      <xdr:row>38</xdr:row>
      <xdr:rowOff>73733</xdr:rowOff>
    </xdr:to>
    <xdr:cxnSp macro="">
      <xdr:nvCxnSpPr>
        <xdr:cNvPr id="63" name="直線コネクタ 62"/>
        <xdr:cNvCxnSpPr/>
      </xdr:nvCxnSpPr>
      <xdr:spPr>
        <a:xfrm>
          <a:off x="3797300" y="6437957"/>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94307</xdr:rowOff>
    </xdr:from>
    <xdr:to>
      <xdr:col>5</xdr:col>
      <xdr:colOff>358775</xdr:colOff>
      <xdr:row>37</xdr:row>
      <xdr:rowOff>168111</xdr:rowOff>
    </xdr:to>
    <xdr:cxnSp macro="">
      <xdr:nvCxnSpPr>
        <xdr:cNvPr id="66" name="直線コネクタ 65"/>
        <xdr:cNvCxnSpPr/>
      </xdr:nvCxnSpPr>
      <xdr:spPr>
        <a:xfrm flipV="1">
          <a:off x="2908300" y="6437957"/>
          <a:ext cx="889000" cy="7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17707</xdr:rowOff>
    </xdr:from>
    <xdr:to>
      <xdr:col>5</xdr:col>
      <xdr:colOff>409575</xdr:colOff>
      <xdr:row>33</xdr:row>
      <xdr:rowOff>119307</xdr:rowOff>
    </xdr:to>
    <xdr:sp macro="" textlink="">
      <xdr:nvSpPr>
        <xdr:cNvPr id="67" name="フローチャート : 判断 66"/>
        <xdr:cNvSpPr/>
      </xdr:nvSpPr>
      <xdr:spPr>
        <a:xfrm>
          <a:off x="3746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135834</xdr:rowOff>
    </xdr:from>
    <xdr:ext cx="469744" cy="259045"/>
    <xdr:sp macro="" textlink="">
      <xdr:nvSpPr>
        <xdr:cNvPr id="68" name="テキスト ボックス 67"/>
        <xdr:cNvSpPr txBox="1"/>
      </xdr:nvSpPr>
      <xdr:spPr>
        <a:xfrm>
          <a:off x="3562427" y="545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168111</xdr:rowOff>
    </xdr:from>
    <xdr:to>
      <xdr:col>4</xdr:col>
      <xdr:colOff>155575</xdr:colOff>
      <xdr:row>38</xdr:row>
      <xdr:rowOff>7438</xdr:rowOff>
    </xdr:to>
    <xdr:cxnSp macro="">
      <xdr:nvCxnSpPr>
        <xdr:cNvPr id="69" name="直線コネクタ 68"/>
        <xdr:cNvCxnSpPr/>
      </xdr:nvCxnSpPr>
      <xdr:spPr>
        <a:xfrm flipV="1">
          <a:off x="2019300" y="651176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98552</xdr:rowOff>
    </xdr:from>
    <xdr:to>
      <xdr:col>2</xdr:col>
      <xdr:colOff>638175</xdr:colOff>
      <xdr:row>38</xdr:row>
      <xdr:rowOff>7438</xdr:rowOff>
    </xdr:to>
    <xdr:cxnSp macro="">
      <xdr:nvCxnSpPr>
        <xdr:cNvPr id="72" name="直線コネクタ 71"/>
        <xdr:cNvCxnSpPr/>
      </xdr:nvCxnSpPr>
      <xdr:spPr>
        <a:xfrm>
          <a:off x="1130300" y="6442202"/>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22933</xdr:rowOff>
    </xdr:from>
    <xdr:to>
      <xdr:col>6</xdr:col>
      <xdr:colOff>561975</xdr:colOff>
      <xdr:row>38</xdr:row>
      <xdr:rowOff>124533</xdr:rowOff>
    </xdr:to>
    <xdr:sp macro="" textlink="">
      <xdr:nvSpPr>
        <xdr:cNvPr id="82" name="円/楕円 81"/>
        <xdr:cNvSpPr/>
      </xdr:nvSpPr>
      <xdr:spPr>
        <a:xfrm>
          <a:off x="4584700" y="65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109310</xdr:rowOff>
    </xdr:from>
    <xdr:ext cx="469744" cy="259045"/>
    <xdr:sp macro="" textlink="">
      <xdr:nvSpPr>
        <xdr:cNvPr id="83" name="議会費該当値テキスト"/>
        <xdr:cNvSpPr txBox="1"/>
      </xdr:nvSpPr>
      <xdr:spPr>
        <a:xfrm>
          <a:off x="4686300" y="645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43507</xdr:rowOff>
    </xdr:from>
    <xdr:to>
      <xdr:col>5</xdr:col>
      <xdr:colOff>409575</xdr:colOff>
      <xdr:row>37</xdr:row>
      <xdr:rowOff>145107</xdr:rowOff>
    </xdr:to>
    <xdr:sp macro="" textlink="">
      <xdr:nvSpPr>
        <xdr:cNvPr id="84" name="円/楕円 83"/>
        <xdr:cNvSpPr/>
      </xdr:nvSpPr>
      <xdr:spPr>
        <a:xfrm>
          <a:off x="3746500" y="6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136234</xdr:rowOff>
    </xdr:from>
    <xdr:ext cx="469744" cy="259045"/>
    <xdr:sp macro="" textlink="">
      <xdr:nvSpPr>
        <xdr:cNvPr id="85" name="テキスト ボックス 84"/>
        <xdr:cNvSpPr txBox="1"/>
      </xdr:nvSpPr>
      <xdr:spPr>
        <a:xfrm>
          <a:off x="3562427"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117312</xdr:rowOff>
    </xdr:from>
    <xdr:to>
      <xdr:col>4</xdr:col>
      <xdr:colOff>206375</xdr:colOff>
      <xdr:row>38</xdr:row>
      <xdr:rowOff>47462</xdr:rowOff>
    </xdr:to>
    <xdr:sp macro="" textlink="">
      <xdr:nvSpPr>
        <xdr:cNvPr id="86" name="円/楕円 85"/>
        <xdr:cNvSpPr/>
      </xdr:nvSpPr>
      <xdr:spPr>
        <a:xfrm>
          <a:off x="28575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38588</xdr:rowOff>
    </xdr:from>
    <xdr:ext cx="469744" cy="259045"/>
    <xdr:sp macro="" textlink="">
      <xdr:nvSpPr>
        <xdr:cNvPr id="87" name="テキスト ボックス 86"/>
        <xdr:cNvSpPr txBox="1"/>
      </xdr:nvSpPr>
      <xdr:spPr>
        <a:xfrm>
          <a:off x="2673427" y="65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128089</xdr:rowOff>
    </xdr:from>
    <xdr:to>
      <xdr:col>3</xdr:col>
      <xdr:colOff>3175</xdr:colOff>
      <xdr:row>38</xdr:row>
      <xdr:rowOff>58238</xdr:rowOff>
    </xdr:to>
    <xdr:sp macro="" textlink="">
      <xdr:nvSpPr>
        <xdr:cNvPr id="88" name="円/楕円 87"/>
        <xdr:cNvSpPr/>
      </xdr:nvSpPr>
      <xdr:spPr>
        <a:xfrm>
          <a:off x="1968500" y="64717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49365</xdr:rowOff>
    </xdr:from>
    <xdr:ext cx="469744" cy="259045"/>
    <xdr:sp macro="" textlink="">
      <xdr:nvSpPr>
        <xdr:cNvPr id="89" name="テキスト ボックス 88"/>
        <xdr:cNvSpPr txBox="1"/>
      </xdr:nvSpPr>
      <xdr:spPr>
        <a:xfrm>
          <a:off x="1784427" y="65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47752</xdr:rowOff>
    </xdr:from>
    <xdr:to>
      <xdr:col>1</xdr:col>
      <xdr:colOff>485775</xdr:colOff>
      <xdr:row>37</xdr:row>
      <xdr:rowOff>149352</xdr:rowOff>
    </xdr:to>
    <xdr:sp macro="" textlink="">
      <xdr:nvSpPr>
        <xdr:cNvPr id="90" name="円/楕円 89"/>
        <xdr:cNvSpPr/>
      </xdr:nvSpPr>
      <xdr:spPr>
        <a:xfrm>
          <a:off x="1079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140479</xdr:rowOff>
    </xdr:from>
    <xdr:ext cx="469744" cy="259045"/>
    <xdr:sp macro="" textlink="">
      <xdr:nvSpPr>
        <xdr:cNvPr id="91" name="テキスト ボックス 90"/>
        <xdr:cNvSpPr txBox="1"/>
      </xdr:nvSpPr>
      <xdr:spPr>
        <a:xfrm>
          <a:off x="895427"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129305</xdr:rowOff>
    </xdr:from>
    <xdr:to>
      <xdr:col>6</xdr:col>
      <xdr:colOff>511175</xdr:colOff>
      <xdr:row>58</xdr:row>
      <xdr:rowOff>48434</xdr:rowOff>
    </xdr:to>
    <xdr:cxnSp macro="">
      <xdr:nvCxnSpPr>
        <xdr:cNvPr id="123" name="直線コネクタ 122"/>
        <xdr:cNvCxnSpPr/>
      </xdr:nvCxnSpPr>
      <xdr:spPr>
        <a:xfrm>
          <a:off x="3797300" y="9216155"/>
          <a:ext cx="838200" cy="7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26934</xdr:rowOff>
    </xdr:from>
    <xdr:ext cx="534377" cy="259045"/>
    <xdr:sp macro="" textlink="">
      <xdr:nvSpPr>
        <xdr:cNvPr id="124" name="総務費平均値テキスト"/>
        <xdr:cNvSpPr txBox="1"/>
      </xdr:nvSpPr>
      <xdr:spPr>
        <a:xfrm>
          <a:off x="4686300" y="9456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129305</xdr:rowOff>
    </xdr:from>
    <xdr:to>
      <xdr:col>5</xdr:col>
      <xdr:colOff>358775</xdr:colOff>
      <xdr:row>55</xdr:row>
      <xdr:rowOff>140810</xdr:rowOff>
    </xdr:to>
    <xdr:cxnSp macro="">
      <xdr:nvCxnSpPr>
        <xdr:cNvPr id="126" name="直線コネクタ 125"/>
        <xdr:cNvCxnSpPr/>
      </xdr:nvCxnSpPr>
      <xdr:spPr>
        <a:xfrm flipV="1">
          <a:off x="2908300" y="9216155"/>
          <a:ext cx="889000" cy="35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22334</xdr:rowOff>
    </xdr:from>
    <xdr:to>
      <xdr:col>5</xdr:col>
      <xdr:colOff>409575</xdr:colOff>
      <xdr:row>56</xdr:row>
      <xdr:rowOff>123934</xdr:rowOff>
    </xdr:to>
    <xdr:sp macro="" textlink="">
      <xdr:nvSpPr>
        <xdr:cNvPr id="127" name="フローチャート : 判断 126"/>
        <xdr:cNvSpPr/>
      </xdr:nvSpPr>
      <xdr:spPr>
        <a:xfrm>
          <a:off x="37465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115061</xdr:rowOff>
    </xdr:from>
    <xdr:ext cx="534377" cy="259045"/>
    <xdr:sp macro="" textlink="">
      <xdr:nvSpPr>
        <xdr:cNvPr id="128" name="テキスト ボックス 127"/>
        <xdr:cNvSpPr txBox="1"/>
      </xdr:nvSpPr>
      <xdr:spPr>
        <a:xfrm>
          <a:off x="3530111" y="971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140810</xdr:rowOff>
    </xdr:from>
    <xdr:to>
      <xdr:col>4</xdr:col>
      <xdr:colOff>155575</xdr:colOff>
      <xdr:row>58</xdr:row>
      <xdr:rowOff>41293</xdr:rowOff>
    </xdr:to>
    <xdr:cxnSp macro="">
      <xdr:nvCxnSpPr>
        <xdr:cNvPr id="129" name="直線コネクタ 128"/>
        <xdr:cNvCxnSpPr/>
      </xdr:nvCxnSpPr>
      <xdr:spPr>
        <a:xfrm flipV="1">
          <a:off x="2019300" y="9570560"/>
          <a:ext cx="889000" cy="4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120993</xdr:rowOff>
    </xdr:from>
    <xdr:ext cx="534377" cy="259045"/>
    <xdr:sp macro="" textlink="">
      <xdr:nvSpPr>
        <xdr:cNvPr id="131" name="テキスト ボックス 130"/>
        <xdr:cNvSpPr txBox="1"/>
      </xdr:nvSpPr>
      <xdr:spPr>
        <a:xfrm>
          <a:off x="2641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41293</xdr:rowOff>
    </xdr:from>
    <xdr:to>
      <xdr:col>2</xdr:col>
      <xdr:colOff>638175</xdr:colOff>
      <xdr:row>58</xdr:row>
      <xdr:rowOff>62891</xdr:rowOff>
    </xdr:to>
    <xdr:cxnSp macro="">
      <xdr:nvCxnSpPr>
        <xdr:cNvPr id="132" name="直線コネクタ 131"/>
        <xdr:cNvCxnSpPr/>
      </xdr:nvCxnSpPr>
      <xdr:spPr>
        <a:xfrm flipV="1">
          <a:off x="1130300" y="9985393"/>
          <a:ext cx="889000" cy="2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162156</xdr:rowOff>
    </xdr:from>
    <xdr:ext cx="534377" cy="259045"/>
    <xdr:sp macro="" textlink="">
      <xdr:nvSpPr>
        <xdr:cNvPr id="134" name="テキスト ボックス 133"/>
        <xdr:cNvSpPr txBox="1"/>
      </xdr:nvSpPr>
      <xdr:spPr>
        <a:xfrm>
          <a:off x="1752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169084</xdr:rowOff>
    </xdr:from>
    <xdr:to>
      <xdr:col>6</xdr:col>
      <xdr:colOff>561975</xdr:colOff>
      <xdr:row>58</xdr:row>
      <xdr:rowOff>99234</xdr:rowOff>
    </xdr:to>
    <xdr:sp macro="" textlink="">
      <xdr:nvSpPr>
        <xdr:cNvPr id="142" name="円/楕円 141"/>
        <xdr:cNvSpPr/>
      </xdr:nvSpPr>
      <xdr:spPr>
        <a:xfrm>
          <a:off x="4584700" y="994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147511</xdr:rowOff>
    </xdr:from>
    <xdr:ext cx="534377" cy="259045"/>
    <xdr:sp macro="" textlink="">
      <xdr:nvSpPr>
        <xdr:cNvPr id="143" name="総務費該当値テキスト"/>
        <xdr:cNvSpPr txBox="1"/>
      </xdr:nvSpPr>
      <xdr:spPr>
        <a:xfrm>
          <a:off x="4686300" y="992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50,384</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78505</xdr:rowOff>
    </xdr:from>
    <xdr:to>
      <xdr:col>5</xdr:col>
      <xdr:colOff>409575</xdr:colOff>
      <xdr:row>54</xdr:row>
      <xdr:rowOff>8655</xdr:rowOff>
    </xdr:to>
    <xdr:sp macro="" textlink="">
      <xdr:nvSpPr>
        <xdr:cNvPr id="144" name="円/楕円 143"/>
        <xdr:cNvSpPr/>
      </xdr:nvSpPr>
      <xdr:spPr>
        <a:xfrm>
          <a:off x="3746500" y="916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25182</xdr:rowOff>
    </xdr:from>
    <xdr:ext cx="599010" cy="259045"/>
    <xdr:sp macro="" textlink="">
      <xdr:nvSpPr>
        <xdr:cNvPr id="145" name="テキスト ボックス 144"/>
        <xdr:cNvSpPr txBox="1"/>
      </xdr:nvSpPr>
      <xdr:spPr>
        <a:xfrm>
          <a:off x="3497794" y="894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121,705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90010</xdr:rowOff>
    </xdr:from>
    <xdr:to>
      <xdr:col>4</xdr:col>
      <xdr:colOff>206375</xdr:colOff>
      <xdr:row>56</xdr:row>
      <xdr:rowOff>20160</xdr:rowOff>
    </xdr:to>
    <xdr:sp macro="" textlink="">
      <xdr:nvSpPr>
        <xdr:cNvPr id="146" name="円/楕円 145"/>
        <xdr:cNvSpPr/>
      </xdr:nvSpPr>
      <xdr:spPr>
        <a:xfrm>
          <a:off x="2857500" y="95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36687</xdr:rowOff>
    </xdr:from>
    <xdr:ext cx="534377" cy="259045"/>
    <xdr:sp macro="" textlink="">
      <xdr:nvSpPr>
        <xdr:cNvPr id="147" name="テキスト ボックス 146"/>
        <xdr:cNvSpPr txBox="1"/>
      </xdr:nvSpPr>
      <xdr:spPr>
        <a:xfrm>
          <a:off x="2641111" y="92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161943</xdr:rowOff>
    </xdr:from>
    <xdr:to>
      <xdr:col>3</xdr:col>
      <xdr:colOff>3175</xdr:colOff>
      <xdr:row>58</xdr:row>
      <xdr:rowOff>92093</xdr:rowOff>
    </xdr:to>
    <xdr:sp macro="" textlink="">
      <xdr:nvSpPr>
        <xdr:cNvPr id="148" name="円/楕円 147"/>
        <xdr:cNvSpPr/>
      </xdr:nvSpPr>
      <xdr:spPr>
        <a:xfrm>
          <a:off x="1968500" y="993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83220</xdr:rowOff>
    </xdr:from>
    <xdr:ext cx="534377" cy="259045"/>
    <xdr:sp macro="" textlink="">
      <xdr:nvSpPr>
        <xdr:cNvPr id="149" name="テキスト ボックス 148"/>
        <xdr:cNvSpPr txBox="1"/>
      </xdr:nvSpPr>
      <xdr:spPr>
        <a:xfrm>
          <a:off x="1752111" y="1002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12091</xdr:rowOff>
    </xdr:from>
    <xdr:to>
      <xdr:col>1</xdr:col>
      <xdr:colOff>485775</xdr:colOff>
      <xdr:row>58</xdr:row>
      <xdr:rowOff>113691</xdr:rowOff>
    </xdr:to>
    <xdr:sp macro="" textlink="">
      <xdr:nvSpPr>
        <xdr:cNvPr id="150" name="円/楕円 149"/>
        <xdr:cNvSpPr/>
      </xdr:nvSpPr>
      <xdr:spPr>
        <a:xfrm>
          <a:off x="1079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104818</xdr:rowOff>
    </xdr:from>
    <xdr:ext cx="534377" cy="259045"/>
    <xdr:sp macro="" textlink="">
      <xdr:nvSpPr>
        <xdr:cNvPr id="151" name="テキスト ボックス 150"/>
        <xdr:cNvSpPr txBox="1"/>
      </xdr:nvSpPr>
      <xdr:spPr>
        <a:xfrm>
          <a:off x="863111" y="100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31356</xdr:rowOff>
    </xdr:from>
    <xdr:to>
      <xdr:col>6</xdr:col>
      <xdr:colOff>511175</xdr:colOff>
      <xdr:row>77</xdr:row>
      <xdr:rowOff>89725</xdr:rowOff>
    </xdr:to>
    <xdr:cxnSp macro="">
      <xdr:nvCxnSpPr>
        <xdr:cNvPr id="181" name="直線コネクタ 180"/>
        <xdr:cNvCxnSpPr/>
      </xdr:nvCxnSpPr>
      <xdr:spPr>
        <a:xfrm flipV="1">
          <a:off x="3797300" y="13233006"/>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58145</xdr:rowOff>
    </xdr:from>
    <xdr:ext cx="599010" cy="259045"/>
    <xdr:sp macro="" textlink="">
      <xdr:nvSpPr>
        <xdr:cNvPr id="182" name="民生費平均値テキスト"/>
        <xdr:cNvSpPr txBox="1"/>
      </xdr:nvSpPr>
      <xdr:spPr>
        <a:xfrm>
          <a:off x="4686300" y="12745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89725</xdr:rowOff>
    </xdr:from>
    <xdr:to>
      <xdr:col>5</xdr:col>
      <xdr:colOff>358775</xdr:colOff>
      <xdr:row>77</xdr:row>
      <xdr:rowOff>96038</xdr:rowOff>
    </xdr:to>
    <xdr:cxnSp macro="">
      <xdr:nvCxnSpPr>
        <xdr:cNvPr id="184" name="直線コネクタ 183"/>
        <xdr:cNvCxnSpPr/>
      </xdr:nvCxnSpPr>
      <xdr:spPr>
        <a:xfrm flipV="1">
          <a:off x="2908300" y="13291375"/>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155550</xdr:rowOff>
    </xdr:from>
    <xdr:to>
      <xdr:col>5</xdr:col>
      <xdr:colOff>409575</xdr:colOff>
      <xdr:row>76</xdr:row>
      <xdr:rowOff>85700</xdr:rowOff>
    </xdr:to>
    <xdr:sp macro="" textlink="">
      <xdr:nvSpPr>
        <xdr:cNvPr id="185" name="フローチャート : 判断 184"/>
        <xdr:cNvSpPr/>
      </xdr:nvSpPr>
      <xdr:spPr>
        <a:xfrm>
          <a:off x="3746500" y="1301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102226</xdr:rowOff>
    </xdr:from>
    <xdr:ext cx="599010" cy="259045"/>
    <xdr:sp macro="" textlink="">
      <xdr:nvSpPr>
        <xdr:cNvPr id="186" name="テキスト ボックス 185"/>
        <xdr:cNvSpPr txBox="1"/>
      </xdr:nvSpPr>
      <xdr:spPr>
        <a:xfrm>
          <a:off x="3497794" y="1278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96038</xdr:rowOff>
    </xdr:from>
    <xdr:to>
      <xdr:col>4</xdr:col>
      <xdr:colOff>155575</xdr:colOff>
      <xdr:row>77</xdr:row>
      <xdr:rowOff>123800</xdr:rowOff>
    </xdr:to>
    <xdr:cxnSp macro="">
      <xdr:nvCxnSpPr>
        <xdr:cNvPr id="187" name="直線コネクタ 186"/>
        <xdr:cNvCxnSpPr/>
      </xdr:nvCxnSpPr>
      <xdr:spPr>
        <a:xfrm flipV="1">
          <a:off x="2019300" y="13297688"/>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43870</xdr:rowOff>
    </xdr:from>
    <xdr:ext cx="599010" cy="259045"/>
    <xdr:sp macro="" textlink="">
      <xdr:nvSpPr>
        <xdr:cNvPr id="189" name="テキスト ボックス 188"/>
        <xdr:cNvSpPr txBox="1"/>
      </xdr:nvSpPr>
      <xdr:spPr>
        <a:xfrm>
          <a:off x="2608794" y="127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123800</xdr:rowOff>
    </xdr:from>
    <xdr:to>
      <xdr:col>2</xdr:col>
      <xdr:colOff>638175</xdr:colOff>
      <xdr:row>78</xdr:row>
      <xdr:rowOff>124588</xdr:rowOff>
    </xdr:to>
    <xdr:cxnSp macro="">
      <xdr:nvCxnSpPr>
        <xdr:cNvPr id="190" name="直線コネクタ 189"/>
        <xdr:cNvCxnSpPr/>
      </xdr:nvCxnSpPr>
      <xdr:spPr>
        <a:xfrm flipV="1">
          <a:off x="1130300" y="13325450"/>
          <a:ext cx="889000" cy="1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50271</xdr:rowOff>
    </xdr:from>
    <xdr:ext cx="599010" cy="259045"/>
    <xdr:sp macro="" textlink="">
      <xdr:nvSpPr>
        <xdr:cNvPr id="192" name="テキスト ボックス 191"/>
        <xdr:cNvSpPr txBox="1"/>
      </xdr:nvSpPr>
      <xdr:spPr>
        <a:xfrm>
          <a:off x="1719794" y="129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152006</xdr:rowOff>
    </xdr:from>
    <xdr:to>
      <xdr:col>6</xdr:col>
      <xdr:colOff>561975</xdr:colOff>
      <xdr:row>77</xdr:row>
      <xdr:rowOff>82156</xdr:rowOff>
    </xdr:to>
    <xdr:sp macro="" textlink="">
      <xdr:nvSpPr>
        <xdr:cNvPr id="200" name="円/楕円 199"/>
        <xdr:cNvSpPr/>
      </xdr:nvSpPr>
      <xdr:spPr>
        <a:xfrm>
          <a:off x="4584700" y="1318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130433</xdr:rowOff>
    </xdr:from>
    <xdr:ext cx="599010" cy="259045"/>
    <xdr:sp macro="" textlink="">
      <xdr:nvSpPr>
        <xdr:cNvPr id="201" name="民生費該当値テキスト"/>
        <xdr:cNvSpPr txBox="1"/>
      </xdr:nvSpPr>
      <xdr:spPr>
        <a:xfrm>
          <a:off x="4686300" y="131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118,031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38925</xdr:rowOff>
    </xdr:from>
    <xdr:to>
      <xdr:col>5</xdr:col>
      <xdr:colOff>409575</xdr:colOff>
      <xdr:row>77</xdr:row>
      <xdr:rowOff>140525</xdr:rowOff>
    </xdr:to>
    <xdr:sp macro="" textlink="">
      <xdr:nvSpPr>
        <xdr:cNvPr id="202" name="円/楕円 201"/>
        <xdr:cNvSpPr/>
      </xdr:nvSpPr>
      <xdr:spPr>
        <a:xfrm>
          <a:off x="3746500" y="132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131652</xdr:rowOff>
    </xdr:from>
    <xdr:ext cx="599010" cy="259045"/>
    <xdr:sp macro="" textlink="">
      <xdr:nvSpPr>
        <xdr:cNvPr id="203" name="テキスト ボックス 202"/>
        <xdr:cNvSpPr txBox="1"/>
      </xdr:nvSpPr>
      <xdr:spPr>
        <a:xfrm>
          <a:off x="3497794" y="1333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45238</xdr:rowOff>
    </xdr:from>
    <xdr:to>
      <xdr:col>4</xdr:col>
      <xdr:colOff>206375</xdr:colOff>
      <xdr:row>77</xdr:row>
      <xdr:rowOff>146838</xdr:rowOff>
    </xdr:to>
    <xdr:sp macro="" textlink="">
      <xdr:nvSpPr>
        <xdr:cNvPr id="204" name="円/楕円 203"/>
        <xdr:cNvSpPr/>
      </xdr:nvSpPr>
      <xdr:spPr>
        <a:xfrm>
          <a:off x="2857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137965</xdr:rowOff>
    </xdr:from>
    <xdr:ext cx="599010" cy="259045"/>
    <xdr:sp macro="" textlink="">
      <xdr:nvSpPr>
        <xdr:cNvPr id="205" name="テキスト ボックス 204"/>
        <xdr:cNvSpPr txBox="1"/>
      </xdr:nvSpPr>
      <xdr:spPr>
        <a:xfrm>
          <a:off x="2608794" y="1333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73000</xdr:rowOff>
    </xdr:from>
    <xdr:to>
      <xdr:col>3</xdr:col>
      <xdr:colOff>3175</xdr:colOff>
      <xdr:row>78</xdr:row>
      <xdr:rowOff>3150</xdr:rowOff>
    </xdr:to>
    <xdr:sp macro="" textlink="">
      <xdr:nvSpPr>
        <xdr:cNvPr id="206" name="円/楕円 205"/>
        <xdr:cNvSpPr/>
      </xdr:nvSpPr>
      <xdr:spPr>
        <a:xfrm>
          <a:off x="1968500" y="132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165727</xdr:rowOff>
    </xdr:from>
    <xdr:ext cx="599010" cy="259045"/>
    <xdr:sp macro="" textlink="">
      <xdr:nvSpPr>
        <xdr:cNvPr id="207" name="テキスト ボックス 206"/>
        <xdr:cNvSpPr txBox="1"/>
      </xdr:nvSpPr>
      <xdr:spPr>
        <a:xfrm>
          <a:off x="1719794" y="133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73788</xdr:rowOff>
    </xdr:from>
    <xdr:to>
      <xdr:col>1</xdr:col>
      <xdr:colOff>485775</xdr:colOff>
      <xdr:row>79</xdr:row>
      <xdr:rowOff>3938</xdr:rowOff>
    </xdr:to>
    <xdr:sp macro="" textlink="">
      <xdr:nvSpPr>
        <xdr:cNvPr id="208" name="円/楕円 207"/>
        <xdr:cNvSpPr/>
      </xdr:nvSpPr>
      <xdr:spPr>
        <a:xfrm>
          <a:off x="1079500" y="134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166515</xdr:rowOff>
    </xdr:from>
    <xdr:ext cx="534377" cy="259045"/>
    <xdr:sp macro="" textlink="">
      <xdr:nvSpPr>
        <xdr:cNvPr id="209" name="テキスト ボックス 208"/>
        <xdr:cNvSpPr txBox="1"/>
      </xdr:nvSpPr>
      <xdr:spPr>
        <a:xfrm>
          <a:off x="863111" y="13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115018</xdr:rowOff>
    </xdr:from>
    <xdr:to>
      <xdr:col>6</xdr:col>
      <xdr:colOff>511175</xdr:colOff>
      <xdr:row>98</xdr:row>
      <xdr:rowOff>118179</xdr:rowOff>
    </xdr:to>
    <xdr:cxnSp macro="">
      <xdr:nvCxnSpPr>
        <xdr:cNvPr id="240" name="直線コネクタ 239"/>
        <xdr:cNvCxnSpPr/>
      </xdr:nvCxnSpPr>
      <xdr:spPr>
        <a:xfrm flipV="1">
          <a:off x="3797300" y="16917118"/>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118179</xdr:rowOff>
    </xdr:from>
    <xdr:to>
      <xdr:col>5</xdr:col>
      <xdr:colOff>358775</xdr:colOff>
      <xdr:row>98</xdr:row>
      <xdr:rowOff>123365</xdr:rowOff>
    </xdr:to>
    <xdr:cxnSp macro="">
      <xdr:nvCxnSpPr>
        <xdr:cNvPr id="243" name="直線コネクタ 242"/>
        <xdr:cNvCxnSpPr/>
      </xdr:nvCxnSpPr>
      <xdr:spPr>
        <a:xfrm flipV="1">
          <a:off x="2908300" y="16920279"/>
          <a:ext cx="889000" cy="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106888</xdr:rowOff>
    </xdr:from>
    <xdr:to>
      <xdr:col>5</xdr:col>
      <xdr:colOff>409575</xdr:colOff>
      <xdr:row>98</xdr:row>
      <xdr:rowOff>37038</xdr:rowOff>
    </xdr:to>
    <xdr:sp macro="" textlink="">
      <xdr:nvSpPr>
        <xdr:cNvPr id="244" name="フローチャート : 判断 243"/>
        <xdr:cNvSpPr/>
      </xdr:nvSpPr>
      <xdr:spPr>
        <a:xfrm>
          <a:off x="3746500" y="1673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53565</xdr:rowOff>
    </xdr:from>
    <xdr:ext cx="534377" cy="259045"/>
    <xdr:sp macro="" textlink="">
      <xdr:nvSpPr>
        <xdr:cNvPr id="245" name="テキスト ボックス 244"/>
        <xdr:cNvSpPr txBox="1"/>
      </xdr:nvSpPr>
      <xdr:spPr>
        <a:xfrm>
          <a:off x="3530111" y="165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123365</xdr:rowOff>
    </xdr:from>
    <xdr:to>
      <xdr:col>4</xdr:col>
      <xdr:colOff>155575</xdr:colOff>
      <xdr:row>98</xdr:row>
      <xdr:rowOff>126898</xdr:rowOff>
    </xdr:to>
    <xdr:cxnSp macro="">
      <xdr:nvCxnSpPr>
        <xdr:cNvPr id="246" name="直線コネクタ 245"/>
        <xdr:cNvCxnSpPr/>
      </xdr:nvCxnSpPr>
      <xdr:spPr>
        <a:xfrm flipV="1">
          <a:off x="2019300" y="16925465"/>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125070</xdr:rowOff>
    </xdr:from>
    <xdr:to>
      <xdr:col>2</xdr:col>
      <xdr:colOff>638175</xdr:colOff>
      <xdr:row>98</xdr:row>
      <xdr:rowOff>126898</xdr:rowOff>
    </xdr:to>
    <xdr:cxnSp macro="">
      <xdr:nvCxnSpPr>
        <xdr:cNvPr id="249" name="直線コネクタ 248"/>
        <xdr:cNvCxnSpPr/>
      </xdr:nvCxnSpPr>
      <xdr:spPr>
        <a:xfrm>
          <a:off x="1130300" y="1692717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64218</xdr:rowOff>
    </xdr:from>
    <xdr:to>
      <xdr:col>6</xdr:col>
      <xdr:colOff>561975</xdr:colOff>
      <xdr:row>98</xdr:row>
      <xdr:rowOff>165818</xdr:rowOff>
    </xdr:to>
    <xdr:sp macro="" textlink="">
      <xdr:nvSpPr>
        <xdr:cNvPr id="259" name="円/楕円 258"/>
        <xdr:cNvSpPr/>
      </xdr:nvSpPr>
      <xdr:spPr>
        <a:xfrm>
          <a:off x="4584700" y="1686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150595</xdr:rowOff>
    </xdr:from>
    <xdr:ext cx="534377" cy="259045"/>
    <xdr:sp macro="" textlink="">
      <xdr:nvSpPr>
        <xdr:cNvPr id="260" name="衛生費該当値テキスト"/>
        <xdr:cNvSpPr txBox="1"/>
      </xdr:nvSpPr>
      <xdr:spPr>
        <a:xfrm>
          <a:off x="4686300" y="1678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67379</xdr:rowOff>
    </xdr:from>
    <xdr:to>
      <xdr:col>5</xdr:col>
      <xdr:colOff>409575</xdr:colOff>
      <xdr:row>98</xdr:row>
      <xdr:rowOff>168979</xdr:rowOff>
    </xdr:to>
    <xdr:sp macro="" textlink="">
      <xdr:nvSpPr>
        <xdr:cNvPr id="261" name="円/楕円 260"/>
        <xdr:cNvSpPr/>
      </xdr:nvSpPr>
      <xdr:spPr>
        <a:xfrm>
          <a:off x="3746500" y="168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160106</xdr:rowOff>
    </xdr:from>
    <xdr:ext cx="534377" cy="259045"/>
    <xdr:sp macro="" textlink="">
      <xdr:nvSpPr>
        <xdr:cNvPr id="262" name="テキスト ボックス 261"/>
        <xdr:cNvSpPr txBox="1"/>
      </xdr:nvSpPr>
      <xdr:spPr>
        <a:xfrm>
          <a:off x="3530111" y="16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72565</xdr:rowOff>
    </xdr:from>
    <xdr:to>
      <xdr:col>4</xdr:col>
      <xdr:colOff>206375</xdr:colOff>
      <xdr:row>99</xdr:row>
      <xdr:rowOff>2715</xdr:rowOff>
    </xdr:to>
    <xdr:sp macro="" textlink="">
      <xdr:nvSpPr>
        <xdr:cNvPr id="263" name="円/楕円 262"/>
        <xdr:cNvSpPr/>
      </xdr:nvSpPr>
      <xdr:spPr>
        <a:xfrm>
          <a:off x="2857500" y="1687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165292</xdr:rowOff>
    </xdr:from>
    <xdr:ext cx="534377" cy="259045"/>
    <xdr:sp macro="" textlink="">
      <xdr:nvSpPr>
        <xdr:cNvPr id="264" name="テキスト ボックス 263"/>
        <xdr:cNvSpPr txBox="1"/>
      </xdr:nvSpPr>
      <xdr:spPr>
        <a:xfrm>
          <a:off x="2641111" y="169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76098</xdr:rowOff>
    </xdr:from>
    <xdr:to>
      <xdr:col>3</xdr:col>
      <xdr:colOff>3175</xdr:colOff>
      <xdr:row>99</xdr:row>
      <xdr:rowOff>6248</xdr:rowOff>
    </xdr:to>
    <xdr:sp macro="" textlink="">
      <xdr:nvSpPr>
        <xdr:cNvPr id="265" name="円/楕円 264"/>
        <xdr:cNvSpPr/>
      </xdr:nvSpPr>
      <xdr:spPr>
        <a:xfrm>
          <a:off x="1968500" y="1687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168825</xdr:rowOff>
    </xdr:from>
    <xdr:ext cx="534377" cy="259045"/>
    <xdr:sp macro="" textlink="">
      <xdr:nvSpPr>
        <xdr:cNvPr id="266" name="テキスト ボックス 265"/>
        <xdr:cNvSpPr txBox="1"/>
      </xdr:nvSpPr>
      <xdr:spPr>
        <a:xfrm>
          <a:off x="1752111" y="1697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21,960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74270</xdr:rowOff>
    </xdr:from>
    <xdr:to>
      <xdr:col>1</xdr:col>
      <xdr:colOff>485775</xdr:colOff>
      <xdr:row>99</xdr:row>
      <xdr:rowOff>4420</xdr:rowOff>
    </xdr:to>
    <xdr:sp macro="" textlink="">
      <xdr:nvSpPr>
        <xdr:cNvPr id="267" name="円/楕円 266"/>
        <xdr:cNvSpPr/>
      </xdr:nvSpPr>
      <xdr:spPr>
        <a:xfrm>
          <a:off x="1079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166997</xdr:rowOff>
    </xdr:from>
    <xdr:ext cx="534377" cy="259045"/>
    <xdr:sp macro="" textlink="">
      <xdr:nvSpPr>
        <xdr:cNvPr id="268" name="テキスト ボックス 267"/>
        <xdr:cNvSpPr txBox="1"/>
      </xdr:nvSpPr>
      <xdr:spPr>
        <a:xfrm>
          <a:off x="863111" y="1696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16256</xdr:rowOff>
    </xdr:from>
    <xdr:to>
      <xdr:col>15</xdr:col>
      <xdr:colOff>180975</xdr:colOff>
      <xdr:row>38</xdr:row>
      <xdr:rowOff>24747</xdr:rowOff>
    </xdr:to>
    <xdr:cxnSp macro="">
      <xdr:nvCxnSpPr>
        <xdr:cNvPr id="299" name="直線コネクタ 298"/>
        <xdr:cNvCxnSpPr/>
      </xdr:nvCxnSpPr>
      <xdr:spPr>
        <a:xfrm flipV="1">
          <a:off x="9639300" y="6531356"/>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29445</xdr:rowOff>
    </xdr:from>
    <xdr:ext cx="378565" cy="259045"/>
    <xdr:sp macro="" textlink="">
      <xdr:nvSpPr>
        <xdr:cNvPr id="300" name="労働費平均値テキスト"/>
        <xdr:cNvSpPr txBox="1"/>
      </xdr:nvSpPr>
      <xdr:spPr>
        <a:xfrm>
          <a:off x="10528300" y="6544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24747</xdr:rowOff>
    </xdr:from>
    <xdr:to>
      <xdr:col>14</xdr:col>
      <xdr:colOff>28575</xdr:colOff>
      <xdr:row>38</xdr:row>
      <xdr:rowOff>37483</xdr:rowOff>
    </xdr:to>
    <xdr:cxnSp macro="">
      <xdr:nvCxnSpPr>
        <xdr:cNvPr id="302" name="直線コネクタ 301"/>
        <xdr:cNvCxnSpPr/>
      </xdr:nvCxnSpPr>
      <xdr:spPr>
        <a:xfrm flipV="1">
          <a:off x="8750300" y="6539847"/>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1705</xdr:rowOff>
    </xdr:from>
    <xdr:to>
      <xdr:col>14</xdr:col>
      <xdr:colOff>79375</xdr:colOff>
      <xdr:row>38</xdr:row>
      <xdr:rowOff>103305</xdr:rowOff>
    </xdr:to>
    <xdr:sp macro="" textlink="">
      <xdr:nvSpPr>
        <xdr:cNvPr id="303" name="フローチャート : 判断 302"/>
        <xdr:cNvSpPr/>
      </xdr:nvSpPr>
      <xdr:spPr>
        <a:xfrm>
          <a:off x="9588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94432</xdr:rowOff>
    </xdr:from>
    <xdr:ext cx="378565" cy="259045"/>
    <xdr:sp macro="" textlink="">
      <xdr:nvSpPr>
        <xdr:cNvPr id="304" name="テキスト ボックス 303"/>
        <xdr:cNvSpPr txBox="1"/>
      </xdr:nvSpPr>
      <xdr:spPr>
        <a:xfrm>
          <a:off x="9450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37483</xdr:rowOff>
    </xdr:from>
    <xdr:to>
      <xdr:col>12</xdr:col>
      <xdr:colOff>511175</xdr:colOff>
      <xdr:row>38</xdr:row>
      <xdr:rowOff>38136</xdr:rowOff>
    </xdr:to>
    <xdr:cxnSp macro="">
      <xdr:nvCxnSpPr>
        <xdr:cNvPr id="305" name="直線コネクタ 304"/>
        <xdr:cNvCxnSpPr/>
      </xdr:nvCxnSpPr>
      <xdr:spPr>
        <a:xfrm flipV="1">
          <a:off x="7861300" y="655258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76998</xdr:rowOff>
    </xdr:from>
    <xdr:to>
      <xdr:col>11</xdr:col>
      <xdr:colOff>307975</xdr:colOff>
      <xdr:row>38</xdr:row>
      <xdr:rowOff>38136</xdr:rowOff>
    </xdr:to>
    <xdr:cxnSp macro="">
      <xdr:nvCxnSpPr>
        <xdr:cNvPr id="308" name="直線コネクタ 307"/>
        <xdr:cNvCxnSpPr/>
      </xdr:nvCxnSpPr>
      <xdr:spPr>
        <a:xfrm>
          <a:off x="6972300" y="624919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136906</xdr:rowOff>
    </xdr:from>
    <xdr:to>
      <xdr:col>15</xdr:col>
      <xdr:colOff>231775</xdr:colOff>
      <xdr:row>38</xdr:row>
      <xdr:rowOff>67056</xdr:rowOff>
    </xdr:to>
    <xdr:sp macro="" textlink="">
      <xdr:nvSpPr>
        <xdr:cNvPr id="318" name="円/楕円 317"/>
        <xdr:cNvSpPr/>
      </xdr:nvSpPr>
      <xdr:spPr>
        <a:xfrm>
          <a:off x="104267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159783</xdr:rowOff>
    </xdr:from>
    <xdr:ext cx="378565" cy="259045"/>
    <xdr:sp macro="" textlink="">
      <xdr:nvSpPr>
        <xdr:cNvPr id="319" name="労働費該当値テキスト"/>
        <xdr:cNvSpPr txBox="1"/>
      </xdr:nvSpPr>
      <xdr:spPr>
        <a:xfrm>
          <a:off x="10528300"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145397</xdr:rowOff>
    </xdr:from>
    <xdr:to>
      <xdr:col>14</xdr:col>
      <xdr:colOff>79375</xdr:colOff>
      <xdr:row>38</xdr:row>
      <xdr:rowOff>75547</xdr:rowOff>
    </xdr:to>
    <xdr:sp macro="" textlink="">
      <xdr:nvSpPr>
        <xdr:cNvPr id="320" name="円/楕円 319"/>
        <xdr:cNvSpPr/>
      </xdr:nvSpPr>
      <xdr:spPr>
        <a:xfrm>
          <a:off x="9588500" y="64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92074</xdr:rowOff>
    </xdr:from>
    <xdr:ext cx="378565" cy="259045"/>
    <xdr:sp macro="" textlink="">
      <xdr:nvSpPr>
        <xdr:cNvPr id="321" name="テキスト ボックス 320"/>
        <xdr:cNvSpPr txBox="1"/>
      </xdr:nvSpPr>
      <xdr:spPr>
        <a:xfrm>
          <a:off x="9450017" y="6264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158133</xdr:rowOff>
    </xdr:from>
    <xdr:to>
      <xdr:col>12</xdr:col>
      <xdr:colOff>561975</xdr:colOff>
      <xdr:row>38</xdr:row>
      <xdr:rowOff>88283</xdr:rowOff>
    </xdr:to>
    <xdr:sp macro="" textlink="">
      <xdr:nvSpPr>
        <xdr:cNvPr id="322" name="円/楕円 321"/>
        <xdr:cNvSpPr/>
      </xdr:nvSpPr>
      <xdr:spPr>
        <a:xfrm>
          <a:off x="8699500" y="65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79410</xdr:rowOff>
    </xdr:from>
    <xdr:ext cx="378565" cy="259045"/>
    <xdr:sp macro="" textlink="">
      <xdr:nvSpPr>
        <xdr:cNvPr id="323" name="テキスト ボックス 322"/>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158786</xdr:rowOff>
    </xdr:from>
    <xdr:to>
      <xdr:col>11</xdr:col>
      <xdr:colOff>358775</xdr:colOff>
      <xdr:row>38</xdr:row>
      <xdr:rowOff>88936</xdr:rowOff>
    </xdr:to>
    <xdr:sp macro="" textlink="">
      <xdr:nvSpPr>
        <xdr:cNvPr id="324" name="円/楕円 323"/>
        <xdr:cNvSpPr/>
      </xdr:nvSpPr>
      <xdr:spPr>
        <a:xfrm>
          <a:off x="7810500" y="65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80063</xdr:rowOff>
    </xdr:from>
    <xdr:ext cx="378565" cy="259045"/>
    <xdr:sp macro="" textlink="">
      <xdr:nvSpPr>
        <xdr:cNvPr id="325" name="テキスト ボックス 324"/>
        <xdr:cNvSpPr txBox="1"/>
      </xdr:nvSpPr>
      <xdr:spPr>
        <a:xfrm>
          <a:off x="7672017" y="6595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26198</xdr:rowOff>
    </xdr:from>
    <xdr:to>
      <xdr:col>10</xdr:col>
      <xdr:colOff>155575</xdr:colOff>
      <xdr:row>36</xdr:row>
      <xdr:rowOff>127798</xdr:rowOff>
    </xdr:to>
    <xdr:sp macro="" textlink="">
      <xdr:nvSpPr>
        <xdr:cNvPr id="326" name="円/楕円 325"/>
        <xdr:cNvSpPr/>
      </xdr:nvSpPr>
      <xdr:spPr>
        <a:xfrm>
          <a:off x="6921500" y="619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118925</xdr:rowOff>
    </xdr:from>
    <xdr:ext cx="469744" cy="259045"/>
    <xdr:sp macro="" textlink="">
      <xdr:nvSpPr>
        <xdr:cNvPr id="327" name="テキスト ボックス 326"/>
        <xdr:cNvSpPr txBox="1"/>
      </xdr:nvSpPr>
      <xdr:spPr>
        <a:xfrm>
          <a:off x="6737427" y="629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20434</xdr:rowOff>
    </xdr:from>
    <xdr:to>
      <xdr:col>15</xdr:col>
      <xdr:colOff>180975</xdr:colOff>
      <xdr:row>59</xdr:row>
      <xdr:rowOff>29870</xdr:rowOff>
    </xdr:to>
    <xdr:cxnSp macro="">
      <xdr:nvCxnSpPr>
        <xdr:cNvPr id="356" name="直線コネクタ 355"/>
        <xdr:cNvCxnSpPr/>
      </xdr:nvCxnSpPr>
      <xdr:spPr>
        <a:xfrm flipV="1">
          <a:off x="9639300" y="10135984"/>
          <a:ext cx="8382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85183</xdr:rowOff>
    </xdr:from>
    <xdr:ext cx="534377" cy="259045"/>
    <xdr:sp macro="" textlink="">
      <xdr:nvSpPr>
        <xdr:cNvPr id="357" name="農林水産業費平均値テキスト"/>
        <xdr:cNvSpPr txBox="1"/>
      </xdr:nvSpPr>
      <xdr:spPr>
        <a:xfrm>
          <a:off x="10528300" y="9686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26797</xdr:rowOff>
    </xdr:from>
    <xdr:to>
      <xdr:col>14</xdr:col>
      <xdr:colOff>28575</xdr:colOff>
      <xdr:row>59</xdr:row>
      <xdr:rowOff>29870</xdr:rowOff>
    </xdr:to>
    <xdr:cxnSp macro="">
      <xdr:nvCxnSpPr>
        <xdr:cNvPr id="359" name="直線コネクタ 358"/>
        <xdr:cNvCxnSpPr/>
      </xdr:nvCxnSpPr>
      <xdr:spPr>
        <a:xfrm>
          <a:off x="8750300" y="10142347"/>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58521</xdr:rowOff>
    </xdr:from>
    <xdr:to>
      <xdr:col>14</xdr:col>
      <xdr:colOff>79375</xdr:colOff>
      <xdr:row>57</xdr:row>
      <xdr:rowOff>160121</xdr:rowOff>
    </xdr:to>
    <xdr:sp macro="" textlink="">
      <xdr:nvSpPr>
        <xdr:cNvPr id="360" name="フローチャート : 判断 359"/>
        <xdr:cNvSpPr/>
      </xdr:nvSpPr>
      <xdr:spPr>
        <a:xfrm>
          <a:off x="9588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5198</xdr:rowOff>
    </xdr:from>
    <xdr:ext cx="534377" cy="259045"/>
    <xdr:sp macro="" textlink="">
      <xdr:nvSpPr>
        <xdr:cNvPr id="361" name="テキスト ボックス 360"/>
        <xdr:cNvSpPr txBox="1"/>
      </xdr:nvSpPr>
      <xdr:spPr>
        <a:xfrm>
          <a:off x="9372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26797</xdr:rowOff>
    </xdr:from>
    <xdr:to>
      <xdr:col>12</xdr:col>
      <xdr:colOff>511175</xdr:colOff>
      <xdr:row>59</xdr:row>
      <xdr:rowOff>26924</xdr:rowOff>
    </xdr:to>
    <xdr:cxnSp macro="">
      <xdr:nvCxnSpPr>
        <xdr:cNvPr id="362" name="直線コネクタ 361"/>
        <xdr:cNvCxnSpPr/>
      </xdr:nvCxnSpPr>
      <xdr:spPr>
        <a:xfrm flipV="1">
          <a:off x="7861300" y="10142347"/>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161510</xdr:rowOff>
    </xdr:from>
    <xdr:ext cx="534377" cy="259045"/>
    <xdr:sp macro="" textlink="">
      <xdr:nvSpPr>
        <xdr:cNvPr id="364" name="テキスト ボックス 363"/>
        <xdr:cNvSpPr txBox="1"/>
      </xdr:nvSpPr>
      <xdr:spPr>
        <a:xfrm>
          <a:off x="8483111" y="95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24562</xdr:rowOff>
    </xdr:from>
    <xdr:to>
      <xdr:col>11</xdr:col>
      <xdr:colOff>307975</xdr:colOff>
      <xdr:row>59</xdr:row>
      <xdr:rowOff>26924</xdr:rowOff>
    </xdr:to>
    <xdr:cxnSp macro="">
      <xdr:nvCxnSpPr>
        <xdr:cNvPr id="365" name="直線コネクタ 364"/>
        <xdr:cNvCxnSpPr/>
      </xdr:nvCxnSpPr>
      <xdr:spPr>
        <a:xfrm>
          <a:off x="6972300" y="1014011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166946</xdr:rowOff>
    </xdr:from>
    <xdr:ext cx="534377" cy="259045"/>
    <xdr:sp macro="" textlink="">
      <xdr:nvSpPr>
        <xdr:cNvPr id="367" name="テキスト ボックス 366"/>
        <xdr:cNvSpPr txBox="1"/>
      </xdr:nvSpPr>
      <xdr:spPr>
        <a:xfrm>
          <a:off x="7594111" y="959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141084</xdr:rowOff>
    </xdr:from>
    <xdr:to>
      <xdr:col>15</xdr:col>
      <xdr:colOff>231775</xdr:colOff>
      <xdr:row>59</xdr:row>
      <xdr:rowOff>71234</xdr:rowOff>
    </xdr:to>
    <xdr:sp macro="" textlink="">
      <xdr:nvSpPr>
        <xdr:cNvPr id="375" name="円/楕円 374"/>
        <xdr:cNvSpPr/>
      </xdr:nvSpPr>
      <xdr:spPr>
        <a:xfrm>
          <a:off x="10426700" y="100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56011</xdr:rowOff>
    </xdr:from>
    <xdr:ext cx="469744" cy="259045"/>
    <xdr:sp macro="" textlink="">
      <xdr:nvSpPr>
        <xdr:cNvPr id="376" name="農林水産業費該当値テキスト"/>
        <xdr:cNvSpPr txBox="1"/>
      </xdr:nvSpPr>
      <xdr:spPr>
        <a:xfrm>
          <a:off x="10528300"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150520</xdr:rowOff>
    </xdr:from>
    <xdr:to>
      <xdr:col>14</xdr:col>
      <xdr:colOff>79375</xdr:colOff>
      <xdr:row>59</xdr:row>
      <xdr:rowOff>80670</xdr:rowOff>
    </xdr:to>
    <xdr:sp macro="" textlink="">
      <xdr:nvSpPr>
        <xdr:cNvPr id="377" name="円/楕円 376"/>
        <xdr:cNvSpPr/>
      </xdr:nvSpPr>
      <xdr:spPr>
        <a:xfrm>
          <a:off x="9588500" y="10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71797</xdr:rowOff>
    </xdr:from>
    <xdr:ext cx="469744" cy="259045"/>
    <xdr:sp macro="" textlink="">
      <xdr:nvSpPr>
        <xdr:cNvPr id="378" name="テキスト ボックス 377"/>
        <xdr:cNvSpPr txBox="1"/>
      </xdr:nvSpPr>
      <xdr:spPr>
        <a:xfrm>
          <a:off x="9404427" y="101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147447</xdr:rowOff>
    </xdr:from>
    <xdr:to>
      <xdr:col>12</xdr:col>
      <xdr:colOff>561975</xdr:colOff>
      <xdr:row>59</xdr:row>
      <xdr:rowOff>77597</xdr:rowOff>
    </xdr:to>
    <xdr:sp macro="" textlink="">
      <xdr:nvSpPr>
        <xdr:cNvPr id="379" name="円/楕円 378"/>
        <xdr:cNvSpPr/>
      </xdr:nvSpPr>
      <xdr:spPr>
        <a:xfrm>
          <a:off x="8699500" y="1009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68724</xdr:rowOff>
    </xdr:from>
    <xdr:ext cx="469744" cy="259045"/>
    <xdr:sp macro="" textlink="">
      <xdr:nvSpPr>
        <xdr:cNvPr id="380" name="テキスト ボックス 379"/>
        <xdr:cNvSpPr txBox="1"/>
      </xdr:nvSpPr>
      <xdr:spPr>
        <a:xfrm>
          <a:off x="8515427" y="1018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147574</xdr:rowOff>
    </xdr:from>
    <xdr:to>
      <xdr:col>11</xdr:col>
      <xdr:colOff>358775</xdr:colOff>
      <xdr:row>59</xdr:row>
      <xdr:rowOff>77724</xdr:rowOff>
    </xdr:to>
    <xdr:sp macro="" textlink="">
      <xdr:nvSpPr>
        <xdr:cNvPr id="381" name="円/楕円 380"/>
        <xdr:cNvSpPr/>
      </xdr:nvSpPr>
      <xdr:spPr>
        <a:xfrm>
          <a:off x="7810500" y="100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68851</xdr:rowOff>
    </xdr:from>
    <xdr:ext cx="469744" cy="259045"/>
    <xdr:sp macro="" textlink="">
      <xdr:nvSpPr>
        <xdr:cNvPr id="382" name="テキスト ボックス 381"/>
        <xdr:cNvSpPr txBox="1"/>
      </xdr:nvSpPr>
      <xdr:spPr>
        <a:xfrm>
          <a:off x="7626427" y="1018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145212</xdr:rowOff>
    </xdr:from>
    <xdr:to>
      <xdr:col>10</xdr:col>
      <xdr:colOff>155575</xdr:colOff>
      <xdr:row>59</xdr:row>
      <xdr:rowOff>75362</xdr:rowOff>
    </xdr:to>
    <xdr:sp macro="" textlink="">
      <xdr:nvSpPr>
        <xdr:cNvPr id="383" name="円/楕円 382"/>
        <xdr:cNvSpPr/>
      </xdr:nvSpPr>
      <xdr:spPr>
        <a:xfrm>
          <a:off x="69215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66489</xdr:rowOff>
    </xdr:from>
    <xdr:ext cx="469744" cy="259045"/>
    <xdr:sp macro="" textlink="">
      <xdr:nvSpPr>
        <xdr:cNvPr id="384" name="テキスト ボックス 383"/>
        <xdr:cNvSpPr txBox="1"/>
      </xdr:nvSpPr>
      <xdr:spPr>
        <a:xfrm>
          <a:off x="6737427" y="1018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81659</xdr:rowOff>
    </xdr:from>
    <xdr:to>
      <xdr:col>15</xdr:col>
      <xdr:colOff>180975</xdr:colOff>
      <xdr:row>78</xdr:row>
      <xdr:rowOff>113457</xdr:rowOff>
    </xdr:to>
    <xdr:cxnSp macro="">
      <xdr:nvCxnSpPr>
        <xdr:cNvPr id="411" name="直線コネクタ 410"/>
        <xdr:cNvCxnSpPr/>
      </xdr:nvCxnSpPr>
      <xdr:spPr>
        <a:xfrm>
          <a:off x="9639300" y="13454759"/>
          <a:ext cx="8382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8267</xdr:rowOff>
    </xdr:from>
    <xdr:ext cx="534377" cy="259045"/>
    <xdr:sp macro="" textlink="">
      <xdr:nvSpPr>
        <xdr:cNvPr id="412" name="商工費平均値テキスト"/>
        <xdr:cNvSpPr txBox="1"/>
      </xdr:nvSpPr>
      <xdr:spPr>
        <a:xfrm>
          <a:off x="10528300" y="130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81659</xdr:rowOff>
    </xdr:from>
    <xdr:to>
      <xdr:col>14</xdr:col>
      <xdr:colOff>28575</xdr:colOff>
      <xdr:row>78</xdr:row>
      <xdr:rowOff>113959</xdr:rowOff>
    </xdr:to>
    <xdr:cxnSp macro="">
      <xdr:nvCxnSpPr>
        <xdr:cNvPr id="414" name="直線コネクタ 413"/>
        <xdr:cNvCxnSpPr/>
      </xdr:nvCxnSpPr>
      <xdr:spPr>
        <a:xfrm flipV="1">
          <a:off x="8750300" y="13454759"/>
          <a:ext cx="889000" cy="3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11587</xdr:rowOff>
    </xdr:from>
    <xdr:to>
      <xdr:col>14</xdr:col>
      <xdr:colOff>79375</xdr:colOff>
      <xdr:row>77</xdr:row>
      <xdr:rowOff>113187</xdr:rowOff>
    </xdr:to>
    <xdr:sp macro="" textlink="">
      <xdr:nvSpPr>
        <xdr:cNvPr id="415" name="フローチャート : 判断 414"/>
        <xdr:cNvSpPr/>
      </xdr:nvSpPr>
      <xdr:spPr>
        <a:xfrm>
          <a:off x="9588500" y="132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129714</xdr:rowOff>
    </xdr:from>
    <xdr:ext cx="534377" cy="259045"/>
    <xdr:sp macro="" textlink="">
      <xdr:nvSpPr>
        <xdr:cNvPr id="416" name="テキスト ボックス 415"/>
        <xdr:cNvSpPr txBox="1"/>
      </xdr:nvSpPr>
      <xdr:spPr>
        <a:xfrm>
          <a:off x="9372111" y="1298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86345</xdr:rowOff>
    </xdr:from>
    <xdr:to>
      <xdr:col>12</xdr:col>
      <xdr:colOff>511175</xdr:colOff>
      <xdr:row>78</xdr:row>
      <xdr:rowOff>113959</xdr:rowOff>
    </xdr:to>
    <xdr:cxnSp macro="">
      <xdr:nvCxnSpPr>
        <xdr:cNvPr id="417" name="直線コネクタ 416"/>
        <xdr:cNvCxnSpPr/>
      </xdr:nvCxnSpPr>
      <xdr:spPr>
        <a:xfrm>
          <a:off x="7861300" y="13459445"/>
          <a:ext cx="8890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81818</xdr:rowOff>
    </xdr:from>
    <xdr:to>
      <xdr:col>11</xdr:col>
      <xdr:colOff>307975</xdr:colOff>
      <xdr:row>78</xdr:row>
      <xdr:rowOff>86345</xdr:rowOff>
    </xdr:to>
    <xdr:cxnSp macro="">
      <xdr:nvCxnSpPr>
        <xdr:cNvPr id="420" name="直線コネクタ 419"/>
        <xdr:cNvCxnSpPr/>
      </xdr:nvCxnSpPr>
      <xdr:spPr>
        <a:xfrm>
          <a:off x="6972300" y="13454918"/>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62657</xdr:rowOff>
    </xdr:from>
    <xdr:to>
      <xdr:col>15</xdr:col>
      <xdr:colOff>231775</xdr:colOff>
      <xdr:row>78</xdr:row>
      <xdr:rowOff>164257</xdr:rowOff>
    </xdr:to>
    <xdr:sp macro="" textlink="">
      <xdr:nvSpPr>
        <xdr:cNvPr id="430" name="円/楕円 429"/>
        <xdr:cNvSpPr/>
      </xdr:nvSpPr>
      <xdr:spPr>
        <a:xfrm>
          <a:off x="104267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149034</xdr:rowOff>
    </xdr:from>
    <xdr:ext cx="469744" cy="259045"/>
    <xdr:sp macro="" textlink="">
      <xdr:nvSpPr>
        <xdr:cNvPr id="431" name="商工費該当値テキスト"/>
        <xdr:cNvSpPr txBox="1"/>
      </xdr:nvSpPr>
      <xdr:spPr>
        <a:xfrm>
          <a:off x="10528300" y="1335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30859</xdr:rowOff>
    </xdr:from>
    <xdr:to>
      <xdr:col>14</xdr:col>
      <xdr:colOff>79375</xdr:colOff>
      <xdr:row>78</xdr:row>
      <xdr:rowOff>132459</xdr:rowOff>
    </xdr:to>
    <xdr:sp macro="" textlink="">
      <xdr:nvSpPr>
        <xdr:cNvPr id="432" name="円/楕円 431"/>
        <xdr:cNvSpPr/>
      </xdr:nvSpPr>
      <xdr:spPr>
        <a:xfrm>
          <a:off x="9588500" y="134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123586</xdr:rowOff>
    </xdr:from>
    <xdr:ext cx="469744" cy="259045"/>
    <xdr:sp macro="" textlink="">
      <xdr:nvSpPr>
        <xdr:cNvPr id="433" name="テキスト ボックス 432"/>
        <xdr:cNvSpPr txBox="1"/>
      </xdr:nvSpPr>
      <xdr:spPr>
        <a:xfrm>
          <a:off x="9404427" y="1349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63159</xdr:rowOff>
    </xdr:from>
    <xdr:to>
      <xdr:col>12</xdr:col>
      <xdr:colOff>561975</xdr:colOff>
      <xdr:row>78</xdr:row>
      <xdr:rowOff>164759</xdr:rowOff>
    </xdr:to>
    <xdr:sp macro="" textlink="">
      <xdr:nvSpPr>
        <xdr:cNvPr id="434" name="円/楕円 433"/>
        <xdr:cNvSpPr/>
      </xdr:nvSpPr>
      <xdr:spPr>
        <a:xfrm>
          <a:off x="8699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155886</xdr:rowOff>
    </xdr:from>
    <xdr:ext cx="469744" cy="259045"/>
    <xdr:sp macro="" textlink="">
      <xdr:nvSpPr>
        <xdr:cNvPr id="435" name="テキスト ボックス 434"/>
        <xdr:cNvSpPr txBox="1"/>
      </xdr:nvSpPr>
      <xdr:spPr>
        <a:xfrm>
          <a:off x="8515427"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35545</xdr:rowOff>
    </xdr:from>
    <xdr:to>
      <xdr:col>11</xdr:col>
      <xdr:colOff>358775</xdr:colOff>
      <xdr:row>78</xdr:row>
      <xdr:rowOff>137145</xdr:rowOff>
    </xdr:to>
    <xdr:sp macro="" textlink="">
      <xdr:nvSpPr>
        <xdr:cNvPr id="436" name="円/楕円 435"/>
        <xdr:cNvSpPr/>
      </xdr:nvSpPr>
      <xdr:spPr>
        <a:xfrm>
          <a:off x="7810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128272</xdr:rowOff>
    </xdr:from>
    <xdr:ext cx="469744" cy="259045"/>
    <xdr:sp macro="" textlink="">
      <xdr:nvSpPr>
        <xdr:cNvPr id="437" name="テキスト ボックス 436"/>
        <xdr:cNvSpPr txBox="1"/>
      </xdr:nvSpPr>
      <xdr:spPr>
        <a:xfrm>
          <a:off x="7626427"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31018</xdr:rowOff>
    </xdr:from>
    <xdr:to>
      <xdr:col>10</xdr:col>
      <xdr:colOff>155575</xdr:colOff>
      <xdr:row>78</xdr:row>
      <xdr:rowOff>132618</xdr:rowOff>
    </xdr:to>
    <xdr:sp macro="" textlink="">
      <xdr:nvSpPr>
        <xdr:cNvPr id="438" name="円/楕円 437"/>
        <xdr:cNvSpPr/>
      </xdr:nvSpPr>
      <xdr:spPr>
        <a:xfrm>
          <a:off x="6921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123745</xdr:rowOff>
    </xdr:from>
    <xdr:ext cx="469744" cy="259045"/>
    <xdr:sp macro="" textlink="">
      <xdr:nvSpPr>
        <xdr:cNvPr id="439" name="テキスト ボックス 438"/>
        <xdr:cNvSpPr txBox="1"/>
      </xdr:nvSpPr>
      <xdr:spPr>
        <a:xfrm>
          <a:off x="6737427" y="1349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153598</xdr:rowOff>
    </xdr:from>
    <xdr:to>
      <xdr:col>15</xdr:col>
      <xdr:colOff>180975</xdr:colOff>
      <xdr:row>97</xdr:row>
      <xdr:rowOff>11340</xdr:rowOff>
    </xdr:to>
    <xdr:cxnSp macro="">
      <xdr:nvCxnSpPr>
        <xdr:cNvPr id="468" name="直線コネクタ 467"/>
        <xdr:cNvCxnSpPr/>
      </xdr:nvCxnSpPr>
      <xdr:spPr>
        <a:xfrm>
          <a:off x="9639300" y="16612798"/>
          <a:ext cx="838200" cy="2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39177</xdr:rowOff>
    </xdr:from>
    <xdr:to>
      <xdr:col>14</xdr:col>
      <xdr:colOff>28575</xdr:colOff>
      <xdr:row>96</xdr:row>
      <xdr:rowOff>153598</xdr:rowOff>
    </xdr:to>
    <xdr:cxnSp macro="">
      <xdr:nvCxnSpPr>
        <xdr:cNvPr id="471" name="直線コネクタ 470"/>
        <xdr:cNvCxnSpPr/>
      </xdr:nvCxnSpPr>
      <xdr:spPr>
        <a:xfrm>
          <a:off x="8750300" y="16498377"/>
          <a:ext cx="889000" cy="1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133438</xdr:rowOff>
    </xdr:from>
    <xdr:to>
      <xdr:col>14</xdr:col>
      <xdr:colOff>79375</xdr:colOff>
      <xdr:row>97</xdr:row>
      <xdr:rowOff>63588</xdr:rowOff>
    </xdr:to>
    <xdr:sp macro="" textlink="">
      <xdr:nvSpPr>
        <xdr:cNvPr id="472" name="フローチャート : 判断 471"/>
        <xdr:cNvSpPr/>
      </xdr:nvSpPr>
      <xdr:spPr>
        <a:xfrm>
          <a:off x="958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54715</xdr:rowOff>
    </xdr:from>
    <xdr:ext cx="534377" cy="259045"/>
    <xdr:sp macro="" textlink="">
      <xdr:nvSpPr>
        <xdr:cNvPr id="473" name="テキスト ボックス 472"/>
        <xdr:cNvSpPr txBox="1"/>
      </xdr:nvSpPr>
      <xdr:spPr>
        <a:xfrm>
          <a:off x="937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90849</xdr:rowOff>
    </xdr:from>
    <xdr:to>
      <xdr:col>12</xdr:col>
      <xdr:colOff>511175</xdr:colOff>
      <xdr:row>96</xdr:row>
      <xdr:rowOff>39177</xdr:rowOff>
    </xdr:to>
    <xdr:cxnSp macro="">
      <xdr:nvCxnSpPr>
        <xdr:cNvPr id="474" name="直線コネクタ 473"/>
        <xdr:cNvCxnSpPr/>
      </xdr:nvCxnSpPr>
      <xdr:spPr>
        <a:xfrm>
          <a:off x="7861300" y="16378599"/>
          <a:ext cx="889000" cy="11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135290</xdr:rowOff>
    </xdr:from>
    <xdr:ext cx="534377" cy="259045"/>
    <xdr:sp macro="" textlink="">
      <xdr:nvSpPr>
        <xdr:cNvPr id="476" name="テキスト ボックス 475"/>
        <xdr:cNvSpPr txBox="1"/>
      </xdr:nvSpPr>
      <xdr:spPr>
        <a:xfrm>
          <a:off x="8483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90849</xdr:rowOff>
    </xdr:from>
    <xdr:to>
      <xdr:col>11</xdr:col>
      <xdr:colOff>307975</xdr:colOff>
      <xdr:row>96</xdr:row>
      <xdr:rowOff>123400</xdr:rowOff>
    </xdr:to>
    <xdr:cxnSp macro="">
      <xdr:nvCxnSpPr>
        <xdr:cNvPr id="477" name="直線コネクタ 476"/>
        <xdr:cNvCxnSpPr/>
      </xdr:nvCxnSpPr>
      <xdr:spPr>
        <a:xfrm flipV="1">
          <a:off x="6972300" y="16378599"/>
          <a:ext cx="889000" cy="20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50677</xdr:rowOff>
    </xdr:from>
    <xdr:ext cx="534377" cy="259045"/>
    <xdr:sp macro="" textlink="">
      <xdr:nvSpPr>
        <xdr:cNvPr id="481" name="テキスト ボックス 480"/>
        <xdr:cNvSpPr txBox="1"/>
      </xdr:nvSpPr>
      <xdr:spPr>
        <a:xfrm>
          <a:off x="6705111" y="166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131990</xdr:rowOff>
    </xdr:from>
    <xdr:to>
      <xdr:col>15</xdr:col>
      <xdr:colOff>231775</xdr:colOff>
      <xdr:row>97</xdr:row>
      <xdr:rowOff>62140</xdr:rowOff>
    </xdr:to>
    <xdr:sp macro="" textlink="">
      <xdr:nvSpPr>
        <xdr:cNvPr id="487" name="円/楕円 486"/>
        <xdr:cNvSpPr/>
      </xdr:nvSpPr>
      <xdr:spPr>
        <a:xfrm>
          <a:off x="104267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110417</xdr:rowOff>
    </xdr:from>
    <xdr:ext cx="534377" cy="259045"/>
    <xdr:sp macro="" textlink="">
      <xdr:nvSpPr>
        <xdr:cNvPr id="488" name="土木費該当値テキスト"/>
        <xdr:cNvSpPr txBox="1"/>
      </xdr:nvSpPr>
      <xdr:spPr>
        <a:xfrm>
          <a:off x="10528300" y="1656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102798</xdr:rowOff>
    </xdr:from>
    <xdr:to>
      <xdr:col>14</xdr:col>
      <xdr:colOff>79375</xdr:colOff>
      <xdr:row>97</xdr:row>
      <xdr:rowOff>32948</xdr:rowOff>
    </xdr:to>
    <xdr:sp macro="" textlink="">
      <xdr:nvSpPr>
        <xdr:cNvPr id="489" name="円/楕円 488"/>
        <xdr:cNvSpPr/>
      </xdr:nvSpPr>
      <xdr:spPr>
        <a:xfrm>
          <a:off x="9588500" y="165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49475</xdr:rowOff>
    </xdr:from>
    <xdr:ext cx="534377" cy="259045"/>
    <xdr:sp macro="" textlink="">
      <xdr:nvSpPr>
        <xdr:cNvPr id="490" name="テキスト ボックス 489"/>
        <xdr:cNvSpPr txBox="1"/>
      </xdr:nvSpPr>
      <xdr:spPr>
        <a:xfrm>
          <a:off x="9372111" y="163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159827</xdr:rowOff>
    </xdr:from>
    <xdr:to>
      <xdr:col>12</xdr:col>
      <xdr:colOff>561975</xdr:colOff>
      <xdr:row>96</xdr:row>
      <xdr:rowOff>89977</xdr:rowOff>
    </xdr:to>
    <xdr:sp macro="" textlink="">
      <xdr:nvSpPr>
        <xdr:cNvPr id="491" name="円/楕円 490"/>
        <xdr:cNvSpPr/>
      </xdr:nvSpPr>
      <xdr:spPr>
        <a:xfrm>
          <a:off x="8699500" y="164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106504</xdr:rowOff>
    </xdr:from>
    <xdr:ext cx="534377" cy="259045"/>
    <xdr:sp macro="" textlink="">
      <xdr:nvSpPr>
        <xdr:cNvPr id="492" name="テキスト ボックス 491"/>
        <xdr:cNvSpPr txBox="1"/>
      </xdr:nvSpPr>
      <xdr:spPr>
        <a:xfrm>
          <a:off x="8483111" y="1622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40049</xdr:rowOff>
    </xdr:from>
    <xdr:to>
      <xdr:col>11</xdr:col>
      <xdr:colOff>358775</xdr:colOff>
      <xdr:row>95</xdr:row>
      <xdr:rowOff>141649</xdr:rowOff>
    </xdr:to>
    <xdr:sp macro="" textlink="">
      <xdr:nvSpPr>
        <xdr:cNvPr id="493" name="円/楕円 492"/>
        <xdr:cNvSpPr/>
      </xdr:nvSpPr>
      <xdr:spPr>
        <a:xfrm>
          <a:off x="7810500" y="1632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158176</xdr:rowOff>
    </xdr:from>
    <xdr:ext cx="534377" cy="259045"/>
    <xdr:sp macro="" textlink="">
      <xdr:nvSpPr>
        <xdr:cNvPr id="494" name="テキスト ボックス 493"/>
        <xdr:cNvSpPr txBox="1"/>
      </xdr:nvSpPr>
      <xdr:spPr>
        <a:xfrm>
          <a:off x="7594111" y="161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72600</xdr:rowOff>
    </xdr:from>
    <xdr:to>
      <xdr:col>10</xdr:col>
      <xdr:colOff>155575</xdr:colOff>
      <xdr:row>97</xdr:row>
      <xdr:rowOff>2750</xdr:rowOff>
    </xdr:to>
    <xdr:sp macro="" textlink="">
      <xdr:nvSpPr>
        <xdr:cNvPr id="495" name="円/楕円 494"/>
        <xdr:cNvSpPr/>
      </xdr:nvSpPr>
      <xdr:spPr>
        <a:xfrm>
          <a:off x="6921500" y="165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19277</xdr:rowOff>
    </xdr:from>
    <xdr:ext cx="534377" cy="259045"/>
    <xdr:sp macro="" textlink="">
      <xdr:nvSpPr>
        <xdr:cNvPr id="496" name="テキスト ボックス 495"/>
        <xdr:cNvSpPr txBox="1"/>
      </xdr:nvSpPr>
      <xdr:spPr>
        <a:xfrm>
          <a:off x="6705111" y="1630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93675</xdr:rowOff>
    </xdr:from>
    <xdr:to>
      <xdr:col>23</xdr:col>
      <xdr:colOff>517525</xdr:colOff>
      <xdr:row>37</xdr:row>
      <xdr:rowOff>126555</xdr:rowOff>
    </xdr:to>
    <xdr:cxnSp macro="">
      <xdr:nvCxnSpPr>
        <xdr:cNvPr id="525" name="直線コネクタ 524"/>
        <xdr:cNvCxnSpPr/>
      </xdr:nvCxnSpPr>
      <xdr:spPr>
        <a:xfrm flipV="1">
          <a:off x="15481300" y="6437325"/>
          <a:ext cx="8382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126555</xdr:rowOff>
    </xdr:from>
    <xdr:to>
      <xdr:col>22</xdr:col>
      <xdr:colOff>365125</xdr:colOff>
      <xdr:row>37</xdr:row>
      <xdr:rowOff>137700</xdr:rowOff>
    </xdr:to>
    <xdr:cxnSp macro="">
      <xdr:nvCxnSpPr>
        <xdr:cNvPr id="528" name="直線コネクタ 527"/>
        <xdr:cNvCxnSpPr/>
      </xdr:nvCxnSpPr>
      <xdr:spPr>
        <a:xfrm flipV="1">
          <a:off x="14592300" y="6470205"/>
          <a:ext cx="889000" cy="1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60287</xdr:rowOff>
    </xdr:from>
    <xdr:to>
      <xdr:col>22</xdr:col>
      <xdr:colOff>415925</xdr:colOff>
      <xdr:row>36</xdr:row>
      <xdr:rowOff>161887</xdr:rowOff>
    </xdr:to>
    <xdr:sp macro="" textlink="">
      <xdr:nvSpPr>
        <xdr:cNvPr id="529" name="フローチャート : 判断 528"/>
        <xdr:cNvSpPr/>
      </xdr:nvSpPr>
      <xdr:spPr>
        <a:xfrm>
          <a:off x="15430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6964</xdr:rowOff>
    </xdr:from>
    <xdr:ext cx="534377" cy="259045"/>
    <xdr:sp macro="" textlink="">
      <xdr:nvSpPr>
        <xdr:cNvPr id="530" name="テキスト ボックス 529"/>
        <xdr:cNvSpPr txBox="1"/>
      </xdr:nvSpPr>
      <xdr:spPr>
        <a:xfrm>
          <a:off x="15214111" y="6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136595</xdr:rowOff>
    </xdr:from>
    <xdr:to>
      <xdr:col>21</xdr:col>
      <xdr:colOff>161925</xdr:colOff>
      <xdr:row>37</xdr:row>
      <xdr:rowOff>137700</xdr:rowOff>
    </xdr:to>
    <xdr:cxnSp macro="">
      <xdr:nvCxnSpPr>
        <xdr:cNvPr id="531" name="直線コネクタ 530"/>
        <xdr:cNvCxnSpPr/>
      </xdr:nvCxnSpPr>
      <xdr:spPr>
        <a:xfrm>
          <a:off x="13703300" y="648024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136595</xdr:rowOff>
    </xdr:from>
    <xdr:to>
      <xdr:col>19</xdr:col>
      <xdr:colOff>644525</xdr:colOff>
      <xdr:row>37</xdr:row>
      <xdr:rowOff>148006</xdr:rowOff>
    </xdr:to>
    <xdr:cxnSp macro="">
      <xdr:nvCxnSpPr>
        <xdr:cNvPr id="534" name="直線コネクタ 533"/>
        <xdr:cNvCxnSpPr/>
      </xdr:nvCxnSpPr>
      <xdr:spPr>
        <a:xfrm flipV="1">
          <a:off x="12814300" y="6480245"/>
          <a:ext cx="889000" cy="1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42875</xdr:rowOff>
    </xdr:from>
    <xdr:to>
      <xdr:col>23</xdr:col>
      <xdr:colOff>568325</xdr:colOff>
      <xdr:row>37</xdr:row>
      <xdr:rowOff>144475</xdr:rowOff>
    </xdr:to>
    <xdr:sp macro="" textlink="">
      <xdr:nvSpPr>
        <xdr:cNvPr id="544" name="円/楕円 543"/>
        <xdr:cNvSpPr/>
      </xdr:nvSpPr>
      <xdr:spPr>
        <a:xfrm>
          <a:off x="162687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129252</xdr:rowOff>
    </xdr:from>
    <xdr:ext cx="534377" cy="259045"/>
    <xdr:sp macro="" textlink="">
      <xdr:nvSpPr>
        <xdr:cNvPr id="545" name="消防費該当値テキスト"/>
        <xdr:cNvSpPr txBox="1"/>
      </xdr:nvSpPr>
      <xdr:spPr>
        <a:xfrm>
          <a:off x="16370300"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15,416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75755</xdr:rowOff>
    </xdr:from>
    <xdr:to>
      <xdr:col>22</xdr:col>
      <xdr:colOff>415925</xdr:colOff>
      <xdr:row>38</xdr:row>
      <xdr:rowOff>5905</xdr:rowOff>
    </xdr:to>
    <xdr:sp macro="" textlink="">
      <xdr:nvSpPr>
        <xdr:cNvPr id="546" name="円/楕円 545"/>
        <xdr:cNvSpPr/>
      </xdr:nvSpPr>
      <xdr:spPr>
        <a:xfrm>
          <a:off x="154305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168483</xdr:rowOff>
    </xdr:from>
    <xdr:ext cx="534377" cy="259045"/>
    <xdr:sp macro="" textlink="">
      <xdr:nvSpPr>
        <xdr:cNvPr id="547" name="テキスト ボックス 546"/>
        <xdr:cNvSpPr txBox="1"/>
      </xdr:nvSpPr>
      <xdr:spPr>
        <a:xfrm>
          <a:off x="15214111" y="651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86900</xdr:rowOff>
    </xdr:from>
    <xdr:to>
      <xdr:col>21</xdr:col>
      <xdr:colOff>212725</xdr:colOff>
      <xdr:row>38</xdr:row>
      <xdr:rowOff>17050</xdr:rowOff>
    </xdr:to>
    <xdr:sp macro="" textlink="">
      <xdr:nvSpPr>
        <xdr:cNvPr id="548" name="円/楕円 547"/>
        <xdr:cNvSpPr/>
      </xdr:nvSpPr>
      <xdr:spPr>
        <a:xfrm>
          <a:off x="14541500" y="64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8177</xdr:rowOff>
    </xdr:from>
    <xdr:ext cx="534377" cy="259045"/>
    <xdr:sp macro="" textlink="">
      <xdr:nvSpPr>
        <xdr:cNvPr id="549" name="テキスト ボックス 548"/>
        <xdr:cNvSpPr txBox="1"/>
      </xdr:nvSpPr>
      <xdr:spPr>
        <a:xfrm>
          <a:off x="14325111" y="6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85795</xdr:rowOff>
    </xdr:from>
    <xdr:to>
      <xdr:col>20</xdr:col>
      <xdr:colOff>9525</xdr:colOff>
      <xdr:row>38</xdr:row>
      <xdr:rowOff>15945</xdr:rowOff>
    </xdr:to>
    <xdr:sp macro="" textlink="">
      <xdr:nvSpPr>
        <xdr:cNvPr id="550" name="円/楕円 549"/>
        <xdr:cNvSpPr/>
      </xdr:nvSpPr>
      <xdr:spPr>
        <a:xfrm>
          <a:off x="13652500" y="642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7072</xdr:rowOff>
    </xdr:from>
    <xdr:ext cx="534377" cy="259045"/>
    <xdr:sp macro="" textlink="">
      <xdr:nvSpPr>
        <xdr:cNvPr id="551" name="テキスト ボックス 550"/>
        <xdr:cNvSpPr txBox="1"/>
      </xdr:nvSpPr>
      <xdr:spPr>
        <a:xfrm>
          <a:off x="13436111" y="65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97206</xdr:rowOff>
    </xdr:from>
    <xdr:to>
      <xdr:col>18</xdr:col>
      <xdr:colOff>492125</xdr:colOff>
      <xdr:row>38</xdr:row>
      <xdr:rowOff>27356</xdr:rowOff>
    </xdr:to>
    <xdr:sp macro="" textlink="">
      <xdr:nvSpPr>
        <xdr:cNvPr id="552" name="円/楕円 551"/>
        <xdr:cNvSpPr/>
      </xdr:nvSpPr>
      <xdr:spPr>
        <a:xfrm>
          <a:off x="12763500" y="64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18483</xdr:rowOff>
    </xdr:from>
    <xdr:ext cx="534377" cy="259045"/>
    <xdr:sp macro="" textlink="">
      <xdr:nvSpPr>
        <xdr:cNvPr id="553" name="テキスト ボックス 552"/>
        <xdr:cNvSpPr txBox="1"/>
      </xdr:nvSpPr>
      <xdr:spPr>
        <a:xfrm>
          <a:off x="12547111" y="65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95986</xdr:rowOff>
    </xdr:from>
    <xdr:to>
      <xdr:col>23</xdr:col>
      <xdr:colOff>517525</xdr:colOff>
      <xdr:row>59</xdr:row>
      <xdr:rowOff>57341</xdr:rowOff>
    </xdr:to>
    <xdr:cxnSp macro="">
      <xdr:nvCxnSpPr>
        <xdr:cNvPr id="583" name="直線コネクタ 582"/>
        <xdr:cNvCxnSpPr/>
      </xdr:nvCxnSpPr>
      <xdr:spPr>
        <a:xfrm flipV="1">
          <a:off x="15481300" y="10040086"/>
          <a:ext cx="838200" cy="13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14694</xdr:rowOff>
    </xdr:from>
    <xdr:to>
      <xdr:col>22</xdr:col>
      <xdr:colOff>365125</xdr:colOff>
      <xdr:row>59</xdr:row>
      <xdr:rowOff>57341</xdr:rowOff>
    </xdr:to>
    <xdr:cxnSp macro="">
      <xdr:nvCxnSpPr>
        <xdr:cNvPr id="586" name="直線コネクタ 585"/>
        <xdr:cNvCxnSpPr/>
      </xdr:nvCxnSpPr>
      <xdr:spPr>
        <a:xfrm>
          <a:off x="14592300" y="10130244"/>
          <a:ext cx="889000" cy="4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128181</xdr:rowOff>
    </xdr:from>
    <xdr:to>
      <xdr:col>22</xdr:col>
      <xdr:colOff>415925</xdr:colOff>
      <xdr:row>57</xdr:row>
      <xdr:rowOff>58331</xdr:rowOff>
    </xdr:to>
    <xdr:sp macro="" textlink="">
      <xdr:nvSpPr>
        <xdr:cNvPr id="587" name="フローチャート : 判断 586"/>
        <xdr:cNvSpPr/>
      </xdr:nvSpPr>
      <xdr:spPr>
        <a:xfrm>
          <a:off x="15430500" y="972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74858</xdr:rowOff>
    </xdr:from>
    <xdr:ext cx="534377" cy="259045"/>
    <xdr:sp macro="" textlink="">
      <xdr:nvSpPr>
        <xdr:cNvPr id="588" name="テキスト ボックス 587"/>
        <xdr:cNvSpPr txBox="1"/>
      </xdr:nvSpPr>
      <xdr:spPr>
        <a:xfrm>
          <a:off x="15214111" y="95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147638</xdr:rowOff>
    </xdr:from>
    <xdr:to>
      <xdr:col>21</xdr:col>
      <xdr:colOff>161925</xdr:colOff>
      <xdr:row>59</xdr:row>
      <xdr:rowOff>14694</xdr:rowOff>
    </xdr:to>
    <xdr:cxnSp macro="">
      <xdr:nvCxnSpPr>
        <xdr:cNvPr id="589" name="直線コネクタ 588"/>
        <xdr:cNvCxnSpPr/>
      </xdr:nvCxnSpPr>
      <xdr:spPr>
        <a:xfrm>
          <a:off x="13703300" y="10091738"/>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147638</xdr:rowOff>
    </xdr:from>
    <xdr:to>
      <xdr:col>19</xdr:col>
      <xdr:colOff>644525</xdr:colOff>
      <xdr:row>59</xdr:row>
      <xdr:rowOff>77674</xdr:rowOff>
    </xdr:to>
    <xdr:cxnSp macro="">
      <xdr:nvCxnSpPr>
        <xdr:cNvPr id="592" name="直線コネクタ 591"/>
        <xdr:cNvCxnSpPr/>
      </xdr:nvCxnSpPr>
      <xdr:spPr>
        <a:xfrm flipV="1">
          <a:off x="12814300" y="10091738"/>
          <a:ext cx="889000" cy="10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45186</xdr:rowOff>
    </xdr:from>
    <xdr:to>
      <xdr:col>23</xdr:col>
      <xdr:colOff>568325</xdr:colOff>
      <xdr:row>58</xdr:row>
      <xdr:rowOff>146786</xdr:rowOff>
    </xdr:to>
    <xdr:sp macro="" textlink="">
      <xdr:nvSpPr>
        <xdr:cNvPr id="602" name="円/楕円 601"/>
        <xdr:cNvSpPr/>
      </xdr:nvSpPr>
      <xdr:spPr>
        <a:xfrm>
          <a:off x="16268700" y="998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23613</xdr:rowOff>
    </xdr:from>
    <xdr:ext cx="534377" cy="259045"/>
    <xdr:sp macro="" textlink="">
      <xdr:nvSpPr>
        <xdr:cNvPr id="603" name="教育費該当値テキスト"/>
        <xdr:cNvSpPr txBox="1"/>
      </xdr:nvSpPr>
      <xdr:spPr>
        <a:xfrm>
          <a:off x="16370300" y="99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6541</xdr:rowOff>
    </xdr:from>
    <xdr:to>
      <xdr:col>22</xdr:col>
      <xdr:colOff>415925</xdr:colOff>
      <xdr:row>59</xdr:row>
      <xdr:rowOff>108141</xdr:rowOff>
    </xdr:to>
    <xdr:sp macro="" textlink="">
      <xdr:nvSpPr>
        <xdr:cNvPr id="604" name="円/楕円 603"/>
        <xdr:cNvSpPr/>
      </xdr:nvSpPr>
      <xdr:spPr>
        <a:xfrm>
          <a:off x="15430500" y="101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99268</xdr:rowOff>
    </xdr:from>
    <xdr:ext cx="534377" cy="259045"/>
    <xdr:sp macro="" textlink="">
      <xdr:nvSpPr>
        <xdr:cNvPr id="605" name="テキスト ボックス 604"/>
        <xdr:cNvSpPr txBox="1"/>
      </xdr:nvSpPr>
      <xdr:spPr>
        <a:xfrm>
          <a:off x="15214111" y="1021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135344</xdr:rowOff>
    </xdr:from>
    <xdr:to>
      <xdr:col>21</xdr:col>
      <xdr:colOff>212725</xdr:colOff>
      <xdr:row>59</xdr:row>
      <xdr:rowOff>65494</xdr:rowOff>
    </xdr:to>
    <xdr:sp macro="" textlink="">
      <xdr:nvSpPr>
        <xdr:cNvPr id="606" name="円/楕円 605"/>
        <xdr:cNvSpPr/>
      </xdr:nvSpPr>
      <xdr:spPr>
        <a:xfrm>
          <a:off x="14541500" y="100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56621</xdr:rowOff>
    </xdr:from>
    <xdr:ext cx="534377" cy="259045"/>
    <xdr:sp macro="" textlink="">
      <xdr:nvSpPr>
        <xdr:cNvPr id="607" name="テキスト ボックス 606"/>
        <xdr:cNvSpPr txBox="1"/>
      </xdr:nvSpPr>
      <xdr:spPr>
        <a:xfrm>
          <a:off x="14325111" y="1017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96838</xdr:rowOff>
    </xdr:from>
    <xdr:to>
      <xdr:col>20</xdr:col>
      <xdr:colOff>9525</xdr:colOff>
      <xdr:row>59</xdr:row>
      <xdr:rowOff>26988</xdr:rowOff>
    </xdr:to>
    <xdr:sp macro="" textlink="">
      <xdr:nvSpPr>
        <xdr:cNvPr id="608" name="円/楕円 607"/>
        <xdr:cNvSpPr/>
      </xdr:nvSpPr>
      <xdr:spPr>
        <a:xfrm>
          <a:off x="13652500" y="100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18115</xdr:rowOff>
    </xdr:from>
    <xdr:ext cx="534377" cy="259045"/>
    <xdr:sp macro="" textlink="">
      <xdr:nvSpPr>
        <xdr:cNvPr id="609" name="テキスト ボックス 608"/>
        <xdr:cNvSpPr txBox="1"/>
      </xdr:nvSpPr>
      <xdr:spPr>
        <a:xfrm>
          <a:off x="13436111" y="101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35,375</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26874</xdr:rowOff>
    </xdr:from>
    <xdr:to>
      <xdr:col>18</xdr:col>
      <xdr:colOff>492125</xdr:colOff>
      <xdr:row>59</xdr:row>
      <xdr:rowOff>128474</xdr:rowOff>
    </xdr:to>
    <xdr:sp macro="" textlink="">
      <xdr:nvSpPr>
        <xdr:cNvPr id="610" name="円/楕円 609"/>
        <xdr:cNvSpPr/>
      </xdr:nvSpPr>
      <xdr:spPr>
        <a:xfrm>
          <a:off x="12763500" y="101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119601</xdr:rowOff>
    </xdr:from>
    <xdr:ext cx="534377" cy="259045"/>
    <xdr:sp macro="" textlink="">
      <xdr:nvSpPr>
        <xdr:cNvPr id="611" name="テキスト ボックス 610"/>
        <xdr:cNvSpPr txBox="1"/>
      </xdr:nvSpPr>
      <xdr:spPr>
        <a:xfrm>
          <a:off x="12547111" y="102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21839</xdr:rowOff>
    </xdr:from>
    <xdr:to>
      <xdr:col>22</xdr:col>
      <xdr:colOff>415925</xdr:colOff>
      <xdr:row>79</xdr:row>
      <xdr:rowOff>123439</xdr:rowOff>
    </xdr:to>
    <xdr:sp macro="" textlink="">
      <xdr:nvSpPr>
        <xdr:cNvPr id="646" name="フローチャート : 判断 645"/>
        <xdr:cNvSpPr/>
      </xdr:nvSpPr>
      <xdr:spPr>
        <a:xfrm>
          <a:off x="15430500" y="1356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139966</xdr:rowOff>
    </xdr:from>
    <xdr:ext cx="469744" cy="259045"/>
    <xdr:sp macro="" textlink="">
      <xdr:nvSpPr>
        <xdr:cNvPr id="647" name="テキスト ボックス 646"/>
        <xdr:cNvSpPr txBox="1"/>
      </xdr:nvSpPr>
      <xdr:spPr>
        <a:xfrm>
          <a:off x="15246427" y="1334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1" name="円/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249299" cy="259045"/>
    <xdr:sp macro="" textlink="">
      <xdr:nvSpPr>
        <xdr:cNvPr id="662" name="災害復旧費該当値テキスト"/>
        <xdr:cNvSpPr txBox="1"/>
      </xdr:nvSpPr>
      <xdr:spPr>
        <a:xfrm>
          <a:off x="16370300" y="13527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3" name="円/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4" name="テキスト ボックス 663"/>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5" name="円/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6" name="テキスト ボックス 665"/>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7" name="円/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8" name="テキスト ボックス 667"/>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9" name="円/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0" name="テキスト ボックス 669"/>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149073</xdr:rowOff>
    </xdr:from>
    <xdr:to>
      <xdr:col>23</xdr:col>
      <xdr:colOff>517525</xdr:colOff>
      <xdr:row>97</xdr:row>
      <xdr:rowOff>154544</xdr:rowOff>
    </xdr:to>
    <xdr:cxnSp macro="">
      <xdr:nvCxnSpPr>
        <xdr:cNvPr id="699" name="直線コネクタ 698"/>
        <xdr:cNvCxnSpPr/>
      </xdr:nvCxnSpPr>
      <xdr:spPr>
        <a:xfrm flipV="1">
          <a:off x="15481300" y="16779723"/>
          <a:ext cx="8382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150513</xdr:rowOff>
    </xdr:from>
    <xdr:to>
      <xdr:col>22</xdr:col>
      <xdr:colOff>365125</xdr:colOff>
      <xdr:row>97</xdr:row>
      <xdr:rowOff>154544</xdr:rowOff>
    </xdr:to>
    <xdr:cxnSp macro="">
      <xdr:nvCxnSpPr>
        <xdr:cNvPr id="702" name="直線コネクタ 701"/>
        <xdr:cNvCxnSpPr/>
      </xdr:nvCxnSpPr>
      <xdr:spPr>
        <a:xfrm>
          <a:off x="14592300" y="16781163"/>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130375</xdr:rowOff>
    </xdr:from>
    <xdr:to>
      <xdr:col>22</xdr:col>
      <xdr:colOff>415925</xdr:colOff>
      <xdr:row>97</xdr:row>
      <xdr:rowOff>60525</xdr:rowOff>
    </xdr:to>
    <xdr:sp macro="" textlink="">
      <xdr:nvSpPr>
        <xdr:cNvPr id="703" name="フローチャート : 判断 702"/>
        <xdr:cNvSpPr/>
      </xdr:nvSpPr>
      <xdr:spPr>
        <a:xfrm>
          <a:off x="154305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77052</xdr:rowOff>
    </xdr:from>
    <xdr:ext cx="534377" cy="259045"/>
    <xdr:sp macro="" textlink="">
      <xdr:nvSpPr>
        <xdr:cNvPr id="704" name="テキスト ボックス 703"/>
        <xdr:cNvSpPr txBox="1"/>
      </xdr:nvSpPr>
      <xdr:spPr>
        <a:xfrm>
          <a:off x="15214111" y="1636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150513</xdr:rowOff>
    </xdr:from>
    <xdr:to>
      <xdr:col>21</xdr:col>
      <xdr:colOff>161925</xdr:colOff>
      <xdr:row>97</xdr:row>
      <xdr:rowOff>162820</xdr:rowOff>
    </xdr:to>
    <xdr:cxnSp macro="">
      <xdr:nvCxnSpPr>
        <xdr:cNvPr id="705" name="直線コネクタ 704"/>
        <xdr:cNvCxnSpPr/>
      </xdr:nvCxnSpPr>
      <xdr:spPr>
        <a:xfrm flipV="1">
          <a:off x="13703300" y="16781163"/>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162820</xdr:rowOff>
    </xdr:from>
    <xdr:to>
      <xdr:col>19</xdr:col>
      <xdr:colOff>644525</xdr:colOff>
      <xdr:row>97</xdr:row>
      <xdr:rowOff>169433</xdr:rowOff>
    </xdr:to>
    <xdr:cxnSp macro="">
      <xdr:nvCxnSpPr>
        <xdr:cNvPr id="708" name="直線コネクタ 707"/>
        <xdr:cNvCxnSpPr/>
      </xdr:nvCxnSpPr>
      <xdr:spPr>
        <a:xfrm flipV="1">
          <a:off x="12814300" y="16793470"/>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98273</xdr:rowOff>
    </xdr:from>
    <xdr:to>
      <xdr:col>23</xdr:col>
      <xdr:colOff>568325</xdr:colOff>
      <xdr:row>98</xdr:row>
      <xdr:rowOff>28423</xdr:rowOff>
    </xdr:to>
    <xdr:sp macro="" textlink="">
      <xdr:nvSpPr>
        <xdr:cNvPr id="718" name="円/楕円 717"/>
        <xdr:cNvSpPr/>
      </xdr:nvSpPr>
      <xdr:spPr>
        <a:xfrm>
          <a:off x="16268700" y="167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76700</xdr:rowOff>
    </xdr:from>
    <xdr:ext cx="534377" cy="259045"/>
    <xdr:sp macro="" textlink="">
      <xdr:nvSpPr>
        <xdr:cNvPr id="719" name="公債費該当値テキスト"/>
        <xdr:cNvSpPr txBox="1"/>
      </xdr:nvSpPr>
      <xdr:spPr>
        <a:xfrm>
          <a:off x="16370300" y="1670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103744</xdr:rowOff>
    </xdr:from>
    <xdr:to>
      <xdr:col>22</xdr:col>
      <xdr:colOff>415925</xdr:colOff>
      <xdr:row>98</xdr:row>
      <xdr:rowOff>33894</xdr:rowOff>
    </xdr:to>
    <xdr:sp macro="" textlink="">
      <xdr:nvSpPr>
        <xdr:cNvPr id="720" name="円/楕円 719"/>
        <xdr:cNvSpPr/>
      </xdr:nvSpPr>
      <xdr:spPr>
        <a:xfrm>
          <a:off x="15430500" y="167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25021</xdr:rowOff>
    </xdr:from>
    <xdr:ext cx="534377" cy="259045"/>
    <xdr:sp macro="" textlink="">
      <xdr:nvSpPr>
        <xdr:cNvPr id="721" name="テキスト ボックス 720"/>
        <xdr:cNvSpPr txBox="1"/>
      </xdr:nvSpPr>
      <xdr:spPr>
        <a:xfrm>
          <a:off x="15214111" y="168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30,552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99713</xdr:rowOff>
    </xdr:from>
    <xdr:to>
      <xdr:col>21</xdr:col>
      <xdr:colOff>212725</xdr:colOff>
      <xdr:row>98</xdr:row>
      <xdr:rowOff>29863</xdr:rowOff>
    </xdr:to>
    <xdr:sp macro="" textlink="">
      <xdr:nvSpPr>
        <xdr:cNvPr id="722" name="円/楕円 721"/>
        <xdr:cNvSpPr/>
      </xdr:nvSpPr>
      <xdr:spPr>
        <a:xfrm>
          <a:off x="14541500" y="1673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20990</xdr:rowOff>
    </xdr:from>
    <xdr:ext cx="534377" cy="259045"/>
    <xdr:sp macro="" textlink="">
      <xdr:nvSpPr>
        <xdr:cNvPr id="723" name="テキスト ボックス 722"/>
        <xdr:cNvSpPr txBox="1"/>
      </xdr:nvSpPr>
      <xdr:spPr>
        <a:xfrm>
          <a:off x="14325111" y="168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112020</xdr:rowOff>
    </xdr:from>
    <xdr:to>
      <xdr:col>20</xdr:col>
      <xdr:colOff>9525</xdr:colOff>
      <xdr:row>98</xdr:row>
      <xdr:rowOff>42170</xdr:rowOff>
    </xdr:to>
    <xdr:sp macro="" textlink="">
      <xdr:nvSpPr>
        <xdr:cNvPr id="724" name="円/楕円 723"/>
        <xdr:cNvSpPr/>
      </xdr:nvSpPr>
      <xdr:spPr>
        <a:xfrm>
          <a:off x="13652500" y="16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33297</xdr:rowOff>
    </xdr:from>
    <xdr:ext cx="534377" cy="259045"/>
    <xdr:sp macro="" textlink="">
      <xdr:nvSpPr>
        <xdr:cNvPr id="725" name="テキスト ボックス 724"/>
        <xdr:cNvSpPr txBox="1"/>
      </xdr:nvSpPr>
      <xdr:spPr>
        <a:xfrm>
          <a:off x="13436111" y="1683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118633</xdr:rowOff>
    </xdr:from>
    <xdr:to>
      <xdr:col>18</xdr:col>
      <xdr:colOff>492125</xdr:colOff>
      <xdr:row>98</xdr:row>
      <xdr:rowOff>48783</xdr:rowOff>
    </xdr:to>
    <xdr:sp macro="" textlink="">
      <xdr:nvSpPr>
        <xdr:cNvPr id="726" name="円/楕円 725"/>
        <xdr:cNvSpPr/>
      </xdr:nvSpPr>
      <xdr:spPr>
        <a:xfrm>
          <a:off x="12763500" y="167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39910</xdr:rowOff>
    </xdr:from>
    <xdr:ext cx="534377" cy="259045"/>
    <xdr:sp macro="" textlink="">
      <xdr:nvSpPr>
        <xdr:cNvPr id="727" name="テキスト ボックス 726"/>
        <xdr:cNvSpPr txBox="1"/>
      </xdr:nvSpPr>
      <xdr:spPr>
        <a:xfrm>
          <a:off x="12547111" y="168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8" name="直線コネクタ 73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9" name="テキスト ボックス 73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1" name="テキスト ボックス 740"/>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2" name="直線コネクタ 74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30</xdr:row>
      <xdr:rowOff>111777</xdr:rowOff>
    </xdr:from>
    <xdr:ext cx="377026" cy="259045"/>
    <xdr:sp macro="" textlink="">
      <xdr:nvSpPr>
        <xdr:cNvPr id="743" name="テキスト ボックス 742"/>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116840</xdr:rowOff>
    </xdr:from>
    <xdr:to>
      <xdr:col>32</xdr:col>
      <xdr:colOff>186689</xdr:colOff>
      <xdr:row>38</xdr:row>
      <xdr:rowOff>25400</xdr:rowOff>
    </xdr:to>
    <xdr:cxnSp macro="">
      <xdr:nvCxnSpPr>
        <xdr:cNvPr id="747" name="直線コネクタ 746"/>
        <xdr:cNvCxnSpPr/>
      </xdr:nvCxnSpPr>
      <xdr:spPr>
        <a:xfrm flipV="1">
          <a:off x="22159595" y="5260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51452</xdr:rowOff>
    </xdr:from>
    <xdr:ext cx="249299" cy="259045"/>
    <xdr:sp macro="" textlink="">
      <xdr:nvSpPr>
        <xdr:cNvPr id="748" name="諸支出金最小値テキスト"/>
        <xdr:cNvSpPr txBox="1"/>
      </xdr:nvSpPr>
      <xdr:spPr>
        <a:xfrm>
          <a:off x="22212300" y="6566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9" name="直線コネクタ 74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63517</xdr:rowOff>
    </xdr:from>
    <xdr:ext cx="378565" cy="259045"/>
    <xdr:sp macro="" textlink="">
      <xdr:nvSpPr>
        <xdr:cNvPr id="750" name="諸支出金最大値テキスト"/>
        <xdr:cNvSpPr txBox="1"/>
      </xdr:nvSpPr>
      <xdr:spPr>
        <a:xfrm>
          <a:off x="22212300" y="5035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30</xdr:row>
      <xdr:rowOff>116840</xdr:rowOff>
    </xdr:from>
    <xdr:to>
      <xdr:col>32</xdr:col>
      <xdr:colOff>276225</xdr:colOff>
      <xdr:row>30</xdr:row>
      <xdr:rowOff>116840</xdr:rowOff>
    </xdr:to>
    <xdr:cxnSp macro="">
      <xdr:nvCxnSpPr>
        <xdr:cNvPr id="751" name="直線コネクタ 750"/>
        <xdr:cNvCxnSpPr/>
      </xdr:nvCxnSpPr>
      <xdr:spPr>
        <a:xfrm>
          <a:off x="22072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2" name="直線コネクタ 75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140352</xdr:rowOff>
    </xdr:from>
    <xdr:ext cx="249299" cy="259045"/>
    <xdr:sp macro="" textlink="">
      <xdr:nvSpPr>
        <xdr:cNvPr id="753" name="諸支出金平均値テキスト"/>
        <xdr:cNvSpPr txBox="1"/>
      </xdr:nvSpPr>
      <xdr:spPr>
        <a:xfrm>
          <a:off x="22212300" y="631255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117475</xdr:rowOff>
    </xdr:from>
    <xdr:to>
      <xdr:col>32</xdr:col>
      <xdr:colOff>238125</xdr:colOff>
      <xdr:row>38</xdr:row>
      <xdr:rowOff>47625</xdr:rowOff>
    </xdr:to>
    <xdr:sp macro="" textlink="">
      <xdr:nvSpPr>
        <xdr:cNvPr id="754" name="フローチャート : 判断 753"/>
        <xdr:cNvSpPr/>
      </xdr:nvSpPr>
      <xdr:spPr>
        <a:xfrm>
          <a:off x="22110700" y="646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5" name="直線コネクタ 75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43180</xdr:rowOff>
    </xdr:from>
    <xdr:to>
      <xdr:col>31</xdr:col>
      <xdr:colOff>85725</xdr:colOff>
      <xdr:row>37</xdr:row>
      <xdr:rowOff>144780</xdr:rowOff>
    </xdr:to>
    <xdr:sp macro="" textlink="">
      <xdr:nvSpPr>
        <xdr:cNvPr id="756" name="フローチャート : 判断 755"/>
        <xdr:cNvSpPr/>
      </xdr:nvSpPr>
      <xdr:spPr>
        <a:xfrm>
          <a:off x="21272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35</xdr:row>
      <xdr:rowOff>161307</xdr:rowOff>
    </xdr:from>
    <xdr:ext cx="313932" cy="259045"/>
    <xdr:sp macro="" textlink="">
      <xdr:nvSpPr>
        <xdr:cNvPr id="757" name="テキスト ボックス 756"/>
        <xdr:cNvSpPr txBox="1"/>
      </xdr:nvSpPr>
      <xdr:spPr>
        <a:xfrm>
          <a:off x="21166333" y="61620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8" name="直線コネクタ 75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30</xdr:row>
      <xdr:rowOff>100330</xdr:rowOff>
    </xdr:from>
    <xdr:to>
      <xdr:col>29</xdr:col>
      <xdr:colOff>568325</xdr:colOff>
      <xdr:row>31</xdr:row>
      <xdr:rowOff>30480</xdr:rowOff>
    </xdr:to>
    <xdr:sp macro="" textlink="">
      <xdr:nvSpPr>
        <xdr:cNvPr id="759" name="フローチャート : 判断 758"/>
        <xdr:cNvSpPr/>
      </xdr:nvSpPr>
      <xdr:spPr>
        <a:xfrm>
          <a:off x="20383500" y="52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29</xdr:row>
      <xdr:rowOff>47007</xdr:rowOff>
    </xdr:from>
    <xdr:ext cx="378565" cy="259045"/>
    <xdr:sp macro="" textlink="">
      <xdr:nvSpPr>
        <xdr:cNvPr id="760" name="テキスト ボックス 759"/>
        <xdr:cNvSpPr txBox="1"/>
      </xdr:nvSpPr>
      <xdr:spPr>
        <a:xfrm>
          <a:off x="20245017" y="501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1" name="直線コネクタ 76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20320</xdr:rowOff>
    </xdr:from>
    <xdr:to>
      <xdr:col>28</xdr:col>
      <xdr:colOff>365125</xdr:colOff>
      <xdr:row>35</xdr:row>
      <xdr:rowOff>121920</xdr:rowOff>
    </xdr:to>
    <xdr:sp macro="" textlink="">
      <xdr:nvSpPr>
        <xdr:cNvPr id="762" name="フローチャート : 判断 761"/>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33</xdr:row>
      <xdr:rowOff>138447</xdr:rowOff>
    </xdr:from>
    <xdr:ext cx="313932" cy="259045"/>
    <xdr:sp macro="" textlink="">
      <xdr:nvSpPr>
        <xdr:cNvPr id="763" name="テキスト ボックス 762"/>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66040</xdr:rowOff>
    </xdr:from>
    <xdr:to>
      <xdr:col>27</xdr:col>
      <xdr:colOff>161925</xdr:colOff>
      <xdr:row>36</xdr:row>
      <xdr:rowOff>167640</xdr:rowOff>
    </xdr:to>
    <xdr:sp macro="" textlink="">
      <xdr:nvSpPr>
        <xdr:cNvPr id="764" name="フローチャート : 判断 763"/>
        <xdr:cNvSpPr/>
      </xdr:nvSpPr>
      <xdr:spPr>
        <a:xfrm>
          <a:off x="18605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35</xdr:row>
      <xdr:rowOff>12717</xdr:rowOff>
    </xdr:from>
    <xdr:ext cx="313932" cy="259045"/>
    <xdr:sp macro="" textlink="">
      <xdr:nvSpPr>
        <xdr:cNvPr id="765" name="テキスト ボックス 764"/>
        <xdr:cNvSpPr txBox="1"/>
      </xdr:nvSpPr>
      <xdr:spPr>
        <a:xfrm>
          <a:off x="18499333" y="601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1" name="円/楕円 77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95902</xdr:rowOff>
    </xdr:from>
    <xdr:ext cx="249299" cy="259045"/>
    <xdr:sp macro="" textlink="">
      <xdr:nvSpPr>
        <xdr:cNvPr id="772" name="諸支出金該当値テキスト"/>
        <xdr:cNvSpPr txBox="1"/>
      </xdr:nvSpPr>
      <xdr:spPr>
        <a:xfrm>
          <a:off x="22212300" y="6439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3" name="円/楕円 77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4" name="テキスト ボックス 773"/>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5" name="円/楕円 77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6" name="テキスト ボックス 775"/>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7" name="円/楕円 77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8" name="テキスト ボックス 777"/>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9" name="円/楕円 77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80" name="テキスト ボックス 779"/>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くの項目について類似団体よりも低く抑えることができている。これは人口に対して行政面積が狭いため、インフラや公共施設の維持管理にかかる経費が類似団体より少ないためだと考えられる。前年高い値となっていた総務費は、新庁舎建設事業の完成に伴い今後は類似団体より下回る見込みである。公債費については、数年間は道路整備事業や教育施設整備事業の償還が続くため同水準を維持すると思われるが、新庁舎建設事業の償還が始まると上昇する見込みである。今後新規事業の実施にあたっては、内容、費用、効果等をよく調査したうえで重点的、効率的な財源配分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年度および平成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年度については新庁舎建設事業、平成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教育施設のエアコン設置事業の実施により単年度収支が赤字になっているが、基金の取崩しにより実質収支は黒字になっている。今後も健全な財政を維持するため、不要不急な事業の廃止等の経費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すべての会計において赤字は発生していない。引き続き健全な財政となるよう努めていく。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数年間は道路整備事業や教育施設整備事業の償還が続くため同水準を維持すると思われるが、新庁舎建設事業の償還が始まると増加する見込みである。公営企業の元利償還金に対する繰入金については、計画的に処理場や管路施設の長寿命化・耐震化事業を実施しており、今後も同程度で推移する見込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岐阜県北方町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や道路整備事業を実施したため、地方債の現在高は右肩上がりとなっている。今後公共施設等の老朽化に伴い維持補修費のための起債が必要になってくる見込みであるため、地方債の現在高は増加する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6" name="テキスト ボックス 35"/>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9" name="正方形/長方形 38"/>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新庁舎や主要道路の整備により償却率が下がった。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54792</xdr:rowOff>
    </xdr:from>
    <xdr:to>
      <xdr:col>3</xdr:col>
      <xdr:colOff>1170940</xdr:colOff>
      <xdr:row>34</xdr:row>
      <xdr:rowOff>159294</xdr:rowOff>
    </xdr:to>
    <xdr:cxnSp macro="">
      <xdr:nvCxnSpPr>
        <xdr:cNvPr id="68" name="直線コネクタ 67"/>
        <xdr:cNvCxnSpPr/>
      </xdr:nvCxnSpPr>
      <xdr:spPr>
        <a:xfrm flipV="1">
          <a:off x="4760595" y="5464992"/>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163121</xdr:rowOff>
    </xdr:from>
    <xdr:ext cx="405111" cy="259045"/>
    <xdr:sp macro="" textlink="">
      <xdr:nvSpPr>
        <xdr:cNvPr id="69" name="有形固定資産減価償却率最小値テキスト"/>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3</xdr:col>
      <xdr:colOff>1082675</xdr:colOff>
      <xdr:row>34</xdr:row>
      <xdr:rowOff>159294</xdr:rowOff>
    </xdr:from>
    <xdr:to>
      <xdr:col>3</xdr:col>
      <xdr:colOff>1260475</xdr:colOff>
      <xdr:row>34</xdr:row>
      <xdr:rowOff>159294</xdr:rowOff>
    </xdr:to>
    <xdr:cxnSp macro="">
      <xdr:nvCxnSpPr>
        <xdr:cNvPr id="70" name="直線コネクタ 69"/>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1469</xdr:rowOff>
    </xdr:from>
    <xdr:ext cx="405111" cy="259045"/>
    <xdr:sp macro="" textlink="">
      <xdr:nvSpPr>
        <xdr:cNvPr id="71" name="有形固定資産減価償却率最大値テキスト"/>
        <xdr:cNvSpPr txBox="1"/>
      </xdr:nvSpPr>
      <xdr:spPr>
        <a:xfrm>
          <a:off x="4813300" y="524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3</xdr:col>
      <xdr:colOff>1082675</xdr:colOff>
      <xdr:row>27</xdr:row>
      <xdr:rowOff>54792</xdr:rowOff>
    </xdr:from>
    <xdr:to>
      <xdr:col>3</xdr:col>
      <xdr:colOff>1260475</xdr:colOff>
      <xdr:row>27</xdr:row>
      <xdr:rowOff>54792</xdr:rowOff>
    </xdr:to>
    <xdr:cxnSp macro="">
      <xdr:nvCxnSpPr>
        <xdr:cNvPr id="72" name="直線コネクタ 71"/>
        <xdr:cNvCxnSpPr/>
      </xdr:nvCxnSpPr>
      <xdr:spPr>
        <a:xfrm>
          <a:off x="4673600" y="546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154594</xdr:rowOff>
    </xdr:from>
    <xdr:ext cx="405111" cy="259045"/>
    <xdr:sp macro="" textlink="">
      <xdr:nvSpPr>
        <xdr:cNvPr id="73" name="有形固定資産減価償却率平均値テキスト"/>
        <xdr:cNvSpPr txBox="1"/>
      </xdr:nvSpPr>
      <xdr:spPr>
        <a:xfrm>
          <a:off x="4813300" y="59076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4717</xdr:rowOff>
    </xdr:from>
    <xdr:to>
      <xdr:col>3</xdr:col>
      <xdr:colOff>1222375</xdr:colOff>
      <xdr:row>30</xdr:row>
      <xdr:rowOff>106317</xdr:rowOff>
    </xdr:to>
    <xdr:sp macro="" textlink="">
      <xdr:nvSpPr>
        <xdr:cNvPr id="74" name="フローチャート : 判断 73"/>
        <xdr:cNvSpPr/>
      </xdr:nvSpPr>
      <xdr:spPr>
        <a:xfrm>
          <a:off x="47117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84908</xdr:rowOff>
    </xdr:from>
    <xdr:to>
      <xdr:col>3</xdr:col>
      <xdr:colOff>511175</xdr:colOff>
      <xdr:row>31</xdr:row>
      <xdr:rowOff>15058</xdr:rowOff>
    </xdr:to>
    <xdr:sp macro="" textlink="">
      <xdr:nvSpPr>
        <xdr:cNvPr id="75" name="フローチャート : 判断 74"/>
        <xdr:cNvSpPr/>
      </xdr:nvSpPr>
      <xdr:spPr>
        <a:xfrm>
          <a:off x="4000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55336</xdr:rowOff>
    </xdr:from>
    <xdr:to>
      <xdr:col>3</xdr:col>
      <xdr:colOff>511175</xdr:colOff>
      <xdr:row>31</xdr:row>
      <xdr:rowOff>156936</xdr:rowOff>
    </xdr:to>
    <xdr:sp macro="" textlink="">
      <xdr:nvSpPr>
        <xdr:cNvPr id="81" name="円/楕円 80"/>
        <xdr:cNvSpPr/>
      </xdr:nvSpPr>
      <xdr:spPr>
        <a:xfrm>
          <a:off x="4000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31585</xdr:rowOff>
    </xdr:from>
    <xdr:ext cx="405111" cy="259045"/>
    <xdr:sp macro="" textlink="">
      <xdr:nvSpPr>
        <xdr:cNvPr id="82" name="n_1aveValue有形固定資産減価償却率"/>
        <xdr:cNvSpPr txBox="1"/>
      </xdr:nvSpPr>
      <xdr:spPr>
        <a:xfrm>
          <a:off x="3836043" y="5784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148063</xdr:rowOff>
    </xdr:from>
    <xdr:ext cx="405111" cy="259045"/>
    <xdr:sp macro="" textlink="">
      <xdr:nvSpPr>
        <xdr:cNvPr id="83" name="n_1mainValue有形固定資産減価償却率"/>
        <xdr:cNvSpPr txBox="1"/>
      </xdr:nvSpPr>
      <xdr:spPr>
        <a:xfrm>
          <a:off x="3836043"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110490</xdr:rowOff>
    </xdr:from>
    <xdr:to>
      <xdr:col>6</xdr:col>
      <xdr:colOff>510540</xdr:colOff>
      <xdr:row>41</xdr:row>
      <xdr:rowOff>762</xdr:rowOff>
    </xdr:to>
    <xdr:cxnSp macro="">
      <xdr:nvCxnSpPr>
        <xdr:cNvPr id="55" name="直線コネクタ 54"/>
        <xdr:cNvCxnSpPr/>
      </xdr:nvCxnSpPr>
      <xdr:spPr>
        <a:xfrm flipV="1">
          <a:off x="4634865" y="5768340"/>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4589</xdr:rowOff>
    </xdr:from>
    <xdr:ext cx="405111" cy="259045"/>
    <xdr:sp macro="" textlink="">
      <xdr:nvSpPr>
        <xdr:cNvPr id="56" name="【道路】&#10;有形固定資産減価償却率最小値テキスト"/>
        <xdr:cNvSpPr txBox="1"/>
      </xdr:nvSpPr>
      <xdr:spPr>
        <a:xfrm>
          <a:off x="47244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762</xdr:rowOff>
    </xdr:from>
    <xdr:to>
      <xdr:col>6</xdr:col>
      <xdr:colOff>600075</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57167</xdr:rowOff>
    </xdr:from>
    <xdr:ext cx="405111" cy="259045"/>
    <xdr:sp macro="" textlink="">
      <xdr:nvSpPr>
        <xdr:cNvPr id="58" name="【道路】&#10;有形固定資産減価償却率最大値テキスト"/>
        <xdr:cNvSpPr txBox="1"/>
      </xdr:nvSpPr>
      <xdr:spPr>
        <a:xfrm>
          <a:off x="47244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6</xdr:col>
      <xdr:colOff>422275</xdr:colOff>
      <xdr:row>33</xdr:row>
      <xdr:rowOff>110490</xdr:rowOff>
    </xdr:from>
    <xdr:to>
      <xdr:col>6</xdr:col>
      <xdr:colOff>600075</xdr:colOff>
      <xdr:row>33</xdr:row>
      <xdr:rowOff>110490</xdr:rowOff>
    </xdr:to>
    <xdr:cxnSp macro="">
      <xdr:nvCxnSpPr>
        <xdr:cNvPr id="59" name="直線コネクタ 58"/>
        <xdr:cNvCxnSpPr/>
      </xdr:nvCxnSpPr>
      <xdr:spPr>
        <a:xfrm>
          <a:off x="4546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138701</xdr:rowOff>
    </xdr:from>
    <xdr:ext cx="405111" cy="259045"/>
    <xdr:sp macro="" textlink="">
      <xdr:nvSpPr>
        <xdr:cNvPr id="60" name="【道路】&#10;有形固定資産減価償却率平均値テキスト"/>
        <xdr:cNvSpPr txBox="1"/>
      </xdr:nvSpPr>
      <xdr:spPr>
        <a:xfrm>
          <a:off x="4724400" y="613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160274</xdr:rowOff>
    </xdr:from>
    <xdr:to>
      <xdr:col>6</xdr:col>
      <xdr:colOff>561975</xdr:colOff>
      <xdr:row>36</xdr:row>
      <xdr:rowOff>90424</xdr:rowOff>
    </xdr:to>
    <xdr:sp macro="" textlink="">
      <xdr:nvSpPr>
        <xdr:cNvPr id="61" name="フローチャート : 判断 60"/>
        <xdr:cNvSpPr/>
      </xdr:nvSpPr>
      <xdr:spPr>
        <a:xfrm>
          <a:off x="45847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144272</xdr:rowOff>
    </xdr:from>
    <xdr:to>
      <xdr:col>5</xdr:col>
      <xdr:colOff>409575</xdr:colOff>
      <xdr:row>37</xdr:row>
      <xdr:rowOff>74422</xdr:rowOff>
    </xdr:to>
    <xdr:sp macro="" textlink="">
      <xdr:nvSpPr>
        <xdr:cNvPr id="62" name="フローチャート : 判断 61"/>
        <xdr:cNvSpPr/>
      </xdr:nvSpPr>
      <xdr:spPr>
        <a:xfrm>
          <a:off x="3746500" y="631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59690</xdr:rowOff>
    </xdr:from>
    <xdr:to>
      <xdr:col>5</xdr:col>
      <xdr:colOff>409575</xdr:colOff>
      <xdr:row>37</xdr:row>
      <xdr:rowOff>161290</xdr:rowOff>
    </xdr:to>
    <xdr:sp macro="" textlink="">
      <xdr:nvSpPr>
        <xdr:cNvPr id="68" name="円/楕円 67"/>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90949</xdr:rowOff>
    </xdr:from>
    <xdr:ext cx="405111" cy="259045"/>
    <xdr:sp macro="" textlink="">
      <xdr:nvSpPr>
        <xdr:cNvPr id="69" name="n_1aveValue【道路】&#10;有形固定資産減価償却率"/>
        <xdr:cNvSpPr txBox="1"/>
      </xdr:nvSpPr>
      <xdr:spPr>
        <a:xfrm>
          <a:off x="3582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152417</xdr:rowOff>
    </xdr:from>
    <xdr:ext cx="405111" cy="259045"/>
    <xdr:sp macro="" textlink="">
      <xdr:nvSpPr>
        <xdr:cNvPr id="70" name="n_1mainValue【道路】&#10;有形固定資産減価償却率"/>
        <xdr:cNvSpPr txBox="1"/>
      </xdr:nvSpPr>
      <xdr:spPr>
        <a:xfrm>
          <a:off x="3582043"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39</xdr:row>
      <xdr:rowOff>138084</xdr:rowOff>
    </xdr:from>
    <xdr:ext cx="595419" cy="259045"/>
    <xdr:sp macro="" textlink="">
      <xdr:nvSpPr>
        <xdr:cNvPr id="84" name="テキスト ボックス 83"/>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37</xdr:row>
      <xdr:rowOff>154412</xdr:rowOff>
    </xdr:from>
    <xdr:ext cx="595419" cy="259045"/>
    <xdr:sp macro="" textlink="">
      <xdr:nvSpPr>
        <xdr:cNvPr id="86" name="テキスト ボックス 85"/>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170741</xdr:rowOff>
    </xdr:from>
    <xdr:ext cx="595419" cy="259045"/>
    <xdr:sp macro="" textlink="">
      <xdr:nvSpPr>
        <xdr:cNvPr id="88" name="テキスト ボックス 87"/>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34</xdr:row>
      <xdr:rowOff>15620</xdr:rowOff>
    </xdr:from>
    <xdr:ext cx="685572" cy="259045"/>
    <xdr:sp macro="" textlink="">
      <xdr:nvSpPr>
        <xdr:cNvPr id="90" name="テキスト ボックス 89"/>
        <xdr:cNvSpPr txBox="1"/>
      </xdr:nvSpPr>
      <xdr:spPr>
        <a:xfrm>
          <a:off x="5918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32</xdr:row>
      <xdr:rowOff>31949</xdr:rowOff>
    </xdr:from>
    <xdr:ext cx="685572" cy="259045"/>
    <xdr:sp macro="" textlink="">
      <xdr:nvSpPr>
        <xdr:cNvPr id="92" name="テキスト ボックス 91"/>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30</xdr:row>
      <xdr:rowOff>48277</xdr:rowOff>
    </xdr:from>
    <xdr:ext cx="685572" cy="259045"/>
    <xdr:sp macro="" textlink="">
      <xdr:nvSpPr>
        <xdr:cNvPr id="94" name="テキスト ボックス 93"/>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72515</xdr:rowOff>
    </xdr:from>
    <xdr:to>
      <xdr:col>15</xdr:col>
      <xdr:colOff>180340</xdr:colOff>
      <xdr:row>42</xdr:row>
      <xdr:rowOff>86912</xdr:rowOff>
    </xdr:to>
    <xdr:cxnSp macro="">
      <xdr:nvCxnSpPr>
        <xdr:cNvPr id="96" name="直線コネクタ 95"/>
        <xdr:cNvCxnSpPr/>
      </xdr:nvCxnSpPr>
      <xdr:spPr>
        <a:xfrm flipV="1">
          <a:off x="10476865" y="5730365"/>
          <a:ext cx="0" cy="155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90739</xdr:rowOff>
    </xdr:from>
    <xdr:ext cx="469744" cy="259045"/>
    <xdr:sp macro="" textlink="">
      <xdr:nvSpPr>
        <xdr:cNvPr id="97" name="【道路】&#10;一人当たり延長最小値テキスト"/>
        <xdr:cNvSpPr txBox="1"/>
      </xdr:nvSpPr>
      <xdr:spPr>
        <a:xfrm>
          <a:off x="10566400" y="729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5.160</a:t>
          </a:r>
          <a:endParaRPr kumimoji="1" lang="ja-JP" altLang="en-US" sz="1000" b="1">
            <a:latin typeface="ＭＳ Ｐゴシック"/>
          </a:endParaRPr>
        </a:p>
      </xdr:txBody>
    </xdr:sp>
    <xdr:clientData/>
  </xdr:oneCellAnchor>
  <xdr:twoCellAnchor>
    <xdr:from>
      <xdr:col>15</xdr:col>
      <xdr:colOff>92075</xdr:colOff>
      <xdr:row>42</xdr:row>
      <xdr:rowOff>86912</xdr:rowOff>
    </xdr:from>
    <xdr:to>
      <xdr:col>15</xdr:col>
      <xdr:colOff>269875</xdr:colOff>
      <xdr:row>42</xdr:row>
      <xdr:rowOff>86912</xdr:rowOff>
    </xdr:to>
    <xdr:cxnSp macro="">
      <xdr:nvCxnSpPr>
        <xdr:cNvPr id="98" name="直線コネクタ 97"/>
        <xdr:cNvCxnSpPr/>
      </xdr:nvCxnSpPr>
      <xdr:spPr>
        <a:xfrm>
          <a:off x="10388600" y="728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19192</xdr:rowOff>
    </xdr:from>
    <xdr:ext cx="690189" cy="259045"/>
    <xdr:sp macro="" textlink="">
      <xdr:nvSpPr>
        <xdr:cNvPr id="99" name="【道路】&#10;一人当たり延長最大値テキスト"/>
        <xdr:cNvSpPr txBox="1"/>
      </xdr:nvSpPr>
      <xdr:spPr>
        <a:xfrm>
          <a:off x="10566400" y="55055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1,435.885</a:t>
          </a:r>
          <a:endParaRPr kumimoji="1" lang="ja-JP" altLang="en-US" sz="1000" b="1">
            <a:latin typeface="ＭＳ Ｐゴシック"/>
          </a:endParaRPr>
        </a:p>
      </xdr:txBody>
    </xdr:sp>
    <xdr:clientData/>
  </xdr:oneCellAnchor>
  <xdr:twoCellAnchor>
    <xdr:from>
      <xdr:col>15</xdr:col>
      <xdr:colOff>92075</xdr:colOff>
      <xdr:row>33</xdr:row>
      <xdr:rowOff>72515</xdr:rowOff>
    </xdr:from>
    <xdr:to>
      <xdr:col>15</xdr:col>
      <xdr:colOff>269875</xdr:colOff>
      <xdr:row>33</xdr:row>
      <xdr:rowOff>72515</xdr:rowOff>
    </xdr:to>
    <xdr:cxnSp macro="">
      <xdr:nvCxnSpPr>
        <xdr:cNvPr id="100" name="直線コネクタ 99"/>
        <xdr:cNvCxnSpPr/>
      </xdr:nvCxnSpPr>
      <xdr:spPr>
        <a:xfrm>
          <a:off x="10388600" y="573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49513</xdr:rowOff>
    </xdr:from>
    <xdr:ext cx="599010" cy="259045"/>
    <xdr:sp macro="" textlink="">
      <xdr:nvSpPr>
        <xdr:cNvPr id="101" name="【道路】&#10;一人当たり延長平均値テキスト"/>
        <xdr:cNvSpPr txBox="1"/>
      </xdr:nvSpPr>
      <xdr:spPr>
        <a:xfrm>
          <a:off x="10566400" y="7078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130.531</a:t>
          </a:r>
          <a:endParaRPr kumimoji="1" lang="ja-JP" altLang="en-US" sz="1000" b="1">
            <a:solidFill>
              <a:srgbClr val="000080"/>
            </a:solidFill>
            <a:latin typeface="ＭＳ Ｐゴシック"/>
          </a:endParaRPr>
        </a:p>
      </xdr:txBody>
    </xdr:sp>
    <xdr:clientData/>
  </xdr:oneCellAnchor>
  <xdr:twoCellAnchor>
    <xdr:from>
      <xdr:col>15</xdr:col>
      <xdr:colOff>130175</xdr:colOff>
      <xdr:row>41</xdr:row>
      <xdr:rowOff>71086</xdr:rowOff>
    </xdr:from>
    <xdr:to>
      <xdr:col>15</xdr:col>
      <xdr:colOff>231775</xdr:colOff>
      <xdr:row>42</xdr:row>
      <xdr:rowOff>1236</xdr:rowOff>
    </xdr:to>
    <xdr:sp macro="" textlink="">
      <xdr:nvSpPr>
        <xdr:cNvPr id="102" name="フローチャート : 判断 101"/>
        <xdr:cNvSpPr/>
      </xdr:nvSpPr>
      <xdr:spPr>
        <a:xfrm>
          <a:off x="10426700" y="710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41</xdr:row>
      <xdr:rowOff>145253</xdr:rowOff>
    </xdr:from>
    <xdr:to>
      <xdr:col>14</xdr:col>
      <xdr:colOff>79375</xdr:colOff>
      <xdr:row>42</xdr:row>
      <xdr:rowOff>75403</xdr:rowOff>
    </xdr:to>
    <xdr:sp macro="" textlink="">
      <xdr:nvSpPr>
        <xdr:cNvPr id="103" name="フローチャート : 判断 102"/>
        <xdr:cNvSpPr/>
      </xdr:nvSpPr>
      <xdr:spPr>
        <a:xfrm>
          <a:off x="9588500" y="71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35242</xdr:rowOff>
    </xdr:from>
    <xdr:to>
      <xdr:col>14</xdr:col>
      <xdr:colOff>79375</xdr:colOff>
      <xdr:row>42</xdr:row>
      <xdr:rowOff>136842</xdr:rowOff>
    </xdr:to>
    <xdr:sp macro="" textlink="">
      <xdr:nvSpPr>
        <xdr:cNvPr id="109" name="円/楕円 108"/>
        <xdr:cNvSpPr/>
      </xdr:nvSpPr>
      <xdr:spPr>
        <a:xfrm>
          <a:off x="9588500" y="72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91930</xdr:rowOff>
    </xdr:from>
    <xdr:ext cx="534377" cy="259045"/>
    <xdr:sp macro="" textlink="">
      <xdr:nvSpPr>
        <xdr:cNvPr id="110" name="n_1aveValue【道路】&#10;一人当たり延長"/>
        <xdr:cNvSpPr txBox="1"/>
      </xdr:nvSpPr>
      <xdr:spPr>
        <a:xfrm>
          <a:off x="9359410" y="694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62.399</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127969</xdr:rowOff>
    </xdr:from>
    <xdr:ext cx="469744" cy="259045"/>
    <xdr:sp macro="" textlink="">
      <xdr:nvSpPr>
        <xdr:cNvPr id="111" name="n_1mainValue【道路】&#10;一人当たり延長"/>
        <xdr:cNvSpPr txBox="1"/>
      </xdr:nvSpPr>
      <xdr:spPr>
        <a:xfrm>
          <a:off x="9391727" y="7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61722</xdr:rowOff>
    </xdr:from>
    <xdr:to>
      <xdr:col>6</xdr:col>
      <xdr:colOff>510540</xdr:colOff>
      <xdr:row>63</xdr:row>
      <xdr:rowOff>130302</xdr:rowOff>
    </xdr:to>
    <xdr:cxnSp macro="">
      <xdr:nvCxnSpPr>
        <xdr:cNvPr id="134" name="直線コネクタ 133"/>
        <xdr:cNvCxnSpPr/>
      </xdr:nvCxnSpPr>
      <xdr:spPr>
        <a:xfrm flipV="1">
          <a:off x="4634865" y="949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134129</xdr:rowOff>
    </xdr:from>
    <xdr:ext cx="405111" cy="259045"/>
    <xdr:sp macro="" textlink="">
      <xdr:nvSpPr>
        <xdr:cNvPr id="135" name="【橋りょう・トンネル】&#10;有形固定資産減価償却率最小値テキスト"/>
        <xdr:cNvSpPr txBox="1"/>
      </xdr:nvSpPr>
      <xdr:spPr>
        <a:xfrm>
          <a:off x="4724400" y="10935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6</xdr:col>
      <xdr:colOff>422275</xdr:colOff>
      <xdr:row>63</xdr:row>
      <xdr:rowOff>130302</xdr:rowOff>
    </xdr:from>
    <xdr:to>
      <xdr:col>6</xdr:col>
      <xdr:colOff>600075</xdr:colOff>
      <xdr:row>63</xdr:row>
      <xdr:rowOff>130302</xdr:rowOff>
    </xdr:to>
    <xdr:cxnSp macro="">
      <xdr:nvCxnSpPr>
        <xdr:cNvPr id="136" name="直線コネクタ 135"/>
        <xdr:cNvCxnSpPr/>
      </xdr:nvCxnSpPr>
      <xdr:spPr>
        <a:xfrm>
          <a:off x="4546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8399</xdr:rowOff>
    </xdr:from>
    <xdr:ext cx="405111" cy="259045"/>
    <xdr:sp macro="" textlink="">
      <xdr:nvSpPr>
        <xdr:cNvPr id="137" name="【橋りょう・トンネル】&#10;有形固定資産減価償却率最大値テキスト"/>
        <xdr:cNvSpPr txBox="1"/>
      </xdr:nvSpPr>
      <xdr:spPr>
        <a:xfrm>
          <a:off x="4724400" y="926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422275</xdr:colOff>
      <xdr:row>55</xdr:row>
      <xdr:rowOff>61722</xdr:rowOff>
    </xdr:from>
    <xdr:to>
      <xdr:col>6</xdr:col>
      <xdr:colOff>600075</xdr:colOff>
      <xdr:row>55</xdr:row>
      <xdr:rowOff>61722</xdr:rowOff>
    </xdr:to>
    <xdr:cxnSp macro="">
      <xdr:nvCxnSpPr>
        <xdr:cNvPr id="138" name="直線コネクタ 137"/>
        <xdr:cNvCxnSpPr/>
      </xdr:nvCxnSpPr>
      <xdr:spPr>
        <a:xfrm>
          <a:off x="4546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25925</xdr:rowOff>
    </xdr:from>
    <xdr:ext cx="405111" cy="259045"/>
    <xdr:sp macro="" textlink="">
      <xdr:nvSpPr>
        <xdr:cNvPr id="139" name="【橋りょう・トンネル】&#10;有形固定資産減価償却率平均値テキスト"/>
        <xdr:cNvSpPr txBox="1"/>
      </xdr:nvSpPr>
      <xdr:spPr>
        <a:xfrm>
          <a:off x="4724400" y="101414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47498</xdr:rowOff>
    </xdr:from>
    <xdr:to>
      <xdr:col>6</xdr:col>
      <xdr:colOff>561975</xdr:colOff>
      <xdr:row>59</xdr:row>
      <xdr:rowOff>149098</xdr:rowOff>
    </xdr:to>
    <xdr:sp macro="" textlink="">
      <xdr:nvSpPr>
        <xdr:cNvPr id="140" name="フローチャート : 判断 139"/>
        <xdr:cNvSpPr/>
      </xdr:nvSpPr>
      <xdr:spPr>
        <a:xfrm>
          <a:off x="45847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97790</xdr:rowOff>
    </xdr:from>
    <xdr:to>
      <xdr:col>5</xdr:col>
      <xdr:colOff>409575</xdr:colOff>
      <xdr:row>62</xdr:row>
      <xdr:rowOff>27940</xdr:rowOff>
    </xdr:to>
    <xdr:sp macro="" textlink="">
      <xdr:nvSpPr>
        <xdr:cNvPr id="141" name="フローチャート : 判断 140"/>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72644</xdr:rowOff>
    </xdr:from>
    <xdr:to>
      <xdr:col>5</xdr:col>
      <xdr:colOff>409575</xdr:colOff>
      <xdr:row>61</xdr:row>
      <xdr:rowOff>2794</xdr:rowOff>
    </xdr:to>
    <xdr:sp macro="" textlink="">
      <xdr:nvSpPr>
        <xdr:cNvPr id="147" name="円/楕円 146"/>
        <xdr:cNvSpPr/>
      </xdr:nvSpPr>
      <xdr:spPr>
        <a:xfrm>
          <a:off x="3746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19067</xdr:rowOff>
    </xdr:from>
    <xdr:ext cx="405111" cy="259045"/>
    <xdr:sp macro="" textlink="">
      <xdr:nvSpPr>
        <xdr:cNvPr id="148" name="n_1aveValue【橋りょう・トンネル】&#10;有形固定資産減価償却率"/>
        <xdr:cNvSpPr txBox="1"/>
      </xdr:nvSpPr>
      <xdr:spPr>
        <a:xfrm>
          <a:off x="3582043"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19321</xdr:rowOff>
    </xdr:from>
    <xdr:ext cx="405111" cy="259045"/>
    <xdr:sp macro="" textlink="">
      <xdr:nvSpPr>
        <xdr:cNvPr id="149" name="n_1mainValue【橋りょう・トンネル】&#10;有形固定資産減価償却率"/>
        <xdr:cNvSpPr txBox="1"/>
      </xdr:nvSpPr>
      <xdr:spPr>
        <a:xfrm>
          <a:off x="3582043" y="1013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0" name="直線コネクタ 15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1" name="テキスト ボックス 16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2" name="直線コネクタ 16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3" name="テキスト ボックス 16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4" name="直線コネクタ 16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5" name="テキスト ボックス 16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6" name="直線コネクタ 16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7" name="テキスト ボックス 16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8" name="直線コネクタ 16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9" name="テキスト ボックス 16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41846</xdr:rowOff>
    </xdr:from>
    <xdr:to>
      <xdr:col>15</xdr:col>
      <xdr:colOff>180340</xdr:colOff>
      <xdr:row>64</xdr:row>
      <xdr:rowOff>73792</xdr:rowOff>
    </xdr:to>
    <xdr:cxnSp macro="">
      <xdr:nvCxnSpPr>
        <xdr:cNvPr id="173" name="直線コネクタ 172"/>
        <xdr:cNvCxnSpPr/>
      </xdr:nvCxnSpPr>
      <xdr:spPr>
        <a:xfrm flipV="1">
          <a:off x="10476865" y="9471596"/>
          <a:ext cx="0" cy="157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77619</xdr:rowOff>
    </xdr:from>
    <xdr:ext cx="469744" cy="259045"/>
    <xdr:sp macro="" textlink="">
      <xdr:nvSpPr>
        <xdr:cNvPr id="174" name="【橋りょう・トンネル】&#10;一人当たり有形固定資産（償却資産）額最小値テキスト"/>
        <xdr:cNvSpPr txBox="1"/>
      </xdr:nvSpPr>
      <xdr:spPr>
        <a:xfrm>
          <a:off x="10566400" y="1105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1,264</a:t>
          </a:r>
          <a:endParaRPr kumimoji="1" lang="ja-JP" altLang="en-US" sz="1000" b="1">
            <a:latin typeface="ＭＳ Ｐゴシック"/>
          </a:endParaRPr>
        </a:p>
      </xdr:txBody>
    </xdr:sp>
    <xdr:clientData/>
  </xdr:oneCellAnchor>
  <xdr:twoCellAnchor>
    <xdr:from>
      <xdr:col>15</xdr:col>
      <xdr:colOff>92075</xdr:colOff>
      <xdr:row>64</xdr:row>
      <xdr:rowOff>73792</xdr:rowOff>
    </xdr:from>
    <xdr:to>
      <xdr:col>15</xdr:col>
      <xdr:colOff>269875</xdr:colOff>
      <xdr:row>64</xdr:row>
      <xdr:rowOff>73792</xdr:rowOff>
    </xdr:to>
    <xdr:cxnSp macro="">
      <xdr:nvCxnSpPr>
        <xdr:cNvPr id="175" name="直線コネクタ 174"/>
        <xdr:cNvCxnSpPr/>
      </xdr:nvCxnSpPr>
      <xdr:spPr>
        <a:xfrm>
          <a:off x="10388600" y="1104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159973</xdr:rowOff>
    </xdr:from>
    <xdr:ext cx="599010" cy="259045"/>
    <xdr:sp macro="" textlink="">
      <xdr:nvSpPr>
        <xdr:cNvPr id="176" name="【橋りょう・トンネル】&#10;一人当たり有形固定資産（償却資産）額最大値テキスト"/>
        <xdr:cNvSpPr txBox="1"/>
      </xdr:nvSpPr>
      <xdr:spPr>
        <a:xfrm>
          <a:off x="10566400" y="924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828,034</a:t>
          </a:r>
          <a:endParaRPr kumimoji="1" lang="ja-JP" altLang="en-US" sz="1000" b="1">
            <a:latin typeface="ＭＳ Ｐゴシック"/>
          </a:endParaRPr>
        </a:p>
      </xdr:txBody>
    </xdr:sp>
    <xdr:clientData/>
  </xdr:oneCellAnchor>
  <xdr:twoCellAnchor>
    <xdr:from>
      <xdr:col>15</xdr:col>
      <xdr:colOff>92075</xdr:colOff>
      <xdr:row>55</xdr:row>
      <xdr:rowOff>41846</xdr:rowOff>
    </xdr:from>
    <xdr:to>
      <xdr:col>15</xdr:col>
      <xdr:colOff>269875</xdr:colOff>
      <xdr:row>55</xdr:row>
      <xdr:rowOff>41846</xdr:rowOff>
    </xdr:to>
    <xdr:cxnSp macro="">
      <xdr:nvCxnSpPr>
        <xdr:cNvPr id="177" name="直線コネクタ 176"/>
        <xdr:cNvCxnSpPr/>
      </xdr:nvCxnSpPr>
      <xdr:spPr>
        <a:xfrm>
          <a:off x="10388600" y="947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7635</xdr:rowOff>
    </xdr:from>
    <xdr:ext cx="599010" cy="259045"/>
    <xdr:sp macro="" textlink="">
      <xdr:nvSpPr>
        <xdr:cNvPr id="178" name="【橋りょう・トンネル】&#10;一人当たり有形固定資産（償却資産）額平均値テキスト"/>
        <xdr:cNvSpPr txBox="1"/>
      </xdr:nvSpPr>
      <xdr:spPr>
        <a:xfrm>
          <a:off x="10566400" y="10294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358,001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29208</xdr:rowOff>
    </xdr:from>
    <xdr:to>
      <xdr:col>15</xdr:col>
      <xdr:colOff>231775</xdr:colOff>
      <xdr:row>60</xdr:row>
      <xdr:rowOff>130808</xdr:rowOff>
    </xdr:to>
    <xdr:sp macro="" textlink="">
      <xdr:nvSpPr>
        <xdr:cNvPr id="179" name="フローチャート : 判断 178"/>
        <xdr:cNvSpPr/>
      </xdr:nvSpPr>
      <xdr:spPr>
        <a:xfrm>
          <a:off x="10426700" y="1031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74092</xdr:rowOff>
    </xdr:from>
    <xdr:to>
      <xdr:col>14</xdr:col>
      <xdr:colOff>79375</xdr:colOff>
      <xdr:row>60</xdr:row>
      <xdr:rowOff>4242</xdr:rowOff>
    </xdr:to>
    <xdr:sp macro="" textlink="">
      <xdr:nvSpPr>
        <xdr:cNvPr id="180" name="フローチャート : 判断 179"/>
        <xdr:cNvSpPr/>
      </xdr:nvSpPr>
      <xdr:spPr>
        <a:xfrm>
          <a:off x="9588500" y="1018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120610</xdr:rowOff>
    </xdr:from>
    <xdr:to>
      <xdr:col>14</xdr:col>
      <xdr:colOff>79375</xdr:colOff>
      <xdr:row>63</xdr:row>
      <xdr:rowOff>50760</xdr:rowOff>
    </xdr:to>
    <xdr:sp macro="" textlink="">
      <xdr:nvSpPr>
        <xdr:cNvPr id="186" name="円/楕円 185"/>
        <xdr:cNvSpPr/>
      </xdr:nvSpPr>
      <xdr:spPr>
        <a:xfrm>
          <a:off x="9588500" y="107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20769</xdr:rowOff>
    </xdr:from>
    <xdr:ext cx="599010" cy="259045"/>
    <xdr:sp macro="" textlink="">
      <xdr:nvSpPr>
        <xdr:cNvPr id="187" name="n_1aveValue【橋りょう・トンネル】&#10;一人当たり有形固定資産（償却資産）額"/>
        <xdr:cNvSpPr txBox="1"/>
      </xdr:nvSpPr>
      <xdr:spPr>
        <a:xfrm>
          <a:off x="9327094" y="996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424,440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41887</xdr:rowOff>
    </xdr:from>
    <xdr:ext cx="599010" cy="259045"/>
    <xdr:sp macro="" textlink="">
      <xdr:nvSpPr>
        <xdr:cNvPr id="188" name="n_1mainValue【橋りょう・トンネル】&#10;一人当たり有形固定資産（償却資産）額"/>
        <xdr:cNvSpPr txBox="1"/>
      </xdr:nvSpPr>
      <xdr:spPr>
        <a:xfrm>
          <a:off x="9327094" y="1084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7" name="正方形/長方形 1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8" name="正方形/長方形 1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9" name="正方形/長方形 1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0" name="正方形/長方形 1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1" name="正方形/長方形 2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2" name="正方形/長方形 2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3" name="正方形/長方形 2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4" name="正方形/長方形 20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9" name="テキスト ボックス 2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0" name="直線コネクタ 2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231" name="直線コネクタ 23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232" name="テキスト ボックス 23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33" name="直線コネクタ 23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34" name="テキスト ボックス 23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35" name="直線コネクタ 23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36" name="テキスト ボックス 23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237" name="直線コネクタ 23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238" name="テキスト ボックス 23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239" name="直線コネクタ 23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240" name="テキスト ボックス 23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241" name="直線コネクタ 24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242" name="テキスト ボックス 24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77833</xdr:rowOff>
    </xdr:from>
    <xdr:to>
      <xdr:col>23</xdr:col>
      <xdr:colOff>516889</xdr:colOff>
      <xdr:row>41</xdr:row>
      <xdr:rowOff>156210</xdr:rowOff>
    </xdr:to>
    <xdr:cxnSp macro="">
      <xdr:nvCxnSpPr>
        <xdr:cNvPr id="246" name="直線コネクタ 245"/>
        <xdr:cNvCxnSpPr/>
      </xdr:nvCxnSpPr>
      <xdr:spPr>
        <a:xfrm flipV="1">
          <a:off x="16318864" y="5735683"/>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160037</xdr:rowOff>
    </xdr:from>
    <xdr:ext cx="340478" cy="259045"/>
    <xdr:sp macro="" textlink="">
      <xdr:nvSpPr>
        <xdr:cNvPr id="247" name="【認定こども園・幼稚園・保育所】&#10;有形固定資産減価償却率最小値テキスト"/>
        <xdr:cNvSpPr txBox="1"/>
      </xdr:nvSpPr>
      <xdr:spPr>
        <a:xfrm>
          <a:off x="164084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428625</xdr:colOff>
      <xdr:row>41</xdr:row>
      <xdr:rowOff>156210</xdr:rowOff>
    </xdr:from>
    <xdr:to>
      <xdr:col>23</xdr:col>
      <xdr:colOff>606425</xdr:colOff>
      <xdr:row>41</xdr:row>
      <xdr:rowOff>156210</xdr:rowOff>
    </xdr:to>
    <xdr:cxnSp macro="">
      <xdr:nvCxnSpPr>
        <xdr:cNvPr id="248" name="直線コネクタ 247"/>
        <xdr:cNvCxnSpPr/>
      </xdr:nvCxnSpPr>
      <xdr:spPr>
        <a:xfrm>
          <a:off x="16230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24510</xdr:rowOff>
    </xdr:from>
    <xdr:ext cx="405111" cy="259045"/>
    <xdr:sp macro="" textlink="">
      <xdr:nvSpPr>
        <xdr:cNvPr id="249" name="【認定こども園・幼稚園・保育所】&#10;有形固定資産減価償却率最大値テキスト"/>
        <xdr:cNvSpPr txBox="1"/>
      </xdr:nvSpPr>
      <xdr:spPr>
        <a:xfrm>
          <a:off x="164084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33</xdr:row>
      <xdr:rowOff>77833</xdr:rowOff>
    </xdr:from>
    <xdr:to>
      <xdr:col>23</xdr:col>
      <xdr:colOff>606425</xdr:colOff>
      <xdr:row>33</xdr:row>
      <xdr:rowOff>77833</xdr:rowOff>
    </xdr:to>
    <xdr:cxnSp macro="">
      <xdr:nvCxnSpPr>
        <xdr:cNvPr id="250" name="直線コネクタ 249"/>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35</xdr:row>
      <xdr:rowOff>152417</xdr:rowOff>
    </xdr:from>
    <xdr:ext cx="405111" cy="259045"/>
    <xdr:sp macro="" textlink="">
      <xdr:nvSpPr>
        <xdr:cNvPr id="251" name="【認定こども園・幼稚園・保育所】&#10;有形固定資産減価償却率平均値テキスト"/>
        <xdr:cNvSpPr txBox="1"/>
      </xdr:nvSpPr>
      <xdr:spPr>
        <a:xfrm>
          <a:off x="164084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2540</xdr:rowOff>
    </xdr:from>
    <xdr:to>
      <xdr:col>23</xdr:col>
      <xdr:colOff>568325</xdr:colOff>
      <xdr:row>36</xdr:row>
      <xdr:rowOff>104140</xdr:rowOff>
    </xdr:to>
    <xdr:sp macro="" textlink="">
      <xdr:nvSpPr>
        <xdr:cNvPr id="252" name="フローチャート : 判断 251"/>
        <xdr:cNvSpPr/>
      </xdr:nvSpPr>
      <xdr:spPr>
        <a:xfrm>
          <a:off x="16268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147864</xdr:rowOff>
    </xdr:from>
    <xdr:to>
      <xdr:col>22</xdr:col>
      <xdr:colOff>415925</xdr:colOff>
      <xdr:row>37</xdr:row>
      <xdr:rowOff>78014</xdr:rowOff>
    </xdr:to>
    <xdr:sp macro="" textlink="">
      <xdr:nvSpPr>
        <xdr:cNvPr id="253" name="フローチャート : 判断 252"/>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154396</xdr:rowOff>
    </xdr:from>
    <xdr:to>
      <xdr:col>22</xdr:col>
      <xdr:colOff>415925</xdr:colOff>
      <xdr:row>35</xdr:row>
      <xdr:rowOff>84546</xdr:rowOff>
    </xdr:to>
    <xdr:sp macro="" textlink="">
      <xdr:nvSpPr>
        <xdr:cNvPr id="259" name="円/楕円 258"/>
        <xdr:cNvSpPr/>
      </xdr:nvSpPr>
      <xdr:spPr>
        <a:xfrm>
          <a:off x="15430500" y="598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69141</xdr:rowOff>
    </xdr:from>
    <xdr:ext cx="405111" cy="259045"/>
    <xdr:sp macro="" textlink="">
      <xdr:nvSpPr>
        <xdr:cNvPr id="260" name="n_1aveValue【認定こども園・幼稚園・保育所】&#10;有形固定資産減価償却率"/>
        <xdr:cNvSpPr txBox="1"/>
      </xdr:nvSpPr>
      <xdr:spPr>
        <a:xfrm>
          <a:off x="15266043"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101073</xdr:rowOff>
    </xdr:from>
    <xdr:ext cx="405111" cy="259045"/>
    <xdr:sp macro="" textlink="">
      <xdr:nvSpPr>
        <xdr:cNvPr id="261" name="n_1mainValue【認定こども園・幼稚園・保育所】&#10;有形固定資産減価償却率"/>
        <xdr:cNvSpPr txBox="1"/>
      </xdr:nvSpPr>
      <xdr:spPr>
        <a:xfrm>
          <a:off x="15266043" y="575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68580</xdr:rowOff>
    </xdr:from>
    <xdr:to>
      <xdr:col>32</xdr:col>
      <xdr:colOff>186689</xdr:colOff>
      <xdr:row>41</xdr:row>
      <xdr:rowOff>34290</xdr:rowOff>
    </xdr:to>
    <xdr:cxnSp macro="">
      <xdr:nvCxnSpPr>
        <xdr:cNvPr id="285" name="直線コネクタ 284"/>
        <xdr:cNvCxnSpPr/>
      </xdr:nvCxnSpPr>
      <xdr:spPr>
        <a:xfrm flipV="1">
          <a:off x="22160864" y="572643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38117</xdr:rowOff>
    </xdr:from>
    <xdr:ext cx="469744" cy="259045"/>
    <xdr:sp macro="" textlink="">
      <xdr:nvSpPr>
        <xdr:cNvPr id="286" name="【認定こども園・幼稚園・保育所】&#10;一人当たり面積最小値テキスト"/>
        <xdr:cNvSpPr txBox="1"/>
      </xdr:nvSpPr>
      <xdr:spPr>
        <a:xfrm>
          <a:off x="2225040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41</xdr:row>
      <xdr:rowOff>34290</xdr:rowOff>
    </xdr:from>
    <xdr:to>
      <xdr:col>32</xdr:col>
      <xdr:colOff>276225</xdr:colOff>
      <xdr:row>41</xdr:row>
      <xdr:rowOff>34290</xdr:rowOff>
    </xdr:to>
    <xdr:cxnSp macro="">
      <xdr:nvCxnSpPr>
        <xdr:cNvPr id="287" name="直線コネクタ 286"/>
        <xdr:cNvCxnSpPr/>
      </xdr:nvCxnSpPr>
      <xdr:spPr>
        <a:xfrm>
          <a:off x="22072600" y="706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15257</xdr:rowOff>
    </xdr:from>
    <xdr:ext cx="469744" cy="259045"/>
    <xdr:sp macro="" textlink="">
      <xdr:nvSpPr>
        <xdr:cNvPr id="288" name="【認定こども園・幼稚園・保育所】&#10;一人当たり面積最大値テキスト"/>
        <xdr:cNvSpPr txBox="1"/>
      </xdr:nvSpPr>
      <xdr:spPr>
        <a:xfrm>
          <a:off x="222504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0.397</a:t>
          </a:r>
          <a:endParaRPr kumimoji="1" lang="ja-JP" altLang="en-US" sz="1000" b="1">
            <a:latin typeface="ＭＳ Ｐゴシック"/>
          </a:endParaRPr>
        </a:p>
      </xdr:txBody>
    </xdr:sp>
    <xdr:clientData/>
  </xdr:oneCellAnchor>
  <xdr:twoCellAnchor>
    <xdr:from>
      <xdr:col>32</xdr:col>
      <xdr:colOff>98425</xdr:colOff>
      <xdr:row>33</xdr:row>
      <xdr:rowOff>68580</xdr:rowOff>
    </xdr:from>
    <xdr:to>
      <xdr:col>32</xdr:col>
      <xdr:colOff>276225</xdr:colOff>
      <xdr:row>33</xdr:row>
      <xdr:rowOff>68580</xdr:rowOff>
    </xdr:to>
    <xdr:cxnSp macro="">
      <xdr:nvCxnSpPr>
        <xdr:cNvPr id="289" name="直線コネクタ 288"/>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129557</xdr:rowOff>
    </xdr:from>
    <xdr:ext cx="469744" cy="259045"/>
    <xdr:sp macro="" textlink="">
      <xdr:nvSpPr>
        <xdr:cNvPr id="290" name="【認定こども園・幼稚園・保育所】&#10;一人当たり面積平均値テキスト"/>
        <xdr:cNvSpPr txBox="1"/>
      </xdr:nvSpPr>
      <xdr:spPr>
        <a:xfrm>
          <a:off x="222504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291" name="フローチャート : 判断 29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2" name="フローチャート : 判断 29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36830</xdr:rowOff>
    </xdr:from>
    <xdr:to>
      <xdr:col>31</xdr:col>
      <xdr:colOff>85725</xdr:colOff>
      <xdr:row>36</xdr:row>
      <xdr:rowOff>138430</xdr:rowOff>
    </xdr:to>
    <xdr:sp macro="" textlink="">
      <xdr:nvSpPr>
        <xdr:cNvPr id="298" name="円/楕円 297"/>
        <xdr:cNvSpPr/>
      </xdr:nvSpPr>
      <xdr:spPr>
        <a:xfrm>
          <a:off x="21272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29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154957</xdr:rowOff>
    </xdr:from>
    <xdr:ext cx="469744" cy="259045"/>
    <xdr:sp macro="" textlink="">
      <xdr:nvSpPr>
        <xdr:cNvPr id="300" name="n_1mainValue【認定こども園・幼稚園・保育所】&#10;一人当たり面積"/>
        <xdr:cNvSpPr txBox="1"/>
      </xdr:nvSpPr>
      <xdr:spPr>
        <a:xfrm>
          <a:off x="210757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11" name="テキスト ボックス 31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12" name="直線コネクタ 31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13" name="テキスト ボックス 31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14" name="直線コネクタ 31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15" name="テキスト ボックス 31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16" name="直線コネクタ 31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17" name="テキスト ボックス 31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18" name="直線コネクタ 31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19" name="テキスト ボックス 31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0" name="直線コネクタ 3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1" name="テキスト ボックス 32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121158</xdr:rowOff>
    </xdr:from>
    <xdr:to>
      <xdr:col>23</xdr:col>
      <xdr:colOff>516889</xdr:colOff>
      <xdr:row>62</xdr:row>
      <xdr:rowOff>157734</xdr:rowOff>
    </xdr:to>
    <xdr:cxnSp macro="">
      <xdr:nvCxnSpPr>
        <xdr:cNvPr id="323" name="直線コネクタ 322"/>
        <xdr:cNvCxnSpPr/>
      </xdr:nvCxnSpPr>
      <xdr:spPr>
        <a:xfrm flipV="1">
          <a:off x="16318864" y="9550908"/>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161561</xdr:rowOff>
    </xdr:from>
    <xdr:ext cx="405111" cy="259045"/>
    <xdr:sp macro="" textlink="">
      <xdr:nvSpPr>
        <xdr:cNvPr id="324" name="【学校施設】&#10;有形固定資産減価償却率最小値テキスト"/>
        <xdr:cNvSpPr txBox="1"/>
      </xdr:nvSpPr>
      <xdr:spPr>
        <a:xfrm>
          <a:off x="16408400" y="1079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157734</xdr:rowOff>
    </xdr:from>
    <xdr:to>
      <xdr:col>23</xdr:col>
      <xdr:colOff>606425</xdr:colOff>
      <xdr:row>62</xdr:row>
      <xdr:rowOff>157734</xdr:rowOff>
    </xdr:to>
    <xdr:cxnSp macro="">
      <xdr:nvCxnSpPr>
        <xdr:cNvPr id="325" name="直線コネクタ 324"/>
        <xdr:cNvCxnSpPr/>
      </xdr:nvCxnSpPr>
      <xdr:spPr>
        <a:xfrm>
          <a:off x="16230600" y="1078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67835</xdr:rowOff>
    </xdr:from>
    <xdr:ext cx="405111" cy="259045"/>
    <xdr:sp macro="" textlink="">
      <xdr:nvSpPr>
        <xdr:cNvPr id="326" name="【学校施設】&#10;有形固定資産減価償却率最大値テキスト"/>
        <xdr:cNvSpPr txBox="1"/>
      </xdr:nvSpPr>
      <xdr:spPr>
        <a:xfrm>
          <a:off x="16408400" y="932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428625</xdr:colOff>
      <xdr:row>55</xdr:row>
      <xdr:rowOff>121158</xdr:rowOff>
    </xdr:from>
    <xdr:to>
      <xdr:col>23</xdr:col>
      <xdr:colOff>606425</xdr:colOff>
      <xdr:row>55</xdr:row>
      <xdr:rowOff>121158</xdr:rowOff>
    </xdr:to>
    <xdr:cxnSp macro="">
      <xdr:nvCxnSpPr>
        <xdr:cNvPr id="327" name="直線コネクタ 326"/>
        <xdr:cNvCxnSpPr/>
      </xdr:nvCxnSpPr>
      <xdr:spPr>
        <a:xfrm>
          <a:off x="16230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142511</xdr:rowOff>
    </xdr:from>
    <xdr:ext cx="405111" cy="259045"/>
    <xdr:sp macro="" textlink="">
      <xdr:nvSpPr>
        <xdr:cNvPr id="328" name="【学校施設】&#10;有形固定資産減価償却率平均値テキスト"/>
        <xdr:cNvSpPr txBox="1"/>
      </xdr:nvSpPr>
      <xdr:spPr>
        <a:xfrm>
          <a:off x="16408400" y="99151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164084</xdr:rowOff>
    </xdr:from>
    <xdr:to>
      <xdr:col>23</xdr:col>
      <xdr:colOff>568325</xdr:colOff>
      <xdr:row>58</xdr:row>
      <xdr:rowOff>94234</xdr:rowOff>
    </xdr:to>
    <xdr:sp macro="" textlink="">
      <xdr:nvSpPr>
        <xdr:cNvPr id="329" name="フローチャート : 判断 328"/>
        <xdr:cNvSpPr/>
      </xdr:nvSpPr>
      <xdr:spPr>
        <a:xfrm>
          <a:off x="16268700" y="99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61214</xdr:rowOff>
    </xdr:from>
    <xdr:to>
      <xdr:col>22</xdr:col>
      <xdr:colOff>415925</xdr:colOff>
      <xdr:row>58</xdr:row>
      <xdr:rowOff>162814</xdr:rowOff>
    </xdr:to>
    <xdr:sp macro="" textlink="">
      <xdr:nvSpPr>
        <xdr:cNvPr id="330" name="フローチャート : 判断 329"/>
        <xdr:cNvSpPr/>
      </xdr:nvSpPr>
      <xdr:spPr>
        <a:xfrm>
          <a:off x="15430500" y="1000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1" name="テキスト ボックス 3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2" name="テキスト ボックス 3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3" name="テキスト ボックス 3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4" name="テキスト ボックス 3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5" name="テキスト ボックス 3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49784</xdr:rowOff>
    </xdr:from>
    <xdr:to>
      <xdr:col>22</xdr:col>
      <xdr:colOff>415925</xdr:colOff>
      <xdr:row>59</xdr:row>
      <xdr:rowOff>151384</xdr:rowOff>
    </xdr:to>
    <xdr:sp macro="" textlink="">
      <xdr:nvSpPr>
        <xdr:cNvPr id="336" name="円/楕円 335"/>
        <xdr:cNvSpPr/>
      </xdr:nvSpPr>
      <xdr:spPr>
        <a:xfrm>
          <a:off x="15430500" y="101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7891</xdr:rowOff>
    </xdr:from>
    <xdr:ext cx="405111" cy="259045"/>
    <xdr:sp macro="" textlink="">
      <xdr:nvSpPr>
        <xdr:cNvPr id="337" name="n_1aveValue【学校施設】&#10;有形固定資産減価償却率"/>
        <xdr:cNvSpPr txBox="1"/>
      </xdr:nvSpPr>
      <xdr:spPr>
        <a:xfrm>
          <a:off x="15266043"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142511</xdr:rowOff>
    </xdr:from>
    <xdr:ext cx="405111" cy="259045"/>
    <xdr:sp macro="" textlink="">
      <xdr:nvSpPr>
        <xdr:cNvPr id="338" name="n_1mainValue【学校施設】&#10;有形固定資産減価償却率"/>
        <xdr:cNvSpPr txBox="1"/>
      </xdr:nvSpPr>
      <xdr:spPr>
        <a:xfrm>
          <a:off x="15266043"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9" name="テキスト ボックス 3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0" name="直線コネクタ 3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1" name="テキスト ボックス 3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2" name="直線コネクタ 3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3" name="テキスト ボックス 3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4" name="直線コネクタ 3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5" name="テキスト ボックス 3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56" name="直線コネクタ 3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57" name="テキスト ボックス 3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58" name="直線コネクタ 3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59" name="テキスト ボックス 3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0" name="直線コネクタ 3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1" name="テキスト ボックス 3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40822</xdr:rowOff>
    </xdr:from>
    <xdr:to>
      <xdr:col>32</xdr:col>
      <xdr:colOff>186689</xdr:colOff>
      <xdr:row>63</xdr:row>
      <xdr:rowOff>103959</xdr:rowOff>
    </xdr:to>
    <xdr:cxnSp macro="">
      <xdr:nvCxnSpPr>
        <xdr:cNvPr id="365" name="直線コネクタ 364"/>
        <xdr:cNvCxnSpPr/>
      </xdr:nvCxnSpPr>
      <xdr:spPr>
        <a:xfrm flipV="1">
          <a:off x="22160864" y="9470572"/>
          <a:ext cx="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107786</xdr:rowOff>
    </xdr:from>
    <xdr:ext cx="469744" cy="259045"/>
    <xdr:sp macro="" textlink="">
      <xdr:nvSpPr>
        <xdr:cNvPr id="366" name="【学校施設】&#10;一人当たり面積最小値テキスト"/>
        <xdr:cNvSpPr txBox="1"/>
      </xdr:nvSpPr>
      <xdr:spPr>
        <a:xfrm>
          <a:off x="22250400" y="1090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1.382</a:t>
          </a:r>
          <a:endParaRPr kumimoji="1" lang="ja-JP" altLang="en-US" sz="1000" b="1">
            <a:latin typeface="ＭＳ Ｐゴシック"/>
          </a:endParaRPr>
        </a:p>
      </xdr:txBody>
    </xdr:sp>
    <xdr:clientData/>
  </xdr:oneCellAnchor>
  <xdr:twoCellAnchor>
    <xdr:from>
      <xdr:col>32</xdr:col>
      <xdr:colOff>98425</xdr:colOff>
      <xdr:row>63</xdr:row>
      <xdr:rowOff>103959</xdr:rowOff>
    </xdr:from>
    <xdr:to>
      <xdr:col>32</xdr:col>
      <xdr:colOff>276225</xdr:colOff>
      <xdr:row>63</xdr:row>
      <xdr:rowOff>103959</xdr:rowOff>
    </xdr:to>
    <xdr:cxnSp macro="">
      <xdr:nvCxnSpPr>
        <xdr:cNvPr id="367" name="直線コネクタ 366"/>
        <xdr:cNvCxnSpPr/>
      </xdr:nvCxnSpPr>
      <xdr:spPr>
        <a:xfrm>
          <a:off x="22072600" y="109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158949</xdr:rowOff>
    </xdr:from>
    <xdr:ext cx="469744" cy="259045"/>
    <xdr:sp macro="" textlink="">
      <xdr:nvSpPr>
        <xdr:cNvPr id="368" name="【学校施設】&#10;一人当たり面積最大値テキスト"/>
        <xdr:cNvSpPr txBox="1"/>
      </xdr:nvSpPr>
      <xdr:spPr>
        <a:xfrm>
          <a:off x="222504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32</xdr:col>
      <xdr:colOff>98425</xdr:colOff>
      <xdr:row>55</xdr:row>
      <xdr:rowOff>40822</xdr:rowOff>
    </xdr:from>
    <xdr:to>
      <xdr:col>32</xdr:col>
      <xdr:colOff>276225</xdr:colOff>
      <xdr:row>55</xdr:row>
      <xdr:rowOff>40822</xdr:rowOff>
    </xdr:to>
    <xdr:cxnSp macro="">
      <xdr:nvCxnSpPr>
        <xdr:cNvPr id="369" name="直線コネクタ 368"/>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126292</xdr:rowOff>
    </xdr:from>
    <xdr:ext cx="469744" cy="259045"/>
    <xdr:sp macro="" textlink="">
      <xdr:nvSpPr>
        <xdr:cNvPr id="370" name="【学校施設】&#10;一人当たり面積平均値テキスト"/>
        <xdr:cNvSpPr txBox="1"/>
      </xdr:nvSpPr>
      <xdr:spPr>
        <a:xfrm>
          <a:off x="22250400" y="1024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1.925</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147865</xdr:rowOff>
    </xdr:from>
    <xdr:to>
      <xdr:col>32</xdr:col>
      <xdr:colOff>238125</xdr:colOff>
      <xdr:row>60</xdr:row>
      <xdr:rowOff>78015</xdr:rowOff>
    </xdr:to>
    <xdr:sp macro="" textlink="">
      <xdr:nvSpPr>
        <xdr:cNvPr id="371" name="フローチャート : 判断 370"/>
        <xdr:cNvSpPr/>
      </xdr:nvSpPr>
      <xdr:spPr>
        <a:xfrm>
          <a:off x="22110700" y="1026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147320</xdr:rowOff>
    </xdr:from>
    <xdr:to>
      <xdr:col>31</xdr:col>
      <xdr:colOff>85725</xdr:colOff>
      <xdr:row>61</xdr:row>
      <xdr:rowOff>77470</xdr:rowOff>
    </xdr:to>
    <xdr:sp macro="" textlink="">
      <xdr:nvSpPr>
        <xdr:cNvPr id="372" name="フローチャート : 判断 371"/>
        <xdr:cNvSpPr/>
      </xdr:nvSpPr>
      <xdr:spPr>
        <a:xfrm>
          <a:off x="21272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74930</xdr:rowOff>
    </xdr:from>
    <xdr:to>
      <xdr:col>31</xdr:col>
      <xdr:colOff>85725</xdr:colOff>
      <xdr:row>62</xdr:row>
      <xdr:rowOff>5080</xdr:rowOff>
    </xdr:to>
    <xdr:sp macro="" textlink="">
      <xdr:nvSpPr>
        <xdr:cNvPr id="378" name="円/楕円 377"/>
        <xdr:cNvSpPr/>
      </xdr:nvSpPr>
      <xdr:spPr>
        <a:xfrm>
          <a:off x="2127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93997</xdr:rowOff>
    </xdr:from>
    <xdr:ext cx="469744" cy="259045"/>
    <xdr:sp macro="" textlink="">
      <xdr:nvSpPr>
        <xdr:cNvPr id="379" name="n_1aveValue【学校施設】&#10;一人当たり面積"/>
        <xdr:cNvSpPr txBox="1"/>
      </xdr:nvSpPr>
      <xdr:spPr>
        <a:xfrm>
          <a:off x="210757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167657</xdr:rowOff>
    </xdr:from>
    <xdr:ext cx="469744" cy="259045"/>
    <xdr:sp macro="" textlink="">
      <xdr:nvSpPr>
        <xdr:cNvPr id="380" name="n_1mainValue【学校施設】&#10;一人当たり面積"/>
        <xdr:cNvSpPr txBox="1"/>
      </xdr:nvSpPr>
      <xdr:spPr>
        <a:xfrm>
          <a:off x="21075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9" name="テキスト ボックス 3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0" name="直線コネクタ 3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91" name="テキスト ボックス 39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392" name="直線コネクタ 3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393" name="テキスト ボックス 39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94" name="直線コネクタ 3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95" name="テキスト ボックス 3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96" name="直線コネクタ 3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97" name="テキスト ボックス 3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8" name="直線コネクタ 3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9" name="テキスト ボックス 3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00" name="直線コネクタ 3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01" name="テキスト ボックス 4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02" name="直線コネクタ 4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03" name="テキスト ボックス 40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05" name="テキスト ボックス 40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65858</xdr:rowOff>
    </xdr:from>
    <xdr:to>
      <xdr:col>23</xdr:col>
      <xdr:colOff>516889</xdr:colOff>
      <xdr:row>86</xdr:row>
      <xdr:rowOff>152400</xdr:rowOff>
    </xdr:to>
    <xdr:cxnSp macro="">
      <xdr:nvCxnSpPr>
        <xdr:cNvPr id="407" name="直線コネクタ 406"/>
        <xdr:cNvCxnSpPr/>
      </xdr:nvCxnSpPr>
      <xdr:spPr>
        <a:xfrm flipV="1">
          <a:off x="16318864" y="13267508"/>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156227</xdr:rowOff>
    </xdr:from>
    <xdr:ext cx="405111" cy="259045"/>
    <xdr:sp macro="" textlink="">
      <xdr:nvSpPr>
        <xdr:cNvPr id="408" name="【児童館】&#10;有形固定資産減価償却率最小値テキスト"/>
        <xdr:cNvSpPr txBox="1"/>
      </xdr:nvSpPr>
      <xdr:spPr>
        <a:xfrm>
          <a:off x="164084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428625</xdr:colOff>
      <xdr:row>86</xdr:row>
      <xdr:rowOff>152400</xdr:rowOff>
    </xdr:from>
    <xdr:to>
      <xdr:col>23</xdr:col>
      <xdr:colOff>606425</xdr:colOff>
      <xdr:row>86</xdr:row>
      <xdr:rowOff>152400</xdr:rowOff>
    </xdr:to>
    <xdr:cxnSp macro="">
      <xdr:nvCxnSpPr>
        <xdr:cNvPr id="409" name="直線コネクタ 408"/>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12535</xdr:rowOff>
    </xdr:from>
    <xdr:ext cx="405111" cy="259045"/>
    <xdr:sp macro="" textlink="">
      <xdr:nvSpPr>
        <xdr:cNvPr id="410" name="【児童館】&#10;有形固定資産減価償却率最大値テキスト"/>
        <xdr:cNvSpPr txBox="1"/>
      </xdr:nvSpPr>
      <xdr:spPr>
        <a:xfrm>
          <a:off x="16408400" y="13042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23</xdr:col>
      <xdr:colOff>428625</xdr:colOff>
      <xdr:row>77</xdr:row>
      <xdr:rowOff>65858</xdr:rowOff>
    </xdr:from>
    <xdr:to>
      <xdr:col>23</xdr:col>
      <xdr:colOff>606425</xdr:colOff>
      <xdr:row>77</xdr:row>
      <xdr:rowOff>65858</xdr:rowOff>
    </xdr:to>
    <xdr:cxnSp macro="">
      <xdr:nvCxnSpPr>
        <xdr:cNvPr id="411" name="直線コネクタ 410"/>
        <xdr:cNvCxnSpPr/>
      </xdr:nvCxnSpPr>
      <xdr:spPr>
        <a:xfrm>
          <a:off x="16230600" y="132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107785</xdr:rowOff>
    </xdr:from>
    <xdr:ext cx="405111" cy="259045"/>
    <xdr:sp macro="" textlink="">
      <xdr:nvSpPr>
        <xdr:cNvPr id="412" name="【児童館】&#10;有形固定資産減価償却率平均値テキスト"/>
        <xdr:cNvSpPr txBox="1"/>
      </xdr:nvSpPr>
      <xdr:spPr>
        <a:xfrm>
          <a:off x="16408400" y="143381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129358</xdr:rowOff>
    </xdr:from>
    <xdr:to>
      <xdr:col>23</xdr:col>
      <xdr:colOff>568325</xdr:colOff>
      <xdr:row>84</xdr:row>
      <xdr:rowOff>59508</xdr:rowOff>
    </xdr:to>
    <xdr:sp macro="" textlink="">
      <xdr:nvSpPr>
        <xdr:cNvPr id="413" name="フローチャート : 判断 412"/>
        <xdr:cNvSpPr/>
      </xdr:nvSpPr>
      <xdr:spPr>
        <a:xfrm>
          <a:off x="162687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414" name="フローチャート : 判断 413"/>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15" name="テキスト ボックス 41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6" name="テキスト ボックス 41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7" name="テキスト ボックス 41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8" name="テキスト ボックス 41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9" name="テキスト ボックス 41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59145</xdr:rowOff>
    </xdr:from>
    <xdr:to>
      <xdr:col>22</xdr:col>
      <xdr:colOff>415925</xdr:colOff>
      <xdr:row>86</xdr:row>
      <xdr:rowOff>160745</xdr:rowOff>
    </xdr:to>
    <xdr:sp macro="" textlink="">
      <xdr:nvSpPr>
        <xdr:cNvPr id="420" name="円/楕円 419"/>
        <xdr:cNvSpPr/>
      </xdr:nvSpPr>
      <xdr:spPr>
        <a:xfrm>
          <a:off x="15430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144615</xdr:rowOff>
    </xdr:from>
    <xdr:ext cx="405111" cy="259045"/>
    <xdr:sp macro="" textlink="">
      <xdr:nvSpPr>
        <xdr:cNvPr id="421" name="n_1aveValue【児童館】&#10;有形固定資産減価償却率"/>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151872</xdr:rowOff>
    </xdr:from>
    <xdr:ext cx="405111" cy="259045"/>
    <xdr:sp macro="" textlink="">
      <xdr:nvSpPr>
        <xdr:cNvPr id="422" name="n_1mainValue【児童館】&#10;有形固定資産減価償却率"/>
        <xdr:cNvSpPr txBox="1"/>
      </xdr:nvSpPr>
      <xdr:spPr>
        <a:xfrm>
          <a:off x="15266043"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33" name="直線コネクタ 43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34" name="テキスト ボックス 43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35" name="直線コネクタ 43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36" name="テキスト ボックス 43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37" name="直線コネクタ 43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8" name="テキスト ボックス 43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9" name="直線コネクタ 43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40" name="テキスト ボックス 43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41" name="直線コネクタ 44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42" name="テキスト ボックス 44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3" name="直線コネクタ 44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4" name="テキスト ボックス 44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133350</xdr:rowOff>
    </xdr:to>
    <xdr:cxnSp macro="">
      <xdr:nvCxnSpPr>
        <xdr:cNvPr id="446" name="直線コネクタ 445"/>
        <xdr:cNvCxnSpPr/>
      </xdr:nvCxnSpPr>
      <xdr:spPr>
        <a:xfrm flipV="1">
          <a:off x="22160864" y="1341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47" name="【児童館】&#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8" name="直線コネクタ 44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449"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450" name="直線コネクタ 44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451"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127000</xdr:rowOff>
    </xdr:from>
    <xdr:to>
      <xdr:col>32</xdr:col>
      <xdr:colOff>238125</xdr:colOff>
      <xdr:row>83</xdr:row>
      <xdr:rowOff>57150</xdr:rowOff>
    </xdr:to>
    <xdr:sp macro="" textlink="">
      <xdr:nvSpPr>
        <xdr:cNvPr id="452" name="フローチャート : 判断 451"/>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165100</xdr:rowOff>
    </xdr:from>
    <xdr:to>
      <xdr:col>31</xdr:col>
      <xdr:colOff>85725</xdr:colOff>
      <xdr:row>83</xdr:row>
      <xdr:rowOff>95250</xdr:rowOff>
    </xdr:to>
    <xdr:sp macro="" textlink="">
      <xdr:nvSpPr>
        <xdr:cNvPr id="453" name="フローチャート : 判断 452"/>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4" name="テキスト ボックス 45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5" name="テキスト ボックス 45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6" name="テキスト ボックス 45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7" name="テキスト ボックス 45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8" name="テキスト ボックス 45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19050</xdr:rowOff>
    </xdr:from>
    <xdr:to>
      <xdr:col>31</xdr:col>
      <xdr:colOff>85725</xdr:colOff>
      <xdr:row>81</xdr:row>
      <xdr:rowOff>120650</xdr:rowOff>
    </xdr:to>
    <xdr:sp macro="" textlink="">
      <xdr:nvSpPr>
        <xdr:cNvPr id="459" name="円/楕円 458"/>
        <xdr:cNvSpPr/>
      </xdr:nvSpPr>
      <xdr:spPr>
        <a:xfrm>
          <a:off x="21272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86377</xdr:rowOff>
    </xdr:from>
    <xdr:ext cx="469744" cy="259045"/>
    <xdr:sp macro="" textlink="">
      <xdr:nvSpPr>
        <xdr:cNvPr id="46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137177</xdr:rowOff>
    </xdr:from>
    <xdr:ext cx="469744" cy="259045"/>
    <xdr:sp macro="" textlink="">
      <xdr:nvSpPr>
        <xdr:cNvPr id="461" name="n_1mainValue【児童館】&#10;一人当たり面積"/>
        <xdr:cNvSpPr txBox="1"/>
      </xdr:nvSpPr>
      <xdr:spPr>
        <a:xfrm>
          <a:off x="210757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3" name="直線コネクタ 47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4" name="テキスト ボックス 47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5" name="直線コネクタ 47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6" name="テキスト ボックス 47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7" name="直線コネクタ 47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8" name="テキスト ボックス 47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9" name="直線コネクタ 47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0" name="テキスト ボックス 47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92202</xdr:rowOff>
    </xdr:from>
    <xdr:to>
      <xdr:col>23</xdr:col>
      <xdr:colOff>516889</xdr:colOff>
      <xdr:row>108</xdr:row>
      <xdr:rowOff>55626</xdr:rowOff>
    </xdr:to>
    <xdr:cxnSp macro="">
      <xdr:nvCxnSpPr>
        <xdr:cNvPr id="484" name="直線コネクタ 483"/>
        <xdr:cNvCxnSpPr/>
      </xdr:nvCxnSpPr>
      <xdr:spPr>
        <a:xfrm flipV="1">
          <a:off x="16318864" y="174086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59453</xdr:rowOff>
    </xdr:from>
    <xdr:ext cx="405111" cy="259045"/>
    <xdr:sp macro="" textlink="">
      <xdr:nvSpPr>
        <xdr:cNvPr id="485" name="【公民館】&#10;有形固定資産減価償却率最小値テキスト"/>
        <xdr:cNvSpPr txBox="1"/>
      </xdr:nvSpPr>
      <xdr:spPr>
        <a:xfrm>
          <a:off x="16408400" y="1857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108</xdr:row>
      <xdr:rowOff>55626</xdr:rowOff>
    </xdr:from>
    <xdr:to>
      <xdr:col>23</xdr:col>
      <xdr:colOff>606425</xdr:colOff>
      <xdr:row>108</xdr:row>
      <xdr:rowOff>55626</xdr:rowOff>
    </xdr:to>
    <xdr:cxnSp macro="">
      <xdr:nvCxnSpPr>
        <xdr:cNvPr id="486" name="直線コネクタ 485"/>
        <xdr:cNvCxnSpPr/>
      </xdr:nvCxnSpPr>
      <xdr:spPr>
        <a:xfrm>
          <a:off x="16230600" y="1857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38879</xdr:rowOff>
    </xdr:from>
    <xdr:ext cx="405111" cy="259045"/>
    <xdr:sp macro="" textlink="">
      <xdr:nvSpPr>
        <xdr:cNvPr id="487" name="【公民館】&#10;有形固定資産減価償却率最大値テキスト"/>
        <xdr:cNvSpPr txBox="1"/>
      </xdr:nvSpPr>
      <xdr:spPr>
        <a:xfrm>
          <a:off x="16408400" y="17183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23</xdr:col>
      <xdr:colOff>428625</xdr:colOff>
      <xdr:row>101</xdr:row>
      <xdr:rowOff>92202</xdr:rowOff>
    </xdr:from>
    <xdr:to>
      <xdr:col>23</xdr:col>
      <xdr:colOff>606425</xdr:colOff>
      <xdr:row>101</xdr:row>
      <xdr:rowOff>92202</xdr:rowOff>
    </xdr:to>
    <xdr:cxnSp macro="">
      <xdr:nvCxnSpPr>
        <xdr:cNvPr id="488" name="直線コネクタ 487"/>
        <xdr:cNvCxnSpPr/>
      </xdr:nvCxnSpPr>
      <xdr:spPr>
        <a:xfrm>
          <a:off x="16230600" y="1740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76979</xdr:rowOff>
    </xdr:from>
    <xdr:ext cx="405111" cy="259045"/>
    <xdr:sp macro="" textlink="">
      <xdr:nvSpPr>
        <xdr:cNvPr id="489" name="【公民館】&#10;有形固定資産減価償却率平均値テキスト"/>
        <xdr:cNvSpPr txBox="1"/>
      </xdr:nvSpPr>
      <xdr:spPr>
        <a:xfrm>
          <a:off x="16408400" y="177363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98552</xdr:rowOff>
    </xdr:from>
    <xdr:to>
      <xdr:col>23</xdr:col>
      <xdr:colOff>568325</xdr:colOff>
      <xdr:row>104</xdr:row>
      <xdr:rowOff>28702</xdr:rowOff>
    </xdr:to>
    <xdr:sp macro="" textlink="">
      <xdr:nvSpPr>
        <xdr:cNvPr id="490" name="フローチャート : 判断 489"/>
        <xdr:cNvSpPr/>
      </xdr:nvSpPr>
      <xdr:spPr>
        <a:xfrm>
          <a:off x="162687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32258</xdr:rowOff>
    </xdr:from>
    <xdr:to>
      <xdr:col>22</xdr:col>
      <xdr:colOff>415925</xdr:colOff>
      <xdr:row>104</xdr:row>
      <xdr:rowOff>133858</xdr:rowOff>
    </xdr:to>
    <xdr:sp macro="" textlink="">
      <xdr:nvSpPr>
        <xdr:cNvPr id="491" name="フローチャート : 判断 490"/>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2" name="テキスト ボックス 4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3" name="テキスト ボックス 4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4" name="テキスト ボックス 4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5" name="テキスト ボックス 4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6" name="テキスト ボックス 4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39115</xdr:rowOff>
    </xdr:from>
    <xdr:to>
      <xdr:col>22</xdr:col>
      <xdr:colOff>415925</xdr:colOff>
      <xdr:row>101</xdr:row>
      <xdr:rowOff>140715</xdr:rowOff>
    </xdr:to>
    <xdr:sp macro="" textlink="">
      <xdr:nvSpPr>
        <xdr:cNvPr id="497" name="円/楕円 496"/>
        <xdr:cNvSpPr/>
      </xdr:nvSpPr>
      <xdr:spPr>
        <a:xfrm>
          <a:off x="15430500" y="173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124985</xdr:rowOff>
    </xdr:from>
    <xdr:ext cx="405111" cy="259045"/>
    <xdr:sp macro="" textlink="">
      <xdr:nvSpPr>
        <xdr:cNvPr id="498" name="n_1aveValue【公民館】&#10;有形固定資産減価償却率"/>
        <xdr:cNvSpPr txBox="1"/>
      </xdr:nvSpPr>
      <xdr:spPr>
        <a:xfrm>
          <a:off x="15266043"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157242</xdr:rowOff>
    </xdr:from>
    <xdr:ext cx="405111" cy="259045"/>
    <xdr:sp macro="" textlink="">
      <xdr:nvSpPr>
        <xdr:cNvPr id="499" name="n_1mainValue【公民館】&#10;有形固定資産減価償却率"/>
        <xdr:cNvSpPr txBox="1"/>
      </xdr:nvSpPr>
      <xdr:spPr>
        <a:xfrm>
          <a:off x="15266043" y="1713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0" name="正方形/長方形 4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7" name="正方形/長方形 5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19050</xdr:rowOff>
    </xdr:from>
    <xdr:to>
      <xdr:col>32</xdr:col>
      <xdr:colOff>186689</xdr:colOff>
      <xdr:row>107</xdr:row>
      <xdr:rowOff>146413</xdr:rowOff>
    </xdr:to>
    <xdr:cxnSp macro="">
      <xdr:nvCxnSpPr>
        <xdr:cNvPr id="525" name="直線コネクタ 524"/>
        <xdr:cNvCxnSpPr/>
      </xdr:nvCxnSpPr>
      <xdr:spPr>
        <a:xfrm flipV="1">
          <a:off x="22160864" y="169926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150240</xdr:rowOff>
    </xdr:from>
    <xdr:ext cx="469744" cy="259045"/>
    <xdr:sp macro="" textlink="">
      <xdr:nvSpPr>
        <xdr:cNvPr id="526" name="【公民館】&#10;一人当たり面積最小値テキスト"/>
        <xdr:cNvSpPr txBox="1"/>
      </xdr:nvSpPr>
      <xdr:spPr>
        <a:xfrm>
          <a:off x="22250400" y="184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107</xdr:row>
      <xdr:rowOff>146413</xdr:rowOff>
    </xdr:from>
    <xdr:to>
      <xdr:col>32</xdr:col>
      <xdr:colOff>276225</xdr:colOff>
      <xdr:row>107</xdr:row>
      <xdr:rowOff>146413</xdr:rowOff>
    </xdr:to>
    <xdr:cxnSp macro="">
      <xdr:nvCxnSpPr>
        <xdr:cNvPr id="527" name="直線コネクタ 526"/>
        <xdr:cNvCxnSpPr/>
      </xdr:nvCxnSpPr>
      <xdr:spPr>
        <a:xfrm>
          <a:off x="22072600" y="1849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97</xdr:row>
      <xdr:rowOff>137177</xdr:rowOff>
    </xdr:from>
    <xdr:ext cx="469744" cy="259045"/>
    <xdr:sp macro="" textlink="">
      <xdr:nvSpPr>
        <xdr:cNvPr id="528" name="【公民館】&#10;一人当たり面積最大値テキスト"/>
        <xdr:cNvSpPr txBox="1"/>
      </xdr:nvSpPr>
      <xdr:spPr>
        <a:xfrm>
          <a:off x="222504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32</xdr:col>
      <xdr:colOff>98425</xdr:colOff>
      <xdr:row>99</xdr:row>
      <xdr:rowOff>19050</xdr:rowOff>
    </xdr:from>
    <xdr:to>
      <xdr:col>32</xdr:col>
      <xdr:colOff>276225</xdr:colOff>
      <xdr:row>99</xdr:row>
      <xdr:rowOff>19050</xdr:rowOff>
    </xdr:to>
    <xdr:cxnSp macro="">
      <xdr:nvCxnSpPr>
        <xdr:cNvPr id="529" name="直線コネクタ 528"/>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103432</xdr:rowOff>
    </xdr:from>
    <xdr:ext cx="469744" cy="259045"/>
    <xdr:sp macro="" textlink="">
      <xdr:nvSpPr>
        <xdr:cNvPr id="530" name="【公民館】&#10;一人当たり面積平均値テキスト"/>
        <xdr:cNvSpPr txBox="1"/>
      </xdr:nvSpPr>
      <xdr:spPr>
        <a:xfrm>
          <a:off x="22250400" y="1776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125005</xdr:rowOff>
    </xdr:from>
    <xdr:to>
      <xdr:col>32</xdr:col>
      <xdr:colOff>238125</xdr:colOff>
      <xdr:row>104</xdr:row>
      <xdr:rowOff>55155</xdr:rowOff>
    </xdr:to>
    <xdr:sp macro="" textlink="">
      <xdr:nvSpPr>
        <xdr:cNvPr id="531" name="フローチャート : 判断 530"/>
        <xdr:cNvSpPr/>
      </xdr:nvSpPr>
      <xdr:spPr>
        <a:xfrm>
          <a:off x="22110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72752</xdr:rowOff>
    </xdr:from>
    <xdr:to>
      <xdr:col>31</xdr:col>
      <xdr:colOff>85725</xdr:colOff>
      <xdr:row>106</xdr:row>
      <xdr:rowOff>2902</xdr:rowOff>
    </xdr:to>
    <xdr:sp macro="" textlink="">
      <xdr:nvSpPr>
        <xdr:cNvPr id="532" name="フローチャート : 判断 53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62956</xdr:rowOff>
    </xdr:from>
    <xdr:to>
      <xdr:col>31</xdr:col>
      <xdr:colOff>85725</xdr:colOff>
      <xdr:row>107</xdr:row>
      <xdr:rowOff>164556</xdr:rowOff>
    </xdr:to>
    <xdr:sp macro="" textlink="">
      <xdr:nvSpPr>
        <xdr:cNvPr id="538" name="円/楕円 537"/>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19429</xdr:rowOff>
    </xdr:from>
    <xdr:ext cx="469744" cy="259045"/>
    <xdr:sp macro="" textlink="">
      <xdr:nvSpPr>
        <xdr:cNvPr id="539"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155683</xdr:rowOff>
    </xdr:from>
    <xdr:ext cx="469744" cy="259045"/>
    <xdr:sp macro="" textlink="">
      <xdr:nvSpPr>
        <xdr:cNvPr id="540" name="n_1mainValue【公民館】&#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主要道路の再整備を進めていることにより、道路の減価償却率が横ばいであった。残りの項目については更新が無かったため減価償却率が上がった。</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岐阜県北方町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18,389
17,894
5.18
7,115,685
6,161,884
293,060
4,080,041
7,545,106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42</xdr:row>
      <xdr:rowOff>40277</xdr:rowOff>
    </xdr:to>
    <xdr:cxnSp macro="">
      <xdr:nvCxnSpPr>
        <xdr:cNvPr id="58" name="直線コネクタ 57"/>
        <xdr:cNvCxnSpPr/>
      </xdr:nvCxnSpPr>
      <xdr:spPr>
        <a:xfrm flipV="1">
          <a:off x="4634865" y="577160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44104</xdr:rowOff>
    </xdr:from>
    <xdr:ext cx="340478" cy="259045"/>
    <xdr:sp macro="" textlink="">
      <xdr:nvSpPr>
        <xdr:cNvPr id="59" name="【図書館】&#10;有形固定資産減価償却率最小値テキスト"/>
        <xdr:cNvSpPr txBox="1"/>
      </xdr:nvSpPr>
      <xdr:spPr>
        <a:xfrm>
          <a:off x="4724400" y="724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42</xdr:row>
      <xdr:rowOff>40277</xdr:rowOff>
    </xdr:from>
    <xdr:to>
      <xdr:col>6</xdr:col>
      <xdr:colOff>600075</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1"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93.2</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2" name="直線コネクタ 61"/>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113228</xdr:rowOff>
    </xdr:from>
    <xdr:ext cx="405111" cy="259045"/>
    <xdr:sp macro="" textlink="">
      <xdr:nvSpPr>
        <xdr:cNvPr id="63" name="【図書館】&#10;有形固定資産減価償却率平均値テキスト"/>
        <xdr:cNvSpPr txBox="1"/>
      </xdr:nvSpPr>
      <xdr:spPr>
        <a:xfrm>
          <a:off x="47244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134801</xdr:rowOff>
    </xdr:from>
    <xdr:to>
      <xdr:col>6</xdr:col>
      <xdr:colOff>561975</xdr:colOff>
      <xdr:row>39</xdr:row>
      <xdr:rowOff>64951</xdr:rowOff>
    </xdr:to>
    <xdr:sp macro="" textlink="">
      <xdr:nvSpPr>
        <xdr:cNvPr id="64" name="フローチャート : 判断 63"/>
        <xdr:cNvSpPr/>
      </xdr:nvSpPr>
      <xdr:spPr>
        <a:xfrm>
          <a:off x="4584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102144</xdr:rowOff>
    </xdr:from>
    <xdr:to>
      <xdr:col>5</xdr:col>
      <xdr:colOff>409575</xdr:colOff>
      <xdr:row>39</xdr:row>
      <xdr:rowOff>32294</xdr:rowOff>
    </xdr:to>
    <xdr:sp macro="" textlink="">
      <xdr:nvSpPr>
        <xdr:cNvPr id="65" name="フローチャート :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23421</xdr:rowOff>
    </xdr:from>
    <xdr:ext cx="405111" cy="259045"/>
    <xdr:sp macro="" textlink="">
      <xdr:nvSpPr>
        <xdr:cNvPr id="66" name="n_1aveValue【図書館】&#10;有形固定資産減価償却率"/>
        <xdr:cNvSpPr txBox="1"/>
      </xdr:nvSpPr>
      <xdr:spPr>
        <a:xfrm>
          <a:off x="3582043"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151130</xdr:rowOff>
    </xdr:from>
    <xdr:to>
      <xdr:col>5</xdr:col>
      <xdr:colOff>409575</xdr:colOff>
      <xdr:row>37</xdr:row>
      <xdr:rowOff>81280</xdr:rowOff>
    </xdr:to>
    <xdr:sp macro="" textlink="">
      <xdr:nvSpPr>
        <xdr:cNvPr id="72" name="円/楕円 71"/>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97807</xdr:rowOff>
    </xdr:from>
    <xdr:ext cx="405111" cy="259045"/>
    <xdr:sp macro="" textlink="">
      <xdr:nvSpPr>
        <xdr:cNvPr id="73" name="n_1mainValue【図書館】&#10;有形固定資産減価償却率"/>
        <xdr:cNvSpPr txBox="1"/>
      </xdr:nvSpPr>
      <xdr:spPr>
        <a:xfrm>
          <a:off x="3582043"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156210</xdr:rowOff>
    </xdr:to>
    <xdr:cxnSp macro="">
      <xdr:nvCxnSpPr>
        <xdr:cNvPr id="96" name="直線コネクタ 95"/>
        <xdr:cNvCxnSpPr/>
      </xdr:nvCxnSpPr>
      <xdr:spPr>
        <a:xfrm flipV="1">
          <a:off x="10476865" y="56769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160037</xdr:rowOff>
    </xdr:from>
    <xdr:ext cx="469744" cy="259045"/>
    <xdr:sp macro="" textlink="">
      <xdr:nvSpPr>
        <xdr:cNvPr id="97" name="【図書館】&#10;一人当たり面積最小値テキスト"/>
        <xdr:cNvSpPr txBox="1"/>
      </xdr:nvSpPr>
      <xdr:spPr>
        <a:xfrm>
          <a:off x="105664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41</xdr:row>
      <xdr:rowOff>156210</xdr:rowOff>
    </xdr:from>
    <xdr:to>
      <xdr:col>15</xdr:col>
      <xdr:colOff>269875</xdr:colOff>
      <xdr:row>41</xdr:row>
      <xdr:rowOff>156210</xdr:rowOff>
    </xdr:to>
    <xdr:cxnSp macro="">
      <xdr:nvCxnSpPr>
        <xdr:cNvPr id="98" name="直線コネクタ 97"/>
        <xdr:cNvCxnSpPr/>
      </xdr:nvCxnSpPr>
      <xdr:spPr>
        <a:xfrm>
          <a:off x="10388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9"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100" name="直線コネクタ 9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163847</xdr:rowOff>
    </xdr:from>
    <xdr:ext cx="469744" cy="259045"/>
    <xdr:sp macro="" textlink="">
      <xdr:nvSpPr>
        <xdr:cNvPr id="101" name="【図書館】&#10;一人当たり面積平均値テキスト"/>
        <xdr:cNvSpPr txBox="1"/>
      </xdr:nvSpPr>
      <xdr:spPr>
        <a:xfrm>
          <a:off x="10566400" y="633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13970</xdr:rowOff>
    </xdr:from>
    <xdr:to>
      <xdr:col>15</xdr:col>
      <xdr:colOff>231775</xdr:colOff>
      <xdr:row>37</xdr:row>
      <xdr:rowOff>115570</xdr:rowOff>
    </xdr:to>
    <xdr:sp macro="" textlink="">
      <xdr:nvSpPr>
        <xdr:cNvPr id="102" name="フローチャート : 判断 101"/>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2540</xdr:rowOff>
    </xdr:from>
    <xdr:to>
      <xdr:col>14</xdr:col>
      <xdr:colOff>79375</xdr:colOff>
      <xdr:row>34</xdr:row>
      <xdr:rowOff>104140</xdr:rowOff>
    </xdr:to>
    <xdr:sp macro="" textlink="">
      <xdr:nvSpPr>
        <xdr:cNvPr id="103" name="フローチャート : 判断 102"/>
        <xdr:cNvSpPr/>
      </xdr:nvSpPr>
      <xdr:spPr>
        <a:xfrm>
          <a:off x="9588500" y="583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4" name="n_1ave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2540</xdr:rowOff>
    </xdr:from>
    <xdr:to>
      <xdr:col>14</xdr:col>
      <xdr:colOff>79375</xdr:colOff>
      <xdr:row>36</xdr:row>
      <xdr:rowOff>104140</xdr:rowOff>
    </xdr:to>
    <xdr:sp macro="" textlink="">
      <xdr:nvSpPr>
        <xdr:cNvPr id="110" name="円/楕円 109"/>
        <xdr:cNvSpPr/>
      </xdr:nvSpPr>
      <xdr:spPr>
        <a:xfrm>
          <a:off x="958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95267</xdr:rowOff>
    </xdr:from>
    <xdr:ext cx="469744" cy="259045"/>
    <xdr:sp macro="" textlink="">
      <xdr:nvSpPr>
        <xdr:cNvPr id="111" name="n_1mainValue【図書館】&#10;一人当たり面積"/>
        <xdr:cNvSpPr txBox="1"/>
      </xdr:nvSpPr>
      <xdr:spPr>
        <a:xfrm>
          <a:off x="93917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144018</xdr:rowOff>
    </xdr:from>
    <xdr:to>
      <xdr:col>6</xdr:col>
      <xdr:colOff>510540</xdr:colOff>
      <xdr:row>64</xdr:row>
      <xdr:rowOff>70866</xdr:rowOff>
    </xdr:to>
    <xdr:cxnSp macro="">
      <xdr:nvCxnSpPr>
        <xdr:cNvPr id="134" name="直線コネクタ 133"/>
        <xdr:cNvCxnSpPr/>
      </xdr:nvCxnSpPr>
      <xdr:spPr>
        <a:xfrm flipV="1">
          <a:off x="4634865" y="9573768"/>
          <a:ext cx="0" cy="146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74693</xdr:rowOff>
    </xdr:from>
    <xdr:ext cx="405111" cy="259045"/>
    <xdr:sp macro="" textlink="">
      <xdr:nvSpPr>
        <xdr:cNvPr id="135" name="【体育館・プール】&#10;有形固定資産減価償却率最小値テキスト"/>
        <xdr:cNvSpPr txBox="1"/>
      </xdr:nvSpPr>
      <xdr:spPr>
        <a:xfrm>
          <a:off x="4724400" y="1104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422275</xdr:colOff>
      <xdr:row>64</xdr:row>
      <xdr:rowOff>70866</xdr:rowOff>
    </xdr:from>
    <xdr:to>
      <xdr:col>6</xdr:col>
      <xdr:colOff>600075</xdr:colOff>
      <xdr:row>64</xdr:row>
      <xdr:rowOff>70866</xdr:rowOff>
    </xdr:to>
    <xdr:cxnSp macro="">
      <xdr:nvCxnSpPr>
        <xdr:cNvPr id="136" name="直線コネクタ 135"/>
        <xdr:cNvCxnSpPr/>
      </xdr:nvCxnSpPr>
      <xdr:spPr>
        <a:xfrm>
          <a:off x="4546600" y="1104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90695</xdr:rowOff>
    </xdr:from>
    <xdr:ext cx="405111" cy="259045"/>
    <xdr:sp macro="" textlink="">
      <xdr:nvSpPr>
        <xdr:cNvPr id="137" name="【体育館・プール】&#10;有形固定資産減価償却率最大値テキスト"/>
        <xdr:cNvSpPr txBox="1"/>
      </xdr:nvSpPr>
      <xdr:spPr>
        <a:xfrm>
          <a:off x="47244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55</xdr:row>
      <xdr:rowOff>144018</xdr:rowOff>
    </xdr:from>
    <xdr:to>
      <xdr:col>6</xdr:col>
      <xdr:colOff>600075</xdr:colOff>
      <xdr:row>55</xdr:row>
      <xdr:rowOff>144018</xdr:rowOff>
    </xdr:to>
    <xdr:cxnSp macro="">
      <xdr:nvCxnSpPr>
        <xdr:cNvPr id="138" name="直線コネクタ 13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156227</xdr:rowOff>
    </xdr:from>
    <xdr:ext cx="405111" cy="259045"/>
    <xdr:sp macro="" textlink="">
      <xdr:nvSpPr>
        <xdr:cNvPr id="139" name="【体育館・プール】&#10;有形固定資産減価償却率平均値テキスト"/>
        <xdr:cNvSpPr txBox="1"/>
      </xdr:nvSpPr>
      <xdr:spPr>
        <a:xfrm>
          <a:off x="47244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0" name="フローチャート : 判断 139"/>
        <xdr:cNvSpPr/>
      </xdr:nvSpPr>
      <xdr:spPr>
        <a:xfrm>
          <a:off x="4584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93218</xdr:rowOff>
    </xdr:from>
    <xdr:to>
      <xdr:col>5</xdr:col>
      <xdr:colOff>409575</xdr:colOff>
      <xdr:row>59</xdr:row>
      <xdr:rowOff>23368</xdr:rowOff>
    </xdr:to>
    <xdr:sp macro="" textlink="">
      <xdr:nvSpPr>
        <xdr:cNvPr id="141" name="フローチャート : 判断 140"/>
        <xdr:cNvSpPr/>
      </xdr:nvSpPr>
      <xdr:spPr>
        <a:xfrm>
          <a:off x="3746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39895</xdr:rowOff>
    </xdr:from>
    <xdr:ext cx="405111" cy="259045"/>
    <xdr:sp macro="" textlink="">
      <xdr:nvSpPr>
        <xdr:cNvPr id="142" name="n_1aveValue【体育館・プール】&#10;有形固定資産減価償却率"/>
        <xdr:cNvSpPr txBox="1"/>
      </xdr:nvSpPr>
      <xdr:spPr>
        <a:xfrm>
          <a:off x="3582043"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127508</xdr:rowOff>
    </xdr:from>
    <xdr:to>
      <xdr:col>5</xdr:col>
      <xdr:colOff>409575</xdr:colOff>
      <xdr:row>59</xdr:row>
      <xdr:rowOff>57658</xdr:rowOff>
    </xdr:to>
    <xdr:sp macro="" textlink="">
      <xdr:nvSpPr>
        <xdr:cNvPr id="148" name="円/楕円 147"/>
        <xdr:cNvSpPr/>
      </xdr:nvSpPr>
      <xdr:spPr>
        <a:xfrm>
          <a:off x="3746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48785</xdr:rowOff>
    </xdr:from>
    <xdr:ext cx="405111" cy="259045"/>
    <xdr:sp macro="" textlink="">
      <xdr:nvSpPr>
        <xdr:cNvPr id="149" name="n_1mainValue【体育館・プール】&#10;有形固定資産減価償却率"/>
        <xdr:cNvSpPr txBox="1"/>
      </xdr:nvSpPr>
      <xdr:spPr>
        <a:xfrm>
          <a:off x="3582043"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45720</xdr:rowOff>
    </xdr:from>
    <xdr:to>
      <xdr:col>15</xdr:col>
      <xdr:colOff>180340</xdr:colOff>
      <xdr:row>63</xdr:row>
      <xdr:rowOff>102870</xdr:rowOff>
    </xdr:to>
    <xdr:cxnSp macro="">
      <xdr:nvCxnSpPr>
        <xdr:cNvPr id="174" name="直線コネクタ 173"/>
        <xdr:cNvCxnSpPr/>
      </xdr:nvCxnSpPr>
      <xdr:spPr>
        <a:xfrm flipV="1">
          <a:off x="10476865" y="96469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106697</xdr:rowOff>
    </xdr:from>
    <xdr:ext cx="469744" cy="259045"/>
    <xdr:sp macro="" textlink="">
      <xdr:nvSpPr>
        <xdr:cNvPr id="175" name="【体育館・プール】&#10;一人当たり面積最小値テキスト"/>
        <xdr:cNvSpPr txBox="1"/>
      </xdr:nvSpPr>
      <xdr:spPr>
        <a:xfrm>
          <a:off x="10566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0.138</a:t>
          </a:r>
          <a:endParaRPr kumimoji="1" lang="ja-JP" altLang="en-US" sz="1000" b="1">
            <a:latin typeface="ＭＳ Ｐゴシック"/>
          </a:endParaRPr>
        </a:p>
      </xdr:txBody>
    </xdr:sp>
    <xdr:clientData/>
  </xdr:oneCellAnchor>
  <xdr:twoCellAnchor>
    <xdr:from>
      <xdr:col>15</xdr:col>
      <xdr:colOff>92075</xdr:colOff>
      <xdr:row>63</xdr:row>
      <xdr:rowOff>102870</xdr:rowOff>
    </xdr:from>
    <xdr:to>
      <xdr:col>15</xdr:col>
      <xdr:colOff>269875</xdr:colOff>
      <xdr:row>63</xdr:row>
      <xdr:rowOff>102870</xdr:rowOff>
    </xdr:to>
    <xdr:cxnSp macro="">
      <xdr:nvCxnSpPr>
        <xdr:cNvPr id="176" name="直線コネクタ 175"/>
        <xdr:cNvCxnSpPr/>
      </xdr:nvCxnSpPr>
      <xdr:spPr>
        <a:xfrm>
          <a:off x="10388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163847</xdr:rowOff>
    </xdr:from>
    <xdr:ext cx="469744" cy="259045"/>
    <xdr:sp macro="" textlink="">
      <xdr:nvSpPr>
        <xdr:cNvPr id="177" name="【体育館・プール】&#10;一人当たり面積最大値テキスト"/>
        <xdr:cNvSpPr txBox="1"/>
      </xdr:nvSpPr>
      <xdr:spPr>
        <a:xfrm>
          <a:off x="10566400" y="942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0.468</a:t>
          </a:r>
          <a:endParaRPr kumimoji="1" lang="ja-JP" altLang="en-US" sz="1000" b="1">
            <a:latin typeface="ＭＳ Ｐゴシック"/>
          </a:endParaRPr>
        </a:p>
      </xdr:txBody>
    </xdr:sp>
    <xdr:clientData/>
  </xdr:oneCellAnchor>
  <xdr:twoCellAnchor>
    <xdr:from>
      <xdr:col>15</xdr:col>
      <xdr:colOff>92075</xdr:colOff>
      <xdr:row>56</xdr:row>
      <xdr:rowOff>45720</xdr:rowOff>
    </xdr:from>
    <xdr:to>
      <xdr:col>15</xdr:col>
      <xdr:colOff>269875</xdr:colOff>
      <xdr:row>56</xdr:row>
      <xdr:rowOff>45720</xdr:rowOff>
    </xdr:to>
    <xdr:cxnSp macro="">
      <xdr:nvCxnSpPr>
        <xdr:cNvPr id="178" name="直線コネクタ 177"/>
        <xdr:cNvCxnSpPr/>
      </xdr:nvCxnSpPr>
      <xdr:spPr>
        <a:xfrm>
          <a:off x="10388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80027</xdr:rowOff>
    </xdr:from>
    <xdr:ext cx="469744" cy="259045"/>
    <xdr:sp macro="" textlink="">
      <xdr:nvSpPr>
        <xdr:cNvPr id="179" name="【体育館・プール】&#10;一人当たり面積平均値テキスト"/>
        <xdr:cNvSpPr txBox="1"/>
      </xdr:nvSpPr>
      <xdr:spPr>
        <a:xfrm>
          <a:off x="10566400" y="1019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101600</xdr:rowOff>
    </xdr:from>
    <xdr:to>
      <xdr:col>15</xdr:col>
      <xdr:colOff>231775</xdr:colOff>
      <xdr:row>60</xdr:row>
      <xdr:rowOff>31750</xdr:rowOff>
    </xdr:to>
    <xdr:sp macro="" textlink="">
      <xdr:nvSpPr>
        <xdr:cNvPr id="180" name="フローチャート : 判断 179"/>
        <xdr:cNvSpPr/>
      </xdr:nvSpPr>
      <xdr:spPr>
        <a:xfrm>
          <a:off x="10426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33020</xdr:rowOff>
    </xdr:from>
    <xdr:to>
      <xdr:col>14</xdr:col>
      <xdr:colOff>79375</xdr:colOff>
      <xdr:row>59</xdr:row>
      <xdr:rowOff>134620</xdr:rowOff>
    </xdr:to>
    <xdr:sp macro="" textlink="">
      <xdr:nvSpPr>
        <xdr:cNvPr id="181" name="フローチャート : 判断 180"/>
        <xdr:cNvSpPr/>
      </xdr:nvSpPr>
      <xdr:spPr>
        <a:xfrm>
          <a:off x="95885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151147</xdr:rowOff>
    </xdr:from>
    <xdr:ext cx="469744" cy="259045"/>
    <xdr:sp macro="" textlink="">
      <xdr:nvSpPr>
        <xdr:cNvPr id="182" name="n_1aveValue【体育館・プール】&#10;一人当たり面積"/>
        <xdr:cNvSpPr txBox="1"/>
      </xdr:nvSpPr>
      <xdr:spPr>
        <a:xfrm>
          <a:off x="9391727" y="99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135890</xdr:rowOff>
    </xdr:from>
    <xdr:to>
      <xdr:col>14</xdr:col>
      <xdr:colOff>79375</xdr:colOff>
      <xdr:row>62</xdr:row>
      <xdr:rowOff>66040</xdr:rowOff>
    </xdr:to>
    <xdr:sp macro="" textlink="">
      <xdr:nvSpPr>
        <xdr:cNvPr id="188" name="円/楕円 187"/>
        <xdr:cNvSpPr/>
      </xdr:nvSpPr>
      <xdr:spPr>
        <a:xfrm>
          <a:off x="9588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57167</xdr:rowOff>
    </xdr:from>
    <xdr:ext cx="469744" cy="259045"/>
    <xdr:sp macro="" textlink="">
      <xdr:nvSpPr>
        <xdr:cNvPr id="189" name="n_1mainValue【体育館・プール】&#10;一人当たり面積"/>
        <xdr:cNvSpPr txBox="1"/>
      </xdr:nvSpPr>
      <xdr:spPr>
        <a:xfrm>
          <a:off x="9391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19050</xdr:rowOff>
    </xdr:from>
    <xdr:to>
      <xdr:col>6</xdr:col>
      <xdr:colOff>510540</xdr:colOff>
      <xdr:row>86</xdr:row>
      <xdr:rowOff>70486</xdr:rowOff>
    </xdr:to>
    <xdr:cxnSp macro="">
      <xdr:nvCxnSpPr>
        <xdr:cNvPr id="214" name="直線コネクタ 213"/>
        <xdr:cNvCxnSpPr/>
      </xdr:nvCxnSpPr>
      <xdr:spPr>
        <a:xfrm flipV="1">
          <a:off x="4634865" y="13563600"/>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74313</xdr:rowOff>
    </xdr:from>
    <xdr:ext cx="405111" cy="259045"/>
    <xdr:sp macro="" textlink="">
      <xdr:nvSpPr>
        <xdr:cNvPr id="215" name="【福祉施設】&#10;有形固定資産減価償却率最小値テキスト"/>
        <xdr:cNvSpPr txBox="1"/>
      </xdr:nvSpPr>
      <xdr:spPr>
        <a:xfrm>
          <a:off x="47244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6</xdr:col>
      <xdr:colOff>422275</xdr:colOff>
      <xdr:row>86</xdr:row>
      <xdr:rowOff>70486</xdr:rowOff>
    </xdr:from>
    <xdr:to>
      <xdr:col>6</xdr:col>
      <xdr:colOff>600075</xdr:colOff>
      <xdr:row>86</xdr:row>
      <xdr:rowOff>70486</xdr:rowOff>
    </xdr:to>
    <xdr:cxnSp macro="">
      <xdr:nvCxnSpPr>
        <xdr:cNvPr id="216" name="直線コネクタ 215"/>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137177</xdr:rowOff>
    </xdr:from>
    <xdr:ext cx="405111" cy="259045"/>
    <xdr:sp macro="" textlink="">
      <xdr:nvSpPr>
        <xdr:cNvPr id="217" name="【福祉施設】&#10;有形固定資産減価償却率最大値テキスト"/>
        <xdr:cNvSpPr txBox="1"/>
      </xdr:nvSpPr>
      <xdr:spPr>
        <a:xfrm>
          <a:off x="47244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79</xdr:row>
      <xdr:rowOff>19050</xdr:rowOff>
    </xdr:from>
    <xdr:to>
      <xdr:col>6</xdr:col>
      <xdr:colOff>600075</xdr:colOff>
      <xdr:row>79</xdr:row>
      <xdr:rowOff>19050</xdr:rowOff>
    </xdr:to>
    <xdr:cxnSp macro="">
      <xdr:nvCxnSpPr>
        <xdr:cNvPr id="218" name="直線コネクタ 217"/>
        <xdr:cNvCxnSpPr/>
      </xdr:nvCxnSpPr>
      <xdr:spPr>
        <a:xfrm>
          <a:off x="4546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57166</xdr:rowOff>
    </xdr:from>
    <xdr:ext cx="405111" cy="259045"/>
    <xdr:sp macro="" textlink="">
      <xdr:nvSpPr>
        <xdr:cNvPr id="219" name="【福祉施設】&#10;有形固定資産減価償却率平均値テキスト"/>
        <xdr:cNvSpPr txBox="1"/>
      </xdr:nvSpPr>
      <xdr:spPr>
        <a:xfrm>
          <a:off x="4724400" y="14458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78739</xdr:rowOff>
    </xdr:from>
    <xdr:to>
      <xdr:col>6</xdr:col>
      <xdr:colOff>561975</xdr:colOff>
      <xdr:row>85</xdr:row>
      <xdr:rowOff>8889</xdr:rowOff>
    </xdr:to>
    <xdr:sp macro="" textlink="">
      <xdr:nvSpPr>
        <xdr:cNvPr id="220" name="フローチャート : 判断 219"/>
        <xdr:cNvSpPr/>
      </xdr:nvSpPr>
      <xdr:spPr>
        <a:xfrm>
          <a:off x="4584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36830</xdr:rowOff>
    </xdr:from>
    <xdr:to>
      <xdr:col>5</xdr:col>
      <xdr:colOff>409575</xdr:colOff>
      <xdr:row>83</xdr:row>
      <xdr:rowOff>138430</xdr:rowOff>
    </xdr:to>
    <xdr:sp macro="" textlink="">
      <xdr:nvSpPr>
        <xdr:cNvPr id="221" name="フローチャート : 判断 220"/>
        <xdr:cNvSpPr/>
      </xdr:nvSpPr>
      <xdr:spPr>
        <a:xfrm>
          <a:off x="3746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154957</xdr:rowOff>
    </xdr:from>
    <xdr:ext cx="405111" cy="259045"/>
    <xdr:sp macro="" textlink="">
      <xdr:nvSpPr>
        <xdr:cNvPr id="222" name="n_1aveValue【福祉施設】&#10;有形固定資産減価償却率"/>
        <xdr:cNvSpPr txBox="1"/>
      </xdr:nvSpPr>
      <xdr:spPr>
        <a:xfrm>
          <a:off x="3582043" y="1404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57786</xdr:rowOff>
    </xdr:from>
    <xdr:to>
      <xdr:col>5</xdr:col>
      <xdr:colOff>409575</xdr:colOff>
      <xdr:row>84</xdr:row>
      <xdr:rowOff>159386</xdr:rowOff>
    </xdr:to>
    <xdr:sp macro="" textlink="">
      <xdr:nvSpPr>
        <xdr:cNvPr id="228" name="円/楕円 227"/>
        <xdr:cNvSpPr/>
      </xdr:nvSpPr>
      <xdr:spPr>
        <a:xfrm>
          <a:off x="3746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150513</xdr:rowOff>
    </xdr:from>
    <xdr:ext cx="405111" cy="259045"/>
    <xdr:sp macro="" textlink="">
      <xdr:nvSpPr>
        <xdr:cNvPr id="229" name="n_1mainValue【福祉施設】&#10;有形固定資産減価償却率"/>
        <xdr:cNvSpPr txBox="1"/>
      </xdr:nvSpPr>
      <xdr:spPr>
        <a:xfrm>
          <a:off x="3582043"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19813</xdr:rowOff>
    </xdr:from>
    <xdr:to>
      <xdr:col>15</xdr:col>
      <xdr:colOff>180340</xdr:colOff>
      <xdr:row>86</xdr:row>
      <xdr:rowOff>3811</xdr:rowOff>
    </xdr:to>
    <xdr:cxnSp macro="">
      <xdr:nvCxnSpPr>
        <xdr:cNvPr id="251" name="直線コネクタ 250"/>
        <xdr:cNvCxnSpPr/>
      </xdr:nvCxnSpPr>
      <xdr:spPr>
        <a:xfrm flipV="1">
          <a:off x="10476865" y="13564363"/>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7638</xdr:rowOff>
    </xdr:from>
    <xdr:ext cx="469744" cy="259045"/>
    <xdr:sp macro="" textlink="">
      <xdr:nvSpPr>
        <xdr:cNvPr id="252" name="【福祉施設】&#10;一人当たり面積最小値テキスト"/>
        <xdr:cNvSpPr txBox="1"/>
      </xdr:nvSpPr>
      <xdr:spPr>
        <a:xfrm>
          <a:off x="105664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86</xdr:row>
      <xdr:rowOff>3811</xdr:rowOff>
    </xdr:from>
    <xdr:to>
      <xdr:col>15</xdr:col>
      <xdr:colOff>269875</xdr:colOff>
      <xdr:row>86</xdr:row>
      <xdr:rowOff>3811</xdr:rowOff>
    </xdr:to>
    <xdr:cxnSp macro="">
      <xdr:nvCxnSpPr>
        <xdr:cNvPr id="253" name="直線コネクタ 252"/>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137940</xdr:rowOff>
    </xdr:from>
    <xdr:ext cx="469744" cy="259045"/>
    <xdr:sp macro="" textlink="">
      <xdr:nvSpPr>
        <xdr:cNvPr id="254" name="【福祉施設】&#10;一人当たり面積最大値テキスト"/>
        <xdr:cNvSpPr txBox="1"/>
      </xdr:nvSpPr>
      <xdr:spPr>
        <a:xfrm>
          <a:off x="10566400" y="1333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0.533</a:t>
          </a:r>
          <a:endParaRPr kumimoji="1" lang="ja-JP" altLang="en-US" sz="1000" b="1">
            <a:latin typeface="ＭＳ Ｐゴシック"/>
          </a:endParaRPr>
        </a:p>
      </xdr:txBody>
    </xdr:sp>
    <xdr:clientData/>
  </xdr:oneCellAnchor>
  <xdr:twoCellAnchor>
    <xdr:from>
      <xdr:col>15</xdr:col>
      <xdr:colOff>92075</xdr:colOff>
      <xdr:row>79</xdr:row>
      <xdr:rowOff>19813</xdr:rowOff>
    </xdr:from>
    <xdr:to>
      <xdr:col>15</xdr:col>
      <xdr:colOff>269875</xdr:colOff>
      <xdr:row>79</xdr:row>
      <xdr:rowOff>19813</xdr:rowOff>
    </xdr:to>
    <xdr:cxnSp macro="">
      <xdr:nvCxnSpPr>
        <xdr:cNvPr id="255" name="直線コネクタ 254"/>
        <xdr:cNvCxnSpPr/>
      </xdr:nvCxnSpPr>
      <xdr:spPr>
        <a:xfrm>
          <a:off x="10388600" y="1356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116603</xdr:rowOff>
    </xdr:from>
    <xdr:ext cx="469744" cy="259045"/>
    <xdr:sp macro="" textlink="">
      <xdr:nvSpPr>
        <xdr:cNvPr id="256" name="【福祉施設】&#10;一人当たり面積平均値テキスト"/>
        <xdr:cNvSpPr txBox="1"/>
      </xdr:nvSpPr>
      <xdr:spPr>
        <a:xfrm>
          <a:off x="10566400" y="14175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138176</xdr:rowOff>
    </xdr:from>
    <xdr:to>
      <xdr:col>15</xdr:col>
      <xdr:colOff>231775</xdr:colOff>
      <xdr:row>83</xdr:row>
      <xdr:rowOff>68326</xdr:rowOff>
    </xdr:to>
    <xdr:sp macro="" textlink="">
      <xdr:nvSpPr>
        <xdr:cNvPr id="257" name="フローチャート : 判断 256"/>
        <xdr:cNvSpPr/>
      </xdr:nvSpPr>
      <xdr:spPr>
        <a:xfrm>
          <a:off x="10426700" y="1419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35306</xdr:rowOff>
    </xdr:from>
    <xdr:to>
      <xdr:col>14</xdr:col>
      <xdr:colOff>79375</xdr:colOff>
      <xdr:row>84</xdr:row>
      <xdr:rowOff>136906</xdr:rowOff>
    </xdr:to>
    <xdr:sp macro="" textlink="">
      <xdr:nvSpPr>
        <xdr:cNvPr id="258" name="フローチャート : 判断 257"/>
        <xdr:cNvSpPr/>
      </xdr:nvSpPr>
      <xdr:spPr>
        <a:xfrm>
          <a:off x="9588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128033</xdr:rowOff>
    </xdr:from>
    <xdr:ext cx="469744" cy="259045"/>
    <xdr:sp macro="" textlink="">
      <xdr:nvSpPr>
        <xdr:cNvPr id="259" name="n_1aveValue【福祉施設】&#10;一人当たり面積"/>
        <xdr:cNvSpPr txBox="1"/>
      </xdr:nvSpPr>
      <xdr:spPr>
        <a:xfrm>
          <a:off x="9391727"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19304</xdr:rowOff>
    </xdr:from>
    <xdr:to>
      <xdr:col>14</xdr:col>
      <xdr:colOff>79375</xdr:colOff>
      <xdr:row>84</xdr:row>
      <xdr:rowOff>120904</xdr:rowOff>
    </xdr:to>
    <xdr:sp macro="" textlink="">
      <xdr:nvSpPr>
        <xdr:cNvPr id="265" name="円/楕円 264"/>
        <xdr:cNvSpPr/>
      </xdr:nvSpPr>
      <xdr:spPr>
        <a:xfrm>
          <a:off x="9588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137431</xdr:rowOff>
    </xdr:from>
    <xdr:ext cx="469744" cy="259045"/>
    <xdr:sp macro="" textlink="">
      <xdr:nvSpPr>
        <xdr:cNvPr id="266" name="n_1mainValue【福祉施設】&#10;一人当たり面積"/>
        <xdr:cNvSpPr txBox="1"/>
      </xdr:nvSpPr>
      <xdr:spPr>
        <a:xfrm>
          <a:off x="9391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3" name="テキスト ボックス 29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294" name="直線コネクタ 29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295" name="テキスト ボックス 29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296" name="直線コネクタ 29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297" name="テキスト ボックス 29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298" name="直線コネクタ 29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299" name="テキスト ボックス 29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0" name="直線コネクタ 29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1" name="テキスト ボックス 30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2" name="直線コネクタ 30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3" name="テキスト ボックス 30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04" name="直線コネクタ 30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05" name="テキスト ボックス 304"/>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7" name="テキスト ボックス 3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74567</xdr:rowOff>
    </xdr:from>
    <xdr:to>
      <xdr:col>23</xdr:col>
      <xdr:colOff>516889</xdr:colOff>
      <xdr:row>41</xdr:row>
      <xdr:rowOff>41910</xdr:rowOff>
    </xdr:to>
    <xdr:cxnSp macro="">
      <xdr:nvCxnSpPr>
        <xdr:cNvPr id="309" name="直線コネクタ 308"/>
        <xdr:cNvCxnSpPr/>
      </xdr:nvCxnSpPr>
      <xdr:spPr>
        <a:xfrm flipV="1">
          <a:off x="16318864" y="573241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1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11" name="直線コネクタ 31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21244</xdr:rowOff>
    </xdr:from>
    <xdr:ext cx="405111" cy="259045"/>
    <xdr:sp macro="" textlink="">
      <xdr:nvSpPr>
        <xdr:cNvPr id="312" name="【一般廃棄物処理施設】&#10;有形固定資産減価償却率最大値テキスト"/>
        <xdr:cNvSpPr txBox="1"/>
      </xdr:nvSpPr>
      <xdr:spPr>
        <a:xfrm>
          <a:off x="16408400" y="550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23</xdr:col>
      <xdr:colOff>428625</xdr:colOff>
      <xdr:row>33</xdr:row>
      <xdr:rowOff>74567</xdr:rowOff>
    </xdr:from>
    <xdr:to>
      <xdr:col>23</xdr:col>
      <xdr:colOff>606425</xdr:colOff>
      <xdr:row>33</xdr:row>
      <xdr:rowOff>74567</xdr:rowOff>
    </xdr:to>
    <xdr:cxnSp macro="">
      <xdr:nvCxnSpPr>
        <xdr:cNvPr id="313" name="直線コネクタ 312"/>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51180</xdr:rowOff>
    </xdr:from>
    <xdr:ext cx="405111" cy="259045"/>
    <xdr:sp macro="" textlink="">
      <xdr:nvSpPr>
        <xdr:cNvPr id="314" name="【一般廃棄物処理施設】&#10;有形固定資産減価償却率平均値テキスト"/>
        <xdr:cNvSpPr txBox="1"/>
      </xdr:nvSpPr>
      <xdr:spPr>
        <a:xfrm>
          <a:off x="16408400" y="6394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72753</xdr:rowOff>
    </xdr:from>
    <xdr:to>
      <xdr:col>23</xdr:col>
      <xdr:colOff>568325</xdr:colOff>
      <xdr:row>38</xdr:row>
      <xdr:rowOff>2903</xdr:rowOff>
    </xdr:to>
    <xdr:sp macro="" textlink="">
      <xdr:nvSpPr>
        <xdr:cNvPr id="315" name="フローチャート : 判断 314"/>
        <xdr:cNvSpPr/>
      </xdr:nvSpPr>
      <xdr:spPr>
        <a:xfrm>
          <a:off x="162687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120106</xdr:rowOff>
    </xdr:from>
    <xdr:to>
      <xdr:col>22</xdr:col>
      <xdr:colOff>415925</xdr:colOff>
      <xdr:row>35</xdr:row>
      <xdr:rowOff>50256</xdr:rowOff>
    </xdr:to>
    <xdr:sp macro="" textlink="">
      <xdr:nvSpPr>
        <xdr:cNvPr id="316" name="フローチャート : 判断 315"/>
        <xdr:cNvSpPr/>
      </xdr:nvSpPr>
      <xdr:spPr>
        <a:xfrm>
          <a:off x="15430500" y="594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66783</xdr:rowOff>
    </xdr:from>
    <xdr:ext cx="405111" cy="259045"/>
    <xdr:sp macro="" textlink="">
      <xdr:nvSpPr>
        <xdr:cNvPr id="317" name="n_1aveValue【一般廃棄物処理施設】&#10;有形固定資産減価償却率"/>
        <xdr:cNvSpPr txBox="1"/>
      </xdr:nvSpPr>
      <xdr:spPr>
        <a:xfrm>
          <a:off x="15266043" y="572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8" name="テキスト ボックス 3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9" name="テキスト ボックス 3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0" name="テキスト ボックス 3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1" name="テキスト ボックス 3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2" name="テキスト ボックス 3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41728</xdr:rowOff>
    </xdr:from>
    <xdr:to>
      <xdr:col>22</xdr:col>
      <xdr:colOff>415925</xdr:colOff>
      <xdr:row>40</xdr:row>
      <xdr:rowOff>143328</xdr:rowOff>
    </xdr:to>
    <xdr:sp macro="" textlink="">
      <xdr:nvSpPr>
        <xdr:cNvPr id="323" name="円/楕円 322"/>
        <xdr:cNvSpPr/>
      </xdr:nvSpPr>
      <xdr:spPr>
        <a:xfrm>
          <a:off x="15430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134455</xdr:rowOff>
    </xdr:from>
    <xdr:ext cx="405111" cy="259045"/>
    <xdr:sp macro="" textlink="">
      <xdr:nvSpPr>
        <xdr:cNvPr id="324" name="n_1mainValue【一般廃棄物処理施設】&#10;有形固定資産減価償却率"/>
        <xdr:cNvSpPr txBox="1"/>
      </xdr:nvSpPr>
      <xdr:spPr>
        <a:xfrm>
          <a:off x="15266043" y="699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36" name="テキスト ボックス 33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38" name="テキスト ボックス 33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0" name="テキスト ボックス 33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42" name="テキスト ボックス 34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4" name="テキスト ボックス 34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155035</xdr:rowOff>
    </xdr:from>
    <xdr:to>
      <xdr:col>32</xdr:col>
      <xdr:colOff>186689</xdr:colOff>
      <xdr:row>41</xdr:row>
      <xdr:rowOff>1521</xdr:rowOff>
    </xdr:to>
    <xdr:cxnSp macro="">
      <xdr:nvCxnSpPr>
        <xdr:cNvPr id="346" name="直線コネクタ 345"/>
        <xdr:cNvCxnSpPr/>
      </xdr:nvCxnSpPr>
      <xdr:spPr>
        <a:xfrm flipV="1">
          <a:off x="22160864" y="5984335"/>
          <a:ext cx="0" cy="10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5348</xdr:rowOff>
    </xdr:from>
    <xdr:ext cx="534377" cy="259045"/>
    <xdr:sp macro="" textlink="">
      <xdr:nvSpPr>
        <xdr:cNvPr id="347" name="【一般廃棄物処理施設】&#10;一人当たり有形固定資産（償却資産）額最小値テキスト"/>
        <xdr:cNvSpPr txBox="1"/>
      </xdr:nvSpPr>
      <xdr:spPr>
        <a:xfrm>
          <a:off x="22250400" y="703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28,834</a:t>
          </a:r>
          <a:endParaRPr kumimoji="1" lang="ja-JP" altLang="en-US" sz="1000" b="1">
            <a:latin typeface="ＭＳ Ｐゴシック"/>
          </a:endParaRPr>
        </a:p>
      </xdr:txBody>
    </xdr:sp>
    <xdr:clientData/>
  </xdr:oneCellAnchor>
  <xdr:twoCellAnchor>
    <xdr:from>
      <xdr:col>32</xdr:col>
      <xdr:colOff>98425</xdr:colOff>
      <xdr:row>41</xdr:row>
      <xdr:rowOff>1521</xdr:rowOff>
    </xdr:from>
    <xdr:to>
      <xdr:col>32</xdr:col>
      <xdr:colOff>276225</xdr:colOff>
      <xdr:row>41</xdr:row>
      <xdr:rowOff>1521</xdr:rowOff>
    </xdr:to>
    <xdr:cxnSp macro="">
      <xdr:nvCxnSpPr>
        <xdr:cNvPr id="348" name="直線コネクタ 347"/>
        <xdr:cNvCxnSpPr/>
      </xdr:nvCxnSpPr>
      <xdr:spPr>
        <a:xfrm>
          <a:off x="22072600" y="703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101712</xdr:rowOff>
    </xdr:from>
    <xdr:ext cx="599010" cy="259045"/>
    <xdr:sp macro="" textlink="">
      <xdr:nvSpPr>
        <xdr:cNvPr id="349" name="【一般廃棄物処理施設】&#10;一人当たり有形固定資産（償却資産）額最大値テキスト"/>
        <xdr:cNvSpPr txBox="1"/>
      </xdr:nvSpPr>
      <xdr:spPr>
        <a:xfrm>
          <a:off x="22250400" y="57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257,757</a:t>
          </a:r>
          <a:endParaRPr kumimoji="1" lang="ja-JP" altLang="en-US" sz="1000" b="1">
            <a:latin typeface="ＭＳ Ｐゴシック"/>
          </a:endParaRPr>
        </a:p>
      </xdr:txBody>
    </xdr:sp>
    <xdr:clientData/>
  </xdr:oneCellAnchor>
  <xdr:twoCellAnchor>
    <xdr:from>
      <xdr:col>32</xdr:col>
      <xdr:colOff>98425</xdr:colOff>
      <xdr:row>34</xdr:row>
      <xdr:rowOff>155035</xdr:rowOff>
    </xdr:from>
    <xdr:to>
      <xdr:col>32</xdr:col>
      <xdr:colOff>276225</xdr:colOff>
      <xdr:row>34</xdr:row>
      <xdr:rowOff>155035</xdr:rowOff>
    </xdr:to>
    <xdr:cxnSp macro="">
      <xdr:nvCxnSpPr>
        <xdr:cNvPr id="350" name="直線コネクタ 349"/>
        <xdr:cNvCxnSpPr/>
      </xdr:nvCxnSpPr>
      <xdr:spPr>
        <a:xfrm>
          <a:off x="22072600" y="598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123855</xdr:rowOff>
    </xdr:from>
    <xdr:ext cx="534377" cy="259045"/>
    <xdr:sp macro="" textlink="">
      <xdr:nvSpPr>
        <xdr:cNvPr id="351" name="【一般廃棄物処理施設】&#10;一人当たり有形固定資産（償却資産）額平均値テキスト"/>
        <xdr:cNvSpPr txBox="1"/>
      </xdr:nvSpPr>
      <xdr:spPr>
        <a:xfrm>
          <a:off x="22250400" y="66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98,747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145428</xdr:rowOff>
    </xdr:from>
    <xdr:to>
      <xdr:col>32</xdr:col>
      <xdr:colOff>238125</xdr:colOff>
      <xdr:row>39</xdr:row>
      <xdr:rowOff>75578</xdr:rowOff>
    </xdr:to>
    <xdr:sp macro="" textlink="">
      <xdr:nvSpPr>
        <xdr:cNvPr id="352" name="フローチャート : 判断 351"/>
        <xdr:cNvSpPr/>
      </xdr:nvSpPr>
      <xdr:spPr>
        <a:xfrm>
          <a:off x="22110700" y="666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93463</xdr:rowOff>
    </xdr:from>
    <xdr:to>
      <xdr:col>31</xdr:col>
      <xdr:colOff>85725</xdr:colOff>
      <xdr:row>39</xdr:row>
      <xdr:rowOff>23613</xdr:rowOff>
    </xdr:to>
    <xdr:sp macro="" textlink="">
      <xdr:nvSpPr>
        <xdr:cNvPr id="353" name="フローチャート : 判断 352"/>
        <xdr:cNvSpPr/>
      </xdr:nvSpPr>
      <xdr:spPr>
        <a:xfrm>
          <a:off x="21272500" y="66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40140</xdr:rowOff>
    </xdr:from>
    <xdr:ext cx="599010" cy="259045"/>
    <xdr:sp macro="" textlink="">
      <xdr:nvSpPr>
        <xdr:cNvPr id="354" name="n_1aveValue【一般廃棄物処理施設】&#10;一人当たり有形固定資産（償却資産）額"/>
        <xdr:cNvSpPr txBox="1"/>
      </xdr:nvSpPr>
      <xdr:spPr>
        <a:xfrm>
          <a:off x="21011094" y="63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110,113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130218</xdr:rowOff>
    </xdr:from>
    <xdr:to>
      <xdr:col>31</xdr:col>
      <xdr:colOff>85725</xdr:colOff>
      <xdr:row>41</xdr:row>
      <xdr:rowOff>60368</xdr:rowOff>
    </xdr:to>
    <xdr:sp macro="" textlink="">
      <xdr:nvSpPr>
        <xdr:cNvPr id="360" name="円/楕円 359"/>
        <xdr:cNvSpPr/>
      </xdr:nvSpPr>
      <xdr:spPr>
        <a:xfrm>
          <a:off x="21272500" y="698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51495</xdr:rowOff>
    </xdr:from>
    <xdr:ext cx="534377" cy="259045"/>
    <xdr:sp macro="" textlink="">
      <xdr:nvSpPr>
        <xdr:cNvPr id="361" name="n_1mainValue【一般廃棄物処理施設】&#10;一人当たり有形固定資産（償却資産）額"/>
        <xdr:cNvSpPr txBox="1"/>
      </xdr:nvSpPr>
      <xdr:spPr>
        <a:xfrm>
          <a:off x="21043411" y="708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3" name="直線コネクタ 37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4" name="テキスト ボックス 37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5" name="直線コネクタ 37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6" name="テキスト ボックス 37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7" name="直線コネクタ 37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8" name="テキスト ボックス 37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9" name="直線コネクタ 37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0" name="テキスト ボックス 37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1" name="直線コネクタ 38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2" name="テキスト ボックス 38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4" name="テキスト ボックス 38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87630</xdr:rowOff>
    </xdr:from>
    <xdr:to>
      <xdr:col>23</xdr:col>
      <xdr:colOff>516889</xdr:colOff>
      <xdr:row>63</xdr:row>
      <xdr:rowOff>3810</xdr:rowOff>
    </xdr:to>
    <xdr:cxnSp macro="">
      <xdr:nvCxnSpPr>
        <xdr:cNvPr id="386" name="直線コネクタ 385"/>
        <xdr:cNvCxnSpPr/>
      </xdr:nvCxnSpPr>
      <xdr:spPr>
        <a:xfrm flipV="1">
          <a:off x="16318864" y="95173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7637</xdr:rowOff>
    </xdr:from>
    <xdr:ext cx="405111" cy="259045"/>
    <xdr:sp macro="" textlink="">
      <xdr:nvSpPr>
        <xdr:cNvPr id="387" name="【保健センター・保健所】&#10;有形固定資産減価償却率最小値テキスト"/>
        <xdr:cNvSpPr txBox="1"/>
      </xdr:nvSpPr>
      <xdr:spPr>
        <a:xfrm>
          <a:off x="164084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428625</xdr:colOff>
      <xdr:row>63</xdr:row>
      <xdr:rowOff>3810</xdr:rowOff>
    </xdr:from>
    <xdr:to>
      <xdr:col>23</xdr:col>
      <xdr:colOff>606425</xdr:colOff>
      <xdr:row>63</xdr:row>
      <xdr:rowOff>3810</xdr:rowOff>
    </xdr:to>
    <xdr:cxnSp macro="">
      <xdr:nvCxnSpPr>
        <xdr:cNvPr id="388" name="直線コネクタ 387"/>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34307</xdr:rowOff>
    </xdr:from>
    <xdr:ext cx="405111" cy="259045"/>
    <xdr:sp macro="" textlink="">
      <xdr:nvSpPr>
        <xdr:cNvPr id="389" name="【保健センター・保健所】&#10;有形固定資産減価償却率最大値テキスト"/>
        <xdr:cNvSpPr txBox="1"/>
      </xdr:nvSpPr>
      <xdr:spPr>
        <a:xfrm>
          <a:off x="164084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55</xdr:row>
      <xdr:rowOff>87630</xdr:rowOff>
    </xdr:from>
    <xdr:to>
      <xdr:col>23</xdr:col>
      <xdr:colOff>606425</xdr:colOff>
      <xdr:row>55</xdr:row>
      <xdr:rowOff>87630</xdr:rowOff>
    </xdr:to>
    <xdr:cxnSp macro="">
      <xdr:nvCxnSpPr>
        <xdr:cNvPr id="390" name="直線コネクタ 389"/>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3827</xdr:rowOff>
    </xdr:from>
    <xdr:ext cx="405111" cy="259045"/>
    <xdr:sp macro="" textlink="">
      <xdr:nvSpPr>
        <xdr:cNvPr id="391" name="【保健センター・保健所】&#10;有形固定資産減価償却率平均値テキスト"/>
        <xdr:cNvSpPr txBox="1"/>
      </xdr:nvSpPr>
      <xdr:spPr>
        <a:xfrm>
          <a:off x="16408400" y="994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25400</xdr:rowOff>
    </xdr:from>
    <xdr:to>
      <xdr:col>23</xdr:col>
      <xdr:colOff>568325</xdr:colOff>
      <xdr:row>58</xdr:row>
      <xdr:rowOff>127000</xdr:rowOff>
    </xdr:to>
    <xdr:sp macro="" textlink="">
      <xdr:nvSpPr>
        <xdr:cNvPr id="392" name="フローチャート : 判断 391"/>
        <xdr:cNvSpPr/>
      </xdr:nvSpPr>
      <xdr:spPr>
        <a:xfrm>
          <a:off x="162687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90170</xdr:rowOff>
    </xdr:from>
    <xdr:to>
      <xdr:col>22</xdr:col>
      <xdr:colOff>415925</xdr:colOff>
      <xdr:row>59</xdr:row>
      <xdr:rowOff>20320</xdr:rowOff>
    </xdr:to>
    <xdr:sp macro="" textlink="">
      <xdr:nvSpPr>
        <xdr:cNvPr id="393" name="フローチャート : 判断 392"/>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36847</xdr:rowOff>
    </xdr:from>
    <xdr:ext cx="405111" cy="259045"/>
    <xdr:sp macro="" textlink="">
      <xdr:nvSpPr>
        <xdr:cNvPr id="394" name="n_1aveValue【保健センター・保健所】&#10;有形固定資産減価償却率"/>
        <xdr:cNvSpPr txBox="1"/>
      </xdr:nvSpPr>
      <xdr:spPr>
        <a:xfrm>
          <a:off x="15266043"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48260</xdr:rowOff>
    </xdr:from>
    <xdr:to>
      <xdr:col>22</xdr:col>
      <xdr:colOff>415925</xdr:colOff>
      <xdr:row>60</xdr:row>
      <xdr:rowOff>149860</xdr:rowOff>
    </xdr:to>
    <xdr:sp macro="" textlink="">
      <xdr:nvSpPr>
        <xdr:cNvPr id="400" name="円/楕円 399"/>
        <xdr:cNvSpPr/>
      </xdr:nvSpPr>
      <xdr:spPr>
        <a:xfrm>
          <a:off x="1543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140987</xdr:rowOff>
    </xdr:from>
    <xdr:ext cx="405111" cy="259045"/>
    <xdr:sp macro="" textlink="">
      <xdr:nvSpPr>
        <xdr:cNvPr id="401" name="n_1mainValue【保健センター・保健所】&#10;有形固定資産減価償却率"/>
        <xdr:cNvSpPr txBox="1"/>
      </xdr:nvSpPr>
      <xdr:spPr>
        <a:xfrm>
          <a:off x="15266043"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145324</xdr:rowOff>
    </xdr:from>
    <xdr:to>
      <xdr:col>32</xdr:col>
      <xdr:colOff>186689</xdr:colOff>
      <xdr:row>63</xdr:row>
      <xdr:rowOff>73478</xdr:rowOff>
    </xdr:to>
    <xdr:cxnSp macro="">
      <xdr:nvCxnSpPr>
        <xdr:cNvPr id="427" name="直線コネクタ 426"/>
        <xdr:cNvCxnSpPr/>
      </xdr:nvCxnSpPr>
      <xdr:spPr>
        <a:xfrm flipV="1">
          <a:off x="22160864" y="95750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77305</xdr:rowOff>
    </xdr:from>
    <xdr:ext cx="469744" cy="259045"/>
    <xdr:sp macro="" textlink="">
      <xdr:nvSpPr>
        <xdr:cNvPr id="428" name="【保健センター・保健所】&#10;一人当たり面積最小値テキスト"/>
        <xdr:cNvSpPr txBox="1"/>
      </xdr:nvSpPr>
      <xdr:spPr>
        <a:xfrm>
          <a:off x="222504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32</xdr:col>
      <xdr:colOff>98425</xdr:colOff>
      <xdr:row>63</xdr:row>
      <xdr:rowOff>73478</xdr:rowOff>
    </xdr:from>
    <xdr:to>
      <xdr:col>32</xdr:col>
      <xdr:colOff>276225</xdr:colOff>
      <xdr:row>63</xdr:row>
      <xdr:rowOff>73478</xdr:rowOff>
    </xdr:to>
    <xdr:cxnSp macro="">
      <xdr:nvCxnSpPr>
        <xdr:cNvPr id="429" name="直線コネクタ 428"/>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92001</xdr:rowOff>
    </xdr:from>
    <xdr:ext cx="469744" cy="259045"/>
    <xdr:sp macro="" textlink="">
      <xdr:nvSpPr>
        <xdr:cNvPr id="430" name="【保健センター・保健所】&#10;一人当たり面積最大値テキスト"/>
        <xdr:cNvSpPr txBox="1"/>
      </xdr:nvSpPr>
      <xdr:spPr>
        <a:xfrm>
          <a:off x="22250400" y="935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55</xdr:row>
      <xdr:rowOff>145324</xdr:rowOff>
    </xdr:from>
    <xdr:to>
      <xdr:col>32</xdr:col>
      <xdr:colOff>276225</xdr:colOff>
      <xdr:row>55</xdr:row>
      <xdr:rowOff>145324</xdr:rowOff>
    </xdr:to>
    <xdr:cxnSp macro="">
      <xdr:nvCxnSpPr>
        <xdr:cNvPr id="431" name="直線コネクタ 430"/>
        <xdr:cNvCxnSpPr/>
      </xdr:nvCxnSpPr>
      <xdr:spPr>
        <a:xfrm>
          <a:off x="22072600" y="957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169290</xdr:rowOff>
    </xdr:from>
    <xdr:ext cx="469744" cy="259045"/>
    <xdr:sp macro="" textlink="">
      <xdr:nvSpPr>
        <xdr:cNvPr id="432" name="【保健センター・保健所】&#10;一人当たり面積平均値テキスト"/>
        <xdr:cNvSpPr txBox="1"/>
      </xdr:nvSpPr>
      <xdr:spPr>
        <a:xfrm>
          <a:off x="22250400" y="1045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19413</xdr:rowOff>
    </xdr:from>
    <xdr:to>
      <xdr:col>32</xdr:col>
      <xdr:colOff>238125</xdr:colOff>
      <xdr:row>61</xdr:row>
      <xdr:rowOff>121013</xdr:rowOff>
    </xdr:to>
    <xdr:sp macro="" textlink="">
      <xdr:nvSpPr>
        <xdr:cNvPr id="433" name="フローチャート : 判断 432"/>
        <xdr:cNvSpPr/>
      </xdr:nvSpPr>
      <xdr:spPr>
        <a:xfrm>
          <a:off x="22110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32476</xdr:rowOff>
    </xdr:from>
    <xdr:to>
      <xdr:col>31</xdr:col>
      <xdr:colOff>85725</xdr:colOff>
      <xdr:row>61</xdr:row>
      <xdr:rowOff>134076</xdr:rowOff>
    </xdr:to>
    <xdr:sp macro="" textlink="">
      <xdr:nvSpPr>
        <xdr:cNvPr id="434" name="フローチャート : 判断 433"/>
        <xdr:cNvSpPr/>
      </xdr:nvSpPr>
      <xdr:spPr>
        <a:xfrm>
          <a:off x="21272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150603</xdr:rowOff>
    </xdr:from>
    <xdr:ext cx="469744" cy="259045"/>
    <xdr:sp macro="" textlink="">
      <xdr:nvSpPr>
        <xdr:cNvPr id="435" name="n_1aveValue【保健センター・保健所】&#10;一人当たり面積"/>
        <xdr:cNvSpPr txBox="1"/>
      </xdr:nvSpPr>
      <xdr:spPr>
        <a:xfrm>
          <a:off x="21075727" y="102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148409</xdr:rowOff>
    </xdr:from>
    <xdr:to>
      <xdr:col>31</xdr:col>
      <xdr:colOff>85725</xdr:colOff>
      <xdr:row>63</xdr:row>
      <xdr:rowOff>78559</xdr:rowOff>
    </xdr:to>
    <xdr:sp macro="" textlink="">
      <xdr:nvSpPr>
        <xdr:cNvPr id="441" name="円/楕円 440"/>
        <xdr:cNvSpPr/>
      </xdr:nvSpPr>
      <xdr:spPr>
        <a:xfrm>
          <a:off x="21272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69686</xdr:rowOff>
    </xdr:from>
    <xdr:ext cx="469744" cy="259045"/>
    <xdr:sp macro="" textlink="">
      <xdr:nvSpPr>
        <xdr:cNvPr id="442" name="n_1mainValue【保健センター・保健所】&#10;一人当たり面積"/>
        <xdr:cNvSpPr txBox="1"/>
      </xdr:nvSpPr>
      <xdr:spPr>
        <a:xfrm>
          <a:off x="21075727" y="108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3" name="直線コネクタ 45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4" name="テキスト ボックス 45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5" name="直線コネクタ 45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6" name="テキスト ボックス 45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7" name="直線コネクタ 45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8" name="テキスト ボックス 45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9" name="直線コネクタ 45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0" name="テキスト ボックス 45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1" name="直線コネクタ 46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2" name="テキスト ボックス 46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3" name="直線コネクタ 46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4" name="テキスト ボックス 46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41366</xdr:rowOff>
    </xdr:from>
    <xdr:to>
      <xdr:col>23</xdr:col>
      <xdr:colOff>516889</xdr:colOff>
      <xdr:row>85</xdr:row>
      <xdr:rowOff>105048</xdr:rowOff>
    </xdr:to>
    <xdr:cxnSp macro="">
      <xdr:nvCxnSpPr>
        <xdr:cNvPr id="468" name="直線コネクタ 467"/>
        <xdr:cNvCxnSpPr/>
      </xdr:nvCxnSpPr>
      <xdr:spPr>
        <a:xfrm flipV="1">
          <a:off x="16318864" y="13585916"/>
          <a:ext cx="0" cy="109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108875</xdr:rowOff>
    </xdr:from>
    <xdr:ext cx="405111" cy="259045"/>
    <xdr:sp macro="" textlink="">
      <xdr:nvSpPr>
        <xdr:cNvPr id="469" name="【消防施設】&#10;有形固定資産減価償却率最小値テキスト"/>
        <xdr:cNvSpPr txBox="1"/>
      </xdr:nvSpPr>
      <xdr:spPr>
        <a:xfrm>
          <a:off x="164084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23</xdr:col>
      <xdr:colOff>428625</xdr:colOff>
      <xdr:row>85</xdr:row>
      <xdr:rowOff>105048</xdr:rowOff>
    </xdr:from>
    <xdr:to>
      <xdr:col>23</xdr:col>
      <xdr:colOff>606425</xdr:colOff>
      <xdr:row>85</xdr:row>
      <xdr:rowOff>105048</xdr:rowOff>
    </xdr:to>
    <xdr:cxnSp macro="">
      <xdr:nvCxnSpPr>
        <xdr:cNvPr id="470" name="直線コネクタ 469"/>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159493</xdr:rowOff>
    </xdr:from>
    <xdr:ext cx="405111" cy="259045"/>
    <xdr:sp macro="" textlink="">
      <xdr:nvSpPr>
        <xdr:cNvPr id="471" name="【消防施設】&#10;有形固定資産減価償却率最大値テキスト"/>
        <xdr:cNvSpPr txBox="1"/>
      </xdr:nvSpPr>
      <xdr:spPr>
        <a:xfrm>
          <a:off x="16408400" y="13361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79</xdr:row>
      <xdr:rowOff>41366</xdr:rowOff>
    </xdr:from>
    <xdr:to>
      <xdr:col>23</xdr:col>
      <xdr:colOff>606425</xdr:colOff>
      <xdr:row>79</xdr:row>
      <xdr:rowOff>41366</xdr:rowOff>
    </xdr:to>
    <xdr:cxnSp macro="">
      <xdr:nvCxnSpPr>
        <xdr:cNvPr id="472" name="直線コネクタ 471"/>
        <xdr:cNvCxnSpPr/>
      </xdr:nvCxnSpPr>
      <xdr:spPr>
        <a:xfrm>
          <a:off x="16230600" y="1358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52269</xdr:rowOff>
    </xdr:from>
    <xdr:ext cx="405111" cy="259045"/>
    <xdr:sp macro="" textlink="">
      <xdr:nvSpPr>
        <xdr:cNvPr id="473" name="【消防施設】&#10;有形固定資産減価償却率平均値テキスト"/>
        <xdr:cNvSpPr txBox="1"/>
      </xdr:nvSpPr>
      <xdr:spPr>
        <a:xfrm>
          <a:off x="164084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73842</xdr:rowOff>
    </xdr:from>
    <xdr:to>
      <xdr:col>23</xdr:col>
      <xdr:colOff>568325</xdr:colOff>
      <xdr:row>82</xdr:row>
      <xdr:rowOff>3992</xdr:rowOff>
    </xdr:to>
    <xdr:sp macro="" textlink="">
      <xdr:nvSpPr>
        <xdr:cNvPr id="474" name="フローチャート : 判断 473"/>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157118</xdr:rowOff>
    </xdr:from>
    <xdr:to>
      <xdr:col>22</xdr:col>
      <xdr:colOff>415925</xdr:colOff>
      <xdr:row>82</xdr:row>
      <xdr:rowOff>87268</xdr:rowOff>
    </xdr:to>
    <xdr:sp macro="" textlink="">
      <xdr:nvSpPr>
        <xdr:cNvPr id="475" name="フローチャート : 判断 474"/>
        <xdr:cNvSpPr/>
      </xdr:nvSpPr>
      <xdr:spPr>
        <a:xfrm>
          <a:off x="15430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78395</xdr:rowOff>
    </xdr:from>
    <xdr:ext cx="405111" cy="259045"/>
    <xdr:sp macro="" textlink="">
      <xdr:nvSpPr>
        <xdr:cNvPr id="476" name="n_1aveValue【消防施設】&#10;有形固定資産減価償却率"/>
        <xdr:cNvSpPr txBox="1"/>
      </xdr:nvSpPr>
      <xdr:spPr>
        <a:xfrm>
          <a:off x="15266043"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54248</xdr:rowOff>
    </xdr:from>
    <xdr:to>
      <xdr:col>22</xdr:col>
      <xdr:colOff>415925</xdr:colOff>
      <xdr:row>77</xdr:row>
      <xdr:rowOff>155848</xdr:rowOff>
    </xdr:to>
    <xdr:sp macro="" textlink="">
      <xdr:nvSpPr>
        <xdr:cNvPr id="482" name="円/楕円 481"/>
        <xdr:cNvSpPr/>
      </xdr:nvSpPr>
      <xdr:spPr>
        <a:xfrm>
          <a:off x="15430500" y="132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925</xdr:rowOff>
    </xdr:from>
    <xdr:ext cx="405111" cy="259045"/>
    <xdr:sp macro="" textlink="">
      <xdr:nvSpPr>
        <xdr:cNvPr id="483" name="n_1mainValue【消防施設】&#10;有形固定資産減価償却率"/>
        <xdr:cNvSpPr txBox="1"/>
      </xdr:nvSpPr>
      <xdr:spPr>
        <a:xfrm>
          <a:off x="15266043" y="1303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19050</xdr:rowOff>
    </xdr:from>
    <xdr:to>
      <xdr:col>32</xdr:col>
      <xdr:colOff>186689</xdr:colOff>
      <xdr:row>84</xdr:row>
      <xdr:rowOff>144780</xdr:rowOff>
    </xdr:to>
    <xdr:cxnSp macro="">
      <xdr:nvCxnSpPr>
        <xdr:cNvPr id="507" name="直線コネクタ 506"/>
        <xdr:cNvCxnSpPr/>
      </xdr:nvCxnSpPr>
      <xdr:spPr>
        <a:xfrm flipV="1">
          <a:off x="22160864" y="135636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148607</xdr:rowOff>
    </xdr:from>
    <xdr:ext cx="469744" cy="259045"/>
    <xdr:sp macro="" textlink="">
      <xdr:nvSpPr>
        <xdr:cNvPr id="508" name="【消防施設】&#10;一人当たり面積最小値テキスト"/>
        <xdr:cNvSpPr txBox="1"/>
      </xdr:nvSpPr>
      <xdr:spPr>
        <a:xfrm>
          <a:off x="222504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84</xdr:row>
      <xdr:rowOff>144780</xdr:rowOff>
    </xdr:from>
    <xdr:to>
      <xdr:col>32</xdr:col>
      <xdr:colOff>276225</xdr:colOff>
      <xdr:row>84</xdr:row>
      <xdr:rowOff>144780</xdr:rowOff>
    </xdr:to>
    <xdr:cxnSp macro="">
      <xdr:nvCxnSpPr>
        <xdr:cNvPr id="509" name="直線コネクタ 508"/>
        <xdr:cNvCxnSpPr/>
      </xdr:nvCxnSpPr>
      <xdr:spPr>
        <a:xfrm>
          <a:off x="22072600" y="1454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137177</xdr:rowOff>
    </xdr:from>
    <xdr:ext cx="469744" cy="259045"/>
    <xdr:sp macro="" textlink="">
      <xdr:nvSpPr>
        <xdr:cNvPr id="510" name="【消防施設】&#10;一人当たり面積最大値テキスト"/>
        <xdr:cNvSpPr txBox="1"/>
      </xdr:nvSpPr>
      <xdr:spPr>
        <a:xfrm>
          <a:off x="222504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0.170</a:t>
          </a:r>
          <a:endParaRPr kumimoji="1" lang="ja-JP" altLang="en-US" sz="1000" b="1">
            <a:latin typeface="ＭＳ Ｐゴシック"/>
          </a:endParaRPr>
        </a:p>
      </xdr:txBody>
    </xdr:sp>
    <xdr:clientData/>
  </xdr:oneCellAnchor>
  <xdr:twoCellAnchor>
    <xdr:from>
      <xdr:col>32</xdr:col>
      <xdr:colOff>98425</xdr:colOff>
      <xdr:row>79</xdr:row>
      <xdr:rowOff>19050</xdr:rowOff>
    </xdr:from>
    <xdr:to>
      <xdr:col>32</xdr:col>
      <xdr:colOff>276225</xdr:colOff>
      <xdr:row>79</xdr:row>
      <xdr:rowOff>19050</xdr:rowOff>
    </xdr:to>
    <xdr:cxnSp macro="">
      <xdr:nvCxnSpPr>
        <xdr:cNvPr id="511" name="直線コネクタ 510"/>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129557</xdr:rowOff>
    </xdr:from>
    <xdr:ext cx="469744" cy="259045"/>
    <xdr:sp macro="" textlink="">
      <xdr:nvSpPr>
        <xdr:cNvPr id="512" name="【消防施設】&#10;一人当たり面積平均値テキスト"/>
        <xdr:cNvSpPr txBox="1"/>
      </xdr:nvSpPr>
      <xdr:spPr>
        <a:xfrm>
          <a:off x="22250400" y="1401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151130</xdr:rowOff>
    </xdr:from>
    <xdr:to>
      <xdr:col>32</xdr:col>
      <xdr:colOff>238125</xdr:colOff>
      <xdr:row>82</xdr:row>
      <xdr:rowOff>81280</xdr:rowOff>
    </xdr:to>
    <xdr:sp macro="" textlink="">
      <xdr:nvSpPr>
        <xdr:cNvPr id="513" name="フローチャート : 判断 512"/>
        <xdr:cNvSpPr/>
      </xdr:nvSpPr>
      <xdr:spPr>
        <a:xfrm>
          <a:off x="22110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17780</xdr:rowOff>
    </xdr:from>
    <xdr:to>
      <xdr:col>31</xdr:col>
      <xdr:colOff>85725</xdr:colOff>
      <xdr:row>82</xdr:row>
      <xdr:rowOff>119380</xdr:rowOff>
    </xdr:to>
    <xdr:sp macro="" textlink="">
      <xdr:nvSpPr>
        <xdr:cNvPr id="514" name="フローチャート : 判断 513"/>
        <xdr:cNvSpPr/>
      </xdr:nvSpPr>
      <xdr:spPr>
        <a:xfrm>
          <a:off x="2127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135907</xdr:rowOff>
    </xdr:from>
    <xdr:ext cx="469744" cy="259045"/>
    <xdr:sp macro="" textlink="">
      <xdr:nvSpPr>
        <xdr:cNvPr id="515" name="n_1aveValue【消防施設】&#10;一人当たり面積"/>
        <xdr:cNvSpPr txBox="1"/>
      </xdr:nvSpPr>
      <xdr:spPr>
        <a:xfrm>
          <a:off x="210757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143511</xdr:rowOff>
    </xdr:from>
    <xdr:to>
      <xdr:col>31</xdr:col>
      <xdr:colOff>85725</xdr:colOff>
      <xdr:row>86</xdr:row>
      <xdr:rowOff>73661</xdr:rowOff>
    </xdr:to>
    <xdr:sp macro="" textlink="">
      <xdr:nvSpPr>
        <xdr:cNvPr id="521" name="円/楕円 520"/>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64788</xdr:rowOff>
    </xdr:from>
    <xdr:ext cx="469744" cy="259045"/>
    <xdr:sp macro="" textlink="">
      <xdr:nvSpPr>
        <xdr:cNvPr id="522" name="n_1mainValue【消防施設】&#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33" name="直線コネクタ 5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34" name="テキスト ボックス 5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5" name="直線コネクタ 5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6" name="テキスト ボックス 5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7" name="直線コネクタ 5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8" name="テキスト ボックス 5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9" name="直線コネクタ 5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0" name="テキスト ボックス 5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1" name="直線コネクタ 5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2" name="テキスト ボックス 5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3" name="直線コネクタ 5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44" name="テキスト ボックス 5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120287</xdr:rowOff>
    </xdr:from>
    <xdr:to>
      <xdr:col>23</xdr:col>
      <xdr:colOff>516889</xdr:colOff>
      <xdr:row>108</xdr:row>
      <xdr:rowOff>41911</xdr:rowOff>
    </xdr:to>
    <xdr:cxnSp macro="">
      <xdr:nvCxnSpPr>
        <xdr:cNvPr id="548" name="直線コネクタ 547"/>
        <xdr:cNvCxnSpPr/>
      </xdr:nvCxnSpPr>
      <xdr:spPr>
        <a:xfrm flipV="1">
          <a:off x="16318864" y="17093837"/>
          <a:ext cx="0" cy="146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45738</xdr:rowOff>
    </xdr:from>
    <xdr:ext cx="405111" cy="259045"/>
    <xdr:sp macro="" textlink="">
      <xdr:nvSpPr>
        <xdr:cNvPr id="549" name="【庁舎】&#10;有形固定資産減価償却率最小値テキスト"/>
        <xdr:cNvSpPr txBox="1"/>
      </xdr:nvSpPr>
      <xdr:spPr>
        <a:xfrm>
          <a:off x="164084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428625</xdr:colOff>
      <xdr:row>108</xdr:row>
      <xdr:rowOff>41911</xdr:rowOff>
    </xdr:from>
    <xdr:to>
      <xdr:col>23</xdr:col>
      <xdr:colOff>606425</xdr:colOff>
      <xdr:row>108</xdr:row>
      <xdr:rowOff>41911</xdr:rowOff>
    </xdr:to>
    <xdr:cxnSp macro="">
      <xdr:nvCxnSpPr>
        <xdr:cNvPr id="550" name="直線コネクタ 549"/>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66964</xdr:rowOff>
    </xdr:from>
    <xdr:ext cx="405111" cy="259045"/>
    <xdr:sp macro="" textlink="">
      <xdr:nvSpPr>
        <xdr:cNvPr id="551" name="【庁舎】&#10;有形固定資産減価償却率最大値テキスト"/>
        <xdr:cNvSpPr txBox="1"/>
      </xdr:nvSpPr>
      <xdr:spPr>
        <a:xfrm>
          <a:off x="164084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23</xdr:col>
      <xdr:colOff>428625</xdr:colOff>
      <xdr:row>99</xdr:row>
      <xdr:rowOff>120287</xdr:rowOff>
    </xdr:from>
    <xdr:to>
      <xdr:col>23</xdr:col>
      <xdr:colOff>606425</xdr:colOff>
      <xdr:row>99</xdr:row>
      <xdr:rowOff>120287</xdr:rowOff>
    </xdr:to>
    <xdr:cxnSp macro="">
      <xdr:nvCxnSpPr>
        <xdr:cNvPr id="552" name="直線コネクタ 551"/>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165479</xdr:rowOff>
    </xdr:from>
    <xdr:ext cx="405111" cy="259045"/>
    <xdr:sp macro="" textlink="">
      <xdr:nvSpPr>
        <xdr:cNvPr id="553" name="【庁舎】&#10;有形固定資産減価償却率平均値テキスト"/>
        <xdr:cNvSpPr txBox="1"/>
      </xdr:nvSpPr>
      <xdr:spPr>
        <a:xfrm>
          <a:off x="16408400" y="17653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15602</xdr:rowOff>
    </xdr:from>
    <xdr:to>
      <xdr:col>23</xdr:col>
      <xdr:colOff>568325</xdr:colOff>
      <xdr:row>103</xdr:row>
      <xdr:rowOff>117202</xdr:rowOff>
    </xdr:to>
    <xdr:sp macro="" textlink="">
      <xdr:nvSpPr>
        <xdr:cNvPr id="554" name="フローチャート : 判断 553"/>
        <xdr:cNvSpPr/>
      </xdr:nvSpPr>
      <xdr:spPr>
        <a:xfrm>
          <a:off x="162687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56424</xdr:rowOff>
    </xdr:from>
    <xdr:to>
      <xdr:col>22</xdr:col>
      <xdr:colOff>415925</xdr:colOff>
      <xdr:row>103</xdr:row>
      <xdr:rowOff>158024</xdr:rowOff>
    </xdr:to>
    <xdr:sp macro="" textlink="">
      <xdr:nvSpPr>
        <xdr:cNvPr id="555" name="フローチャート : 判断 554"/>
        <xdr:cNvSpPr/>
      </xdr:nvSpPr>
      <xdr:spPr>
        <a:xfrm>
          <a:off x="15430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149151</xdr:rowOff>
    </xdr:from>
    <xdr:ext cx="405111" cy="259045"/>
    <xdr:sp macro="" textlink="">
      <xdr:nvSpPr>
        <xdr:cNvPr id="556" name="n_1aveValue【庁舎】&#10;有形固定資産減価償却率"/>
        <xdr:cNvSpPr txBox="1"/>
      </xdr:nvSpPr>
      <xdr:spPr>
        <a:xfrm>
          <a:off x="15266043"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156029</xdr:rowOff>
    </xdr:from>
    <xdr:to>
      <xdr:col>22</xdr:col>
      <xdr:colOff>415925</xdr:colOff>
      <xdr:row>101</xdr:row>
      <xdr:rowOff>86179</xdr:rowOff>
    </xdr:to>
    <xdr:sp macro="" textlink="">
      <xdr:nvSpPr>
        <xdr:cNvPr id="562" name="円/楕円 561"/>
        <xdr:cNvSpPr/>
      </xdr:nvSpPr>
      <xdr:spPr>
        <a:xfrm>
          <a:off x="15430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102706</xdr:rowOff>
    </xdr:from>
    <xdr:ext cx="405111" cy="259045"/>
    <xdr:sp macro="" textlink="">
      <xdr:nvSpPr>
        <xdr:cNvPr id="563" name="n_1mainValue【庁舎】&#10;有形固定資産減価償却率"/>
        <xdr:cNvSpPr txBox="1"/>
      </xdr:nvSpPr>
      <xdr:spPr>
        <a:xfrm>
          <a:off x="15266043"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30480</xdr:rowOff>
    </xdr:from>
    <xdr:to>
      <xdr:col>32</xdr:col>
      <xdr:colOff>186689</xdr:colOff>
      <xdr:row>108</xdr:row>
      <xdr:rowOff>7620</xdr:rowOff>
    </xdr:to>
    <xdr:cxnSp macro="">
      <xdr:nvCxnSpPr>
        <xdr:cNvPr id="590" name="直線コネクタ 589"/>
        <xdr:cNvCxnSpPr/>
      </xdr:nvCxnSpPr>
      <xdr:spPr>
        <a:xfrm flipV="1">
          <a:off x="22160864" y="1717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11447</xdr:rowOff>
    </xdr:from>
    <xdr:ext cx="469744" cy="259045"/>
    <xdr:sp macro="" textlink="">
      <xdr:nvSpPr>
        <xdr:cNvPr id="591" name="【庁舎】&#10;一人当たり面積最小値テキスト"/>
        <xdr:cNvSpPr txBox="1"/>
      </xdr:nvSpPr>
      <xdr:spPr>
        <a:xfrm>
          <a:off x="22250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108</xdr:row>
      <xdr:rowOff>7620</xdr:rowOff>
    </xdr:from>
    <xdr:to>
      <xdr:col>32</xdr:col>
      <xdr:colOff>276225</xdr:colOff>
      <xdr:row>108</xdr:row>
      <xdr:rowOff>7620</xdr:rowOff>
    </xdr:to>
    <xdr:cxnSp macro="">
      <xdr:nvCxnSpPr>
        <xdr:cNvPr id="592" name="直線コネクタ 591"/>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148607</xdr:rowOff>
    </xdr:from>
    <xdr:ext cx="469744" cy="259045"/>
    <xdr:sp macro="" textlink="">
      <xdr:nvSpPr>
        <xdr:cNvPr id="593" name="【庁舎】&#10;一人当たり面積最大値テキスト"/>
        <xdr:cNvSpPr txBox="1"/>
      </xdr:nvSpPr>
      <xdr:spPr>
        <a:xfrm>
          <a:off x="22250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0.574</a:t>
          </a:r>
          <a:endParaRPr kumimoji="1" lang="ja-JP" altLang="en-US" sz="1000" b="1">
            <a:latin typeface="ＭＳ Ｐゴシック"/>
          </a:endParaRPr>
        </a:p>
      </xdr:txBody>
    </xdr:sp>
    <xdr:clientData/>
  </xdr:oneCellAnchor>
  <xdr:twoCellAnchor>
    <xdr:from>
      <xdr:col>32</xdr:col>
      <xdr:colOff>98425</xdr:colOff>
      <xdr:row>100</xdr:row>
      <xdr:rowOff>30480</xdr:rowOff>
    </xdr:from>
    <xdr:to>
      <xdr:col>32</xdr:col>
      <xdr:colOff>276225</xdr:colOff>
      <xdr:row>100</xdr:row>
      <xdr:rowOff>30480</xdr:rowOff>
    </xdr:to>
    <xdr:cxnSp macro="">
      <xdr:nvCxnSpPr>
        <xdr:cNvPr id="594" name="直線コネクタ 593"/>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21789</xdr:rowOff>
    </xdr:from>
    <xdr:ext cx="469744" cy="259045"/>
    <xdr:sp macro="" textlink="">
      <xdr:nvSpPr>
        <xdr:cNvPr id="595" name="【庁舎】&#10;一人当たり面積平均値テキスト"/>
        <xdr:cNvSpPr txBox="1"/>
      </xdr:nvSpPr>
      <xdr:spPr>
        <a:xfrm>
          <a:off x="222504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43362</xdr:rowOff>
    </xdr:from>
    <xdr:to>
      <xdr:col>32</xdr:col>
      <xdr:colOff>238125</xdr:colOff>
      <xdr:row>105</xdr:row>
      <xdr:rowOff>144962</xdr:rowOff>
    </xdr:to>
    <xdr:sp macro="" textlink="">
      <xdr:nvSpPr>
        <xdr:cNvPr id="596" name="フローチャート : 判断 595"/>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59689</xdr:rowOff>
    </xdr:from>
    <xdr:to>
      <xdr:col>31</xdr:col>
      <xdr:colOff>85725</xdr:colOff>
      <xdr:row>105</xdr:row>
      <xdr:rowOff>161289</xdr:rowOff>
    </xdr:to>
    <xdr:sp macro="" textlink="">
      <xdr:nvSpPr>
        <xdr:cNvPr id="597" name="フローチャート : 判断 59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6366</xdr:rowOff>
    </xdr:from>
    <xdr:ext cx="469744" cy="259045"/>
    <xdr:sp macro="" textlink="">
      <xdr:nvSpPr>
        <xdr:cNvPr id="598" name="n_1aveValue【庁舎】&#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77651</xdr:rowOff>
    </xdr:from>
    <xdr:to>
      <xdr:col>31</xdr:col>
      <xdr:colOff>85725</xdr:colOff>
      <xdr:row>109</xdr:row>
      <xdr:rowOff>7801</xdr:rowOff>
    </xdr:to>
    <xdr:sp macro="" textlink="">
      <xdr:nvSpPr>
        <xdr:cNvPr id="604" name="円/楕円 603"/>
        <xdr:cNvSpPr/>
      </xdr:nvSpPr>
      <xdr:spPr>
        <a:xfrm>
          <a:off x="21272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170378</xdr:rowOff>
    </xdr:from>
    <xdr:ext cx="469744" cy="259045"/>
    <xdr:sp macro="" textlink="">
      <xdr:nvSpPr>
        <xdr:cNvPr id="605" name="n_1mainValue【庁舎】&#10;一人当たり面積"/>
        <xdr:cNvSpPr txBox="1"/>
      </xdr:nvSpPr>
      <xdr:spPr>
        <a:xfrm>
          <a:off x="21075727" y="1868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新庁舎を建設したことにより庁舎の有形固定資産減価償却率が大幅に下がった。残りの項目については更新が無かったため、償却率が軒並み上がった。</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68;&#32066;/&#12304;&#36001;&#25919;&#29366;&#27841;&#36039;&#26009;&#38598;&#12305;_214213_&#21271;&#26041;&#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56.4</v>
          </cell>
        </row>
        <row r="53">
          <cell r="N53">
            <v>49.5</v>
          </cell>
        </row>
        <row r="55">
          <cell r="G55" t="str">
            <v>類似団体内平均値</v>
          </cell>
          <cell r="N55">
            <v>36.5</v>
          </cell>
        </row>
        <row r="57">
          <cell r="N57">
            <v>54.1</v>
          </cell>
        </row>
        <row r="72">
          <cell r="K72" t="str">
            <v>H24</v>
          </cell>
          <cell r="L72" t="str">
            <v>H25</v>
          </cell>
          <cell r="M72" t="str">
            <v>H26</v>
          </cell>
          <cell r="N72" t="str">
            <v>H27</v>
          </cell>
          <cell r="O72" t="str">
            <v>H28</v>
          </cell>
        </row>
        <row r="73">
          <cell r="G73" t="str">
            <v>当該団体値</v>
          </cell>
          <cell r="M73">
            <v>16.100000000000001</v>
          </cell>
          <cell r="N73">
            <v>56.4</v>
          </cell>
          <cell r="O73">
            <v>59.5</v>
          </cell>
        </row>
        <row r="75">
          <cell r="K75">
            <v>10.4</v>
          </cell>
          <cell r="L75">
            <v>10.7</v>
          </cell>
          <cell r="M75">
            <v>10.9</v>
          </cell>
          <cell r="N75">
            <v>11.2</v>
          </cell>
          <cell r="O75">
            <v>10.9</v>
          </cell>
        </row>
        <row r="77">
          <cell r="G77" t="str">
            <v>類似団体内平均値</v>
          </cell>
          <cell r="K77">
            <v>61.3</v>
          </cell>
          <cell r="L77">
            <v>54.6</v>
          </cell>
          <cell r="M77">
            <v>48.7</v>
          </cell>
          <cell r="N77">
            <v>36.5</v>
          </cell>
          <cell r="O77">
            <v>32.9</v>
          </cell>
        </row>
        <row r="79">
          <cell r="K79">
            <v>11.7</v>
          </cell>
          <cell r="L79">
            <v>11.2</v>
          </cell>
          <cell r="M79">
            <v>10.4</v>
          </cell>
          <cell r="N79">
            <v>9</v>
          </cell>
          <cell r="O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7115685</v>
      </c>
      <c r="BO4" s="381"/>
      <c r="BP4" s="381"/>
      <c r="BQ4" s="381"/>
      <c r="BR4" s="381"/>
      <c r="BS4" s="381"/>
      <c r="BT4" s="381"/>
      <c r="BU4" s="382"/>
      <c r="BV4" s="380">
        <v>7633964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7.2</v>
      </c>
      <c r="CU4" s="387"/>
      <c r="CV4" s="387"/>
      <c r="CW4" s="387"/>
      <c r="CX4" s="387"/>
      <c r="CY4" s="387"/>
      <c r="CZ4" s="387"/>
      <c r="DA4" s="388"/>
      <c r="DB4" s="386">
        <v>9.1999999999999993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6161884</v>
      </c>
      <c r="BO5" s="418"/>
      <c r="BP5" s="418"/>
      <c r="BQ5" s="418"/>
      <c r="BR5" s="418"/>
      <c r="BS5" s="418"/>
      <c r="BT5" s="418"/>
      <c r="BU5" s="419"/>
      <c r="BV5" s="417">
        <v>7215433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88.4</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953801</v>
      </c>
      <c r="BO6" s="418"/>
      <c r="BP6" s="418"/>
      <c r="BQ6" s="418"/>
      <c r="BR6" s="418"/>
      <c r="BS6" s="418"/>
      <c r="BT6" s="418"/>
      <c r="BU6" s="419"/>
      <c r="BV6" s="417">
        <v>418531</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95.6</v>
      </c>
      <c r="CU6" s="455"/>
      <c r="CV6" s="455"/>
      <c r="CW6" s="455"/>
      <c r="CX6" s="455"/>
      <c r="CY6" s="455"/>
      <c r="CZ6" s="455"/>
      <c r="DA6" s="456"/>
      <c r="DB6" s="454">
        <v>95.4</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660741</v>
      </c>
      <c r="BO7" s="418"/>
      <c r="BP7" s="418"/>
      <c r="BQ7" s="418"/>
      <c r="BR7" s="418"/>
      <c r="BS7" s="418"/>
      <c r="BT7" s="418"/>
      <c r="BU7" s="419"/>
      <c r="BV7" s="417">
        <v>49382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4080041</v>
      </c>
      <c r="CU7" s="418"/>
      <c r="CV7" s="418"/>
      <c r="CW7" s="418"/>
      <c r="CX7" s="418"/>
      <c r="CY7" s="418"/>
      <c r="CZ7" s="418"/>
      <c r="DA7" s="419"/>
      <c r="DB7" s="417">
        <v>4031160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293060</v>
      </c>
      <c r="BO8" s="418"/>
      <c r="BP8" s="418"/>
      <c r="BQ8" s="418"/>
      <c r="BR8" s="418"/>
      <c r="BS8" s="418"/>
      <c r="BT8" s="418"/>
      <c r="BU8" s="419"/>
      <c r="BV8" s="417">
        <v>369149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0.63</v>
      </c>
      <c r="CU8" s="458"/>
      <c r="CV8" s="458"/>
      <c r="CW8" s="458"/>
      <c r="CX8" s="458"/>
      <c r="CY8" s="458"/>
      <c r="CZ8" s="458"/>
      <c r="DA8" s="459"/>
      <c r="DB8" s="457">
        <v>0.63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18169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-76089</v>
      </c>
      <c r="BO9" s="418"/>
      <c r="BP9" s="418"/>
      <c r="BQ9" s="418"/>
      <c r="BR9" s="418"/>
      <c r="BS9" s="418"/>
      <c r="BT9" s="418"/>
      <c r="BU9" s="419"/>
      <c r="BV9" s="417">
        <v>140986</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10.7</v>
      </c>
      <c r="CU9" s="415"/>
      <c r="CV9" s="415"/>
      <c r="CW9" s="415"/>
      <c r="CX9" s="415"/>
      <c r="CY9" s="415"/>
      <c r="CZ9" s="415"/>
      <c r="DA9" s="416"/>
      <c r="DB9" s="414">
        <v>10.7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18395</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162490</v>
      </c>
      <c r="BO10" s="418"/>
      <c r="BP10" s="418"/>
      <c r="BQ10" s="418"/>
      <c r="BR10" s="418"/>
      <c r="BS10" s="418"/>
      <c r="BT10" s="418"/>
      <c r="BU10" s="419"/>
      <c r="BV10" s="417">
        <v>202389</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18389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190000</v>
      </c>
      <c r="BO12" s="418"/>
      <c r="BP12" s="418"/>
      <c r="BQ12" s="418"/>
      <c r="BR12" s="418"/>
      <c r="BS12" s="418"/>
      <c r="BT12" s="418"/>
      <c r="BU12" s="419"/>
      <c r="BV12" s="417">
        <v>670000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17894</v>
      </c>
      <c r="S13" s="499"/>
      <c r="T13" s="499"/>
      <c r="U13" s="499"/>
      <c r="V13" s="500"/>
      <c r="W13" s="433" t="s">
        <v>124</v>
      </c>
      <c r="X13" s="434"/>
      <c r="Y13" s="434"/>
      <c r="Z13" s="434"/>
      <c r="AA13" s="434"/>
      <c r="AB13" s="424"/>
      <c r="AC13" s="468">
        <v>142</v>
      </c>
      <c r="AD13" s="469"/>
      <c r="AE13" s="469"/>
      <c r="AF13" s="469"/>
      <c r="AG13" s="508"/>
      <c r="AH13" s="468">
        <v>123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-103599</v>
      </c>
      <c r="BO13" s="418"/>
      <c r="BP13" s="418"/>
      <c r="BQ13" s="418"/>
      <c r="BR13" s="418"/>
      <c r="BS13" s="418"/>
      <c r="BT13" s="418"/>
      <c r="BU13" s="419"/>
      <c r="BV13" s="417">
        <v>-326625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10.9</v>
      </c>
      <c r="CU13" s="415"/>
      <c r="CV13" s="415"/>
      <c r="CW13" s="415"/>
      <c r="CX13" s="415"/>
      <c r="CY13" s="415"/>
      <c r="CZ13" s="415"/>
      <c r="DA13" s="416"/>
      <c r="DB13" s="414">
        <v>11.2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18344</v>
      </c>
      <c r="S14" s="499"/>
      <c r="T14" s="499"/>
      <c r="U14" s="499"/>
      <c r="V14" s="500"/>
      <c r="W14" s="407"/>
      <c r="X14" s="408"/>
      <c r="Y14" s="408"/>
      <c r="Z14" s="408"/>
      <c r="AA14" s="408"/>
      <c r="AB14" s="397"/>
      <c r="AC14" s="501">
        <v>1.5</v>
      </c>
      <c r="AD14" s="502"/>
      <c r="AE14" s="502"/>
      <c r="AF14" s="502"/>
      <c r="AG14" s="503"/>
      <c r="AH14" s="501">
        <v>1.4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59.5</v>
      </c>
      <c r="CU14" s="513"/>
      <c r="CV14" s="513"/>
      <c r="CW14" s="513"/>
      <c r="CX14" s="513"/>
      <c r="CY14" s="513"/>
      <c r="CZ14" s="513"/>
      <c r="DA14" s="514"/>
      <c r="DB14" s="512">
        <v>56.4</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17865</v>
      </c>
      <c r="S15" s="499"/>
      <c r="T15" s="499"/>
      <c r="U15" s="499"/>
      <c r="V15" s="500"/>
      <c r="W15" s="433" t="s">
        <v>131</v>
      </c>
      <c r="X15" s="434"/>
      <c r="Y15" s="434"/>
      <c r="Z15" s="434"/>
      <c r="AA15" s="434"/>
      <c r="AB15" s="424"/>
      <c r="AC15" s="468">
        <v>2584</v>
      </c>
      <c r="AD15" s="469"/>
      <c r="AE15" s="469"/>
      <c r="AF15" s="469"/>
      <c r="AG15" s="508"/>
      <c r="AH15" s="468">
        <v>2562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2062271</v>
      </c>
      <c r="BO15" s="381"/>
      <c r="BP15" s="381"/>
      <c r="BQ15" s="381"/>
      <c r="BR15" s="381"/>
      <c r="BS15" s="381"/>
      <c r="BT15" s="381"/>
      <c r="BU15" s="382"/>
      <c r="BV15" s="380">
        <v>1998848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27.8</v>
      </c>
      <c r="AD16" s="502"/>
      <c r="AE16" s="502"/>
      <c r="AF16" s="502"/>
      <c r="AG16" s="503"/>
      <c r="AH16" s="501">
        <v>28.3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3240392</v>
      </c>
      <c r="BO16" s="418"/>
      <c r="BP16" s="418"/>
      <c r="BQ16" s="418"/>
      <c r="BR16" s="418"/>
      <c r="BS16" s="418"/>
      <c r="BT16" s="418"/>
      <c r="BU16" s="419"/>
      <c r="BV16" s="417">
        <v>3168746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6583</v>
      </c>
      <c r="AD17" s="469"/>
      <c r="AE17" s="469"/>
      <c r="AF17" s="469"/>
      <c r="AG17" s="508"/>
      <c r="AH17" s="468">
        <v>6354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2641891</v>
      </c>
      <c r="BO17" s="418"/>
      <c r="BP17" s="418"/>
      <c r="BQ17" s="418"/>
      <c r="BR17" s="418"/>
      <c r="BS17" s="418"/>
      <c r="BT17" s="418"/>
      <c r="BU17" s="419"/>
      <c r="BV17" s="417">
        <v>2557656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5.18</v>
      </c>
      <c r="M18" s="530"/>
      <c r="N18" s="530"/>
      <c r="O18" s="530"/>
      <c r="P18" s="530"/>
      <c r="Q18" s="530"/>
      <c r="R18" s="531"/>
      <c r="S18" s="531"/>
      <c r="T18" s="531"/>
      <c r="U18" s="531"/>
      <c r="V18" s="532"/>
      <c r="W18" s="435"/>
      <c r="X18" s="436"/>
      <c r="Y18" s="436"/>
      <c r="Z18" s="436"/>
      <c r="AA18" s="436"/>
      <c r="AB18" s="427"/>
      <c r="AC18" s="533">
        <v>70.7</v>
      </c>
      <c r="AD18" s="534"/>
      <c r="AE18" s="534"/>
      <c r="AF18" s="534"/>
      <c r="AG18" s="535"/>
      <c r="AH18" s="533">
        <v>70.3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3611238</v>
      </c>
      <c r="BO18" s="418"/>
      <c r="BP18" s="418"/>
      <c r="BQ18" s="418"/>
      <c r="BR18" s="418"/>
      <c r="BS18" s="418"/>
      <c r="BT18" s="418"/>
      <c r="BU18" s="419"/>
      <c r="BV18" s="417">
        <v>3637761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3508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5356055</v>
      </c>
      <c r="BO19" s="418"/>
      <c r="BP19" s="418"/>
      <c r="BQ19" s="418"/>
      <c r="BR19" s="418"/>
      <c r="BS19" s="418"/>
      <c r="BT19" s="418"/>
      <c r="BU19" s="419"/>
      <c r="BV19" s="417">
        <v>5234901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7139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7545106</v>
      </c>
      <c r="BO23" s="418"/>
      <c r="BP23" s="418"/>
      <c r="BQ23" s="418"/>
      <c r="BR23" s="418"/>
      <c r="BS23" s="418"/>
      <c r="BT23" s="418"/>
      <c r="BU23" s="419"/>
      <c r="BV23" s="417">
        <v>7540563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7400</v>
      </c>
      <c r="R24" s="469"/>
      <c r="S24" s="469"/>
      <c r="T24" s="469"/>
      <c r="U24" s="469"/>
      <c r="V24" s="508"/>
      <c r="W24" s="563"/>
      <c r="X24" s="551"/>
      <c r="Y24" s="552"/>
      <c r="Z24" s="467" t="s">
        <v>154</v>
      </c>
      <c r="AA24" s="447"/>
      <c r="AB24" s="447"/>
      <c r="AC24" s="447"/>
      <c r="AD24" s="447"/>
      <c r="AE24" s="447"/>
      <c r="AF24" s="447"/>
      <c r="AG24" s="448"/>
      <c r="AH24" s="468">
        <v>120</v>
      </c>
      <c r="AI24" s="469"/>
      <c r="AJ24" s="469"/>
      <c r="AK24" s="469"/>
      <c r="AL24" s="508"/>
      <c r="AM24" s="468">
        <v>331080</v>
      </c>
      <c r="AN24" s="469"/>
      <c r="AO24" s="469"/>
      <c r="AP24" s="469"/>
      <c r="AQ24" s="469"/>
      <c r="AR24" s="508"/>
      <c r="AS24" s="468">
        <v>2759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4435613</v>
      </c>
      <c r="BO24" s="418"/>
      <c r="BP24" s="418"/>
      <c r="BQ24" s="418"/>
      <c r="BR24" s="418"/>
      <c r="BS24" s="418"/>
      <c r="BT24" s="418"/>
      <c r="BU24" s="419"/>
      <c r="BV24" s="417">
        <v>4543975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6200</v>
      </c>
      <c r="R25" s="469"/>
      <c r="S25" s="469"/>
      <c r="T25" s="469"/>
      <c r="U25" s="469"/>
      <c r="V25" s="508"/>
      <c r="W25" s="563"/>
      <c r="X25" s="551"/>
      <c r="Y25" s="552"/>
      <c r="Z25" s="467" t="s">
        <v>157</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5800</v>
      </c>
      <c r="R26" s="469"/>
      <c r="S26" s="469"/>
      <c r="T26" s="469"/>
      <c r="U26" s="469"/>
      <c r="V26" s="508"/>
      <c r="W26" s="563"/>
      <c r="X26" s="551"/>
      <c r="Y26" s="552"/>
      <c r="Z26" s="467" t="s">
        <v>160</v>
      </c>
      <c r="AA26" s="573"/>
      <c r="AB26" s="573"/>
      <c r="AC26" s="573"/>
      <c r="AD26" s="573"/>
      <c r="AE26" s="573"/>
      <c r="AF26" s="573"/>
      <c r="AG26" s="574"/>
      <c r="AH26" s="468">
        <v>11</v>
      </c>
      <c r="AI26" s="469"/>
      <c r="AJ26" s="469"/>
      <c r="AK26" s="469"/>
      <c r="AL26" s="508"/>
      <c r="AM26" s="468">
        <v>25388</v>
      </c>
      <c r="AN26" s="469"/>
      <c r="AO26" s="469"/>
      <c r="AP26" s="469"/>
      <c r="AQ26" s="469"/>
      <c r="AR26" s="508"/>
      <c r="AS26" s="468">
        <v>2308</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2900</v>
      </c>
      <c r="R27" s="469"/>
      <c r="S27" s="469"/>
      <c r="T27" s="469"/>
      <c r="U27" s="469"/>
      <c r="V27" s="508"/>
      <c r="W27" s="563"/>
      <c r="X27" s="551"/>
      <c r="Y27" s="552"/>
      <c r="Z27" s="467" t="s">
        <v>163</v>
      </c>
      <c r="AA27" s="447"/>
      <c r="AB27" s="447"/>
      <c r="AC27" s="447"/>
      <c r="AD27" s="447"/>
      <c r="AE27" s="447"/>
      <c r="AF27" s="447"/>
      <c r="AG27" s="448"/>
      <c r="AH27" s="468">
        <v>9</v>
      </c>
      <c r="AI27" s="469"/>
      <c r="AJ27" s="469"/>
      <c r="AK27" s="469"/>
      <c r="AL27" s="508"/>
      <c r="AM27" s="468">
        <v>29346</v>
      </c>
      <c r="AN27" s="469"/>
      <c r="AO27" s="469"/>
      <c r="AP27" s="469"/>
      <c r="AQ27" s="469"/>
      <c r="AR27" s="508"/>
      <c r="AS27" s="468">
        <v>3261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80238</v>
      </c>
      <c r="BO27" s="587"/>
      <c r="BP27" s="587"/>
      <c r="BQ27" s="587"/>
      <c r="BR27" s="587"/>
      <c r="BS27" s="587"/>
      <c r="BT27" s="587"/>
      <c r="BU27" s="588"/>
      <c r="BV27" s="586">
        <v>675859</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2500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1427126</v>
      </c>
      <c r="BO28" s="381"/>
      <c r="BP28" s="381"/>
      <c r="BQ28" s="381"/>
      <c r="BR28" s="381"/>
      <c r="BS28" s="381"/>
      <c r="BT28" s="381"/>
      <c r="BU28" s="382"/>
      <c r="BV28" s="380">
        <v>1454636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2400</v>
      </c>
      <c r="R29" s="469"/>
      <c r="S29" s="469"/>
      <c r="T29" s="469"/>
      <c r="U29" s="469"/>
      <c r="V29" s="508"/>
      <c r="W29" s="564"/>
      <c r="X29" s="565"/>
      <c r="Y29" s="566"/>
      <c r="Z29" s="467" t="s">
        <v>170</v>
      </c>
      <c r="AA29" s="447"/>
      <c r="AB29" s="447"/>
      <c r="AC29" s="447"/>
      <c r="AD29" s="447"/>
      <c r="AE29" s="447"/>
      <c r="AF29" s="447"/>
      <c r="AG29" s="448"/>
      <c r="AH29" s="468">
        <v>129</v>
      </c>
      <c r="AI29" s="469"/>
      <c r="AJ29" s="469"/>
      <c r="AK29" s="469"/>
      <c r="AL29" s="508"/>
      <c r="AM29" s="468">
        <v>360426</v>
      </c>
      <c r="AN29" s="469"/>
      <c r="AO29" s="469"/>
      <c r="AP29" s="469"/>
      <c r="AQ29" s="469"/>
      <c r="AR29" s="508"/>
      <c r="AS29" s="468">
        <v>2794</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45170</v>
      </c>
      <c r="BO29" s="418"/>
      <c r="BP29" s="418"/>
      <c r="BQ29" s="418"/>
      <c r="BR29" s="418"/>
      <c r="BS29" s="418"/>
      <c r="BT29" s="418"/>
      <c r="BU29" s="419"/>
      <c r="BV29" s="417">
        <v>45132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97.4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651175</v>
      </c>
      <c r="BO30" s="587"/>
      <c r="BP30" s="587"/>
      <c r="BQ30" s="587"/>
      <c r="BR30" s="587"/>
      <c r="BS30" s="587"/>
      <c r="BT30" s="587"/>
      <c r="BU30" s="588"/>
      <c r="BV30" s="586">
        <v>785730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IF('各会計、関係団体の財政状況及び健全化判断比率'!B31="","",'各会計、関係団体の財政状況及び健全化判断比率'!B31)</f>
        <v>上水道事業会計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岐阜県市町村会館組合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7</v>
      </c>
      <c r="BF35" s="598"/>
      <c r="BG35" s="599" t="str">
        <f>IF('各会計、関係団体の財政状況及び健全化判断比率'!B33="","",'各会計、関係団体の財政状況及び健全化判断比率'!B33)</f>
        <v>南東部開発事業特別会計</v>
      </c>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岐阜県市町村職員退職手当組合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介護サービス事業会計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本巣消防事務組合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西濃環境整備組合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岐阜地域児童発達支援センター組合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岐阜県後期高齢者医療広域連合（一般会計分）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岐阜県後期高齢者医療広域連合（特別会計分）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もとす広域連合（一般会計分）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もとす広域連合（介護保険特別会計分）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17</v>
      </c>
      <c r="BX43" s="598"/>
      <c r="BY43" s="599" t="str">
        <f>IF('各会計、関係団体の財政状況及び健全化判断比率'!B77="","",'各会計、関係団体の財政状況及び健全化判断比率'!B77)</f>
        <v>もとす広域連合（老人福祉施設特別会計分）</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2209785</v>
      </c>
      <c r="S5" s="615"/>
      <c r="T5" s="615"/>
      <c r="U5" s="615"/>
      <c r="V5" s="615"/>
      <c r="W5" s="615"/>
      <c r="X5" s="615"/>
      <c r="Y5" s="616"/>
      <c r="Z5" s="617">
        <v>31.1</v>
      </c>
      <c r="AA5" s="617"/>
      <c r="AB5" s="617"/>
      <c r="AC5" s="617"/>
      <c r="AD5" s="618">
        <v>2209785</v>
      </c>
      <c r="AE5" s="618"/>
      <c r="AF5" s="618"/>
      <c r="AG5" s="618"/>
      <c r="AH5" s="618"/>
      <c r="AI5" s="618"/>
      <c r="AJ5" s="618"/>
      <c r="AK5" s="618"/>
      <c r="AL5" s="619">
        <v>58.5</v>
      </c>
      <c r="AM5" s="620"/>
      <c r="AN5" s="620"/>
      <c r="AO5" s="621"/>
      <c r="AP5" s="611" t="s">
        <v>209</v>
      </c>
      <c r="AQ5" s="612"/>
      <c r="AR5" s="612"/>
      <c r="AS5" s="612"/>
      <c r="AT5" s="612"/>
      <c r="AU5" s="612"/>
      <c r="AV5" s="612"/>
      <c r="AW5" s="612"/>
      <c r="AX5" s="612"/>
      <c r="AY5" s="612"/>
      <c r="AZ5" s="612"/>
      <c r="BA5" s="612"/>
      <c r="BB5" s="612"/>
      <c r="BC5" s="612"/>
      <c r="BD5" s="612"/>
      <c r="BE5" s="612"/>
      <c r="BF5" s="613"/>
      <c r="BG5" s="625">
        <v>2209785</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48044</v>
      </c>
      <c r="S6" s="626"/>
      <c r="T6" s="626"/>
      <c r="U6" s="626"/>
      <c r="V6" s="626"/>
      <c r="W6" s="626"/>
      <c r="X6" s="626"/>
      <c r="Y6" s="627"/>
      <c r="Z6" s="628">
        <v>0.7</v>
      </c>
      <c r="AA6" s="628"/>
      <c r="AB6" s="628"/>
      <c r="AC6" s="628"/>
      <c r="AD6" s="629">
        <v>48044</v>
      </c>
      <c r="AE6" s="629"/>
      <c r="AF6" s="629"/>
      <c r="AG6" s="629"/>
      <c r="AH6" s="629"/>
      <c r="AI6" s="629"/>
      <c r="AJ6" s="629"/>
      <c r="AK6" s="629"/>
      <c r="AL6" s="630">
        <v>1.3</v>
      </c>
      <c r="AM6" s="631"/>
      <c r="AN6" s="631"/>
      <c r="AO6" s="632"/>
      <c r="AP6" s="622" t="s">
        <v>215</v>
      </c>
      <c r="AQ6" s="623"/>
      <c r="AR6" s="623"/>
      <c r="AS6" s="623"/>
      <c r="AT6" s="623"/>
      <c r="AU6" s="623"/>
      <c r="AV6" s="623"/>
      <c r="AW6" s="623"/>
      <c r="AX6" s="623"/>
      <c r="AY6" s="623"/>
      <c r="AZ6" s="623"/>
      <c r="BA6" s="623"/>
      <c r="BB6" s="623"/>
      <c r="BC6" s="623"/>
      <c r="BD6" s="623"/>
      <c r="BE6" s="623"/>
      <c r="BF6" s="624"/>
      <c r="BG6" s="625">
        <v>2209785</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66230</v>
      </c>
      <c r="CS6" s="626"/>
      <c r="CT6" s="626"/>
      <c r="CU6" s="626"/>
      <c r="CV6" s="626"/>
      <c r="CW6" s="626"/>
      <c r="CX6" s="626"/>
      <c r="CY6" s="627"/>
      <c r="CZ6" s="628">
        <v>1.1000000000000001</v>
      </c>
      <c r="DA6" s="628"/>
      <c r="DB6" s="628"/>
      <c r="DC6" s="628"/>
      <c r="DD6" s="634" t="s">
        <v>210</v>
      </c>
      <c r="DE6" s="626"/>
      <c r="DF6" s="626"/>
      <c r="DG6" s="626"/>
      <c r="DH6" s="626"/>
      <c r="DI6" s="626"/>
      <c r="DJ6" s="626"/>
      <c r="DK6" s="626"/>
      <c r="DL6" s="626"/>
      <c r="DM6" s="626"/>
      <c r="DN6" s="626"/>
      <c r="DO6" s="626"/>
      <c r="DP6" s="627"/>
      <c r="DQ6" s="634">
        <v>66230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3365</v>
      </c>
      <c r="S7" s="626"/>
      <c r="T7" s="626"/>
      <c r="U7" s="626"/>
      <c r="V7" s="626"/>
      <c r="W7" s="626"/>
      <c r="X7" s="626"/>
      <c r="Y7" s="627"/>
      <c r="Z7" s="628">
        <v>0</v>
      </c>
      <c r="AA7" s="628"/>
      <c r="AB7" s="628"/>
      <c r="AC7" s="628"/>
      <c r="AD7" s="629">
        <v>3365</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1014732</v>
      </c>
      <c r="BH7" s="626"/>
      <c r="BI7" s="626"/>
      <c r="BJ7" s="626"/>
      <c r="BK7" s="626"/>
      <c r="BL7" s="626"/>
      <c r="BM7" s="626"/>
      <c r="BN7" s="627"/>
      <c r="BO7" s="628">
        <v>45.9</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926508</v>
      </c>
      <c r="CS7" s="626"/>
      <c r="CT7" s="626"/>
      <c r="CU7" s="626"/>
      <c r="CV7" s="626"/>
      <c r="CW7" s="626"/>
      <c r="CX7" s="626"/>
      <c r="CY7" s="627"/>
      <c r="CZ7" s="628">
        <v>15</v>
      </c>
      <c r="DA7" s="628"/>
      <c r="DB7" s="628"/>
      <c r="DC7" s="628"/>
      <c r="DD7" s="634">
        <v>40041</v>
      </c>
      <c r="DE7" s="626"/>
      <c r="DF7" s="626"/>
      <c r="DG7" s="626"/>
      <c r="DH7" s="626"/>
      <c r="DI7" s="626"/>
      <c r="DJ7" s="626"/>
      <c r="DK7" s="626"/>
      <c r="DL7" s="626"/>
      <c r="DM7" s="626"/>
      <c r="DN7" s="626"/>
      <c r="DO7" s="626"/>
      <c r="DP7" s="627"/>
      <c r="DQ7" s="634">
        <v>786852</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8589</v>
      </c>
      <c r="S8" s="626"/>
      <c r="T8" s="626"/>
      <c r="U8" s="626"/>
      <c r="V8" s="626"/>
      <c r="W8" s="626"/>
      <c r="X8" s="626"/>
      <c r="Y8" s="627"/>
      <c r="Z8" s="628">
        <v>0.1</v>
      </c>
      <c r="AA8" s="628"/>
      <c r="AB8" s="628"/>
      <c r="AC8" s="628"/>
      <c r="AD8" s="629">
        <v>8589</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31229</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2170465</v>
      </c>
      <c r="CS8" s="626"/>
      <c r="CT8" s="626"/>
      <c r="CU8" s="626"/>
      <c r="CV8" s="626"/>
      <c r="CW8" s="626"/>
      <c r="CX8" s="626"/>
      <c r="CY8" s="627"/>
      <c r="CZ8" s="628">
        <v>35.200000000000003</v>
      </c>
      <c r="DA8" s="628"/>
      <c r="DB8" s="628"/>
      <c r="DC8" s="628"/>
      <c r="DD8" s="634">
        <v>32154</v>
      </c>
      <c r="DE8" s="626"/>
      <c r="DF8" s="626"/>
      <c r="DG8" s="626"/>
      <c r="DH8" s="626"/>
      <c r="DI8" s="626"/>
      <c r="DJ8" s="626"/>
      <c r="DK8" s="626"/>
      <c r="DL8" s="626"/>
      <c r="DM8" s="626"/>
      <c r="DN8" s="626"/>
      <c r="DO8" s="626"/>
      <c r="DP8" s="627"/>
      <c r="DQ8" s="634">
        <v>1217323</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4365</v>
      </c>
      <c r="S9" s="626"/>
      <c r="T9" s="626"/>
      <c r="U9" s="626"/>
      <c r="V9" s="626"/>
      <c r="W9" s="626"/>
      <c r="X9" s="626"/>
      <c r="Y9" s="627"/>
      <c r="Z9" s="628">
        <v>0.1</v>
      </c>
      <c r="AA9" s="628"/>
      <c r="AB9" s="628"/>
      <c r="AC9" s="628"/>
      <c r="AD9" s="629">
        <v>4365</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877484</v>
      </c>
      <c r="BH9" s="626"/>
      <c r="BI9" s="626"/>
      <c r="BJ9" s="626"/>
      <c r="BK9" s="626"/>
      <c r="BL9" s="626"/>
      <c r="BM9" s="626"/>
      <c r="BN9" s="627"/>
      <c r="BO9" s="628">
        <v>39.700000000000003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437265</v>
      </c>
      <c r="CS9" s="626"/>
      <c r="CT9" s="626"/>
      <c r="CU9" s="626"/>
      <c r="CV9" s="626"/>
      <c r="CW9" s="626"/>
      <c r="CX9" s="626"/>
      <c r="CY9" s="627"/>
      <c r="CZ9" s="628">
        <v>7.1</v>
      </c>
      <c r="DA9" s="628"/>
      <c r="DB9" s="628"/>
      <c r="DC9" s="628"/>
      <c r="DD9" s="634">
        <v>12312</v>
      </c>
      <c r="DE9" s="626"/>
      <c r="DF9" s="626"/>
      <c r="DG9" s="626"/>
      <c r="DH9" s="626"/>
      <c r="DI9" s="626"/>
      <c r="DJ9" s="626"/>
      <c r="DK9" s="626"/>
      <c r="DL9" s="626"/>
      <c r="DM9" s="626"/>
      <c r="DN9" s="626"/>
      <c r="DO9" s="626"/>
      <c r="DP9" s="627"/>
      <c r="DQ9" s="634">
        <v>385576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281771</v>
      </c>
      <c r="S10" s="626"/>
      <c r="T10" s="626"/>
      <c r="U10" s="626"/>
      <c r="V10" s="626"/>
      <c r="W10" s="626"/>
      <c r="X10" s="626"/>
      <c r="Y10" s="627"/>
      <c r="Z10" s="628">
        <v>4</v>
      </c>
      <c r="AA10" s="628"/>
      <c r="AB10" s="628"/>
      <c r="AC10" s="628"/>
      <c r="AD10" s="629">
        <v>281771</v>
      </c>
      <c r="AE10" s="629"/>
      <c r="AF10" s="629"/>
      <c r="AG10" s="629"/>
      <c r="AH10" s="629"/>
      <c r="AI10" s="629"/>
      <c r="AJ10" s="629"/>
      <c r="AK10" s="629"/>
      <c r="AL10" s="630">
        <v>7.5</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49599</v>
      </c>
      <c r="BH10" s="626"/>
      <c r="BI10" s="626"/>
      <c r="BJ10" s="626"/>
      <c r="BK10" s="626"/>
      <c r="BL10" s="626"/>
      <c r="BM10" s="626"/>
      <c r="BN10" s="627"/>
      <c r="BO10" s="628">
        <v>2.2000000000000002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14302</v>
      </c>
      <c r="CS10" s="626"/>
      <c r="CT10" s="626"/>
      <c r="CU10" s="626"/>
      <c r="CV10" s="626"/>
      <c r="CW10" s="626"/>
      <c r="CX10" s="626"/>
      <c r="CY10" s="627"/>
      <c r="CZ10" s="628">
        <v>0.2</v>
      </c>
      <c r="DA10" s="628"/>
      <c r="DB10" s="628"/>
      <c r="DC10" s="628"/>
      <c r="DD10" s="634">
        <v>1891</v>
      </c>
      <c r="DE10" s="626"/>
      <c r="DF10" s="626"/>
      <c r="DG10" s="626"/>
      <c r="DH10" s="626"/>
      <c r="DI10" s="626"/>
      <c r="DJ10" s="626"/>
      <c r="DK10" s="626"/>
      <c r="DL10" s="626"/>
      <c r="DM10" s="626"/>
      <c r="DN10" s="626"/>
      <c r="DO10" s="626"/>
      <c r="DP10" s="627"/>
      <c r="DQ10" s="634">
        <v>14235</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56420</v>
      </c>
      <c r="BH11" s="626"/>
      <c r="BI11" s="626"/>
      <c r="BJ11" s="626"/>
      <c r="BK11" s="626"/>
      <c r="BL11" s="626"/>
      <c r="BM11" s="626"/>
      <c r="BN11" s="627"/>
      <c r="BO11" s="628">
        <v>2.6</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34768</v>
      </c>
      <c r="CS11" s="626"/>
      <c r="CT11" s="626"/>
      <c r="CU11" s="626"/>
      <c r="CV11" s="626"/>
      <c r="CW11" s="626"/>
      <c r="CX11" s="626"/>
      <c r="CY11" s="627"/>
      <c r="CZ11" s="628">
        <v>0.6</v>
      </c>
      <c r="DA11" s="628"/>
      <c r="DB11" s="628"/>
      <c r="DC11" s="628"/>
      <c r="DD11" s="634" t="s">
        <v>112</v>
      </c>
      <c r="DE11" s="626"/>
      <c r="DF11" s="626"/>
      <c r="DG11" s="626"/>
      <c r="DH11" s="626"/>
      <c r="DI11" s="626"/>
      <c r="DJ11" s="626"/>
      <c r="DK11" s="626"/>
      <c r="DL11" s="626"/>
      <c r="DM11" s="626"/>
      <c r="DN11" s="626"/>
      <c r="DO11" s="626"/>
      <c r="DP11" s="627"/>
      <c r="DQ11" s="634">
        <v>17822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1031322</v>
      </c>
      <c r="BH12" s="626"/>
      <c r="BI12" s="626"/>
      <c r="BJ12" s="626"/>
      <c r="BK12" s="626"/>
      <c r="BL12" s="626"/>
      <c r="BM12" s="626"/>
      <c r="BN12" s="627"/>
      <c r="BO12" s="628">
        <v>46.7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21115</v>
      </c>
      <c r="CS12" s="626"/>
      <c r="CT12" s="626"/>
      <c r="CU12" s="626"/>
      <c r="CV12" s="626"/>
      <c r="CW12" s="626"/>
      <c r="CX12" s="626"/>
      <c r="CY12" s="627"/>
      <c r="CZ12" s="628">
        <v>0.3</v>
      </c>
      <c r="DA12" s="628"/>
      <c r="DB12" s="628"/>
      <c r="DC12" s="628"/>
      <c r="DD12" s="634" t="s">
        <v>112</v>
      </c>
      <c r="DE12" s="626"/>
      <c r="DF12" s="626"/>
      <c r="DG12" s="626"/>
      <c r="DH12" s="626"/>
      <c r="DI12" s="626"/>
      <c r="DJ12" s="626"/>
      <c r="DK12" s="626"/>
      <c r="DL12" s="626"/>
      <c r="DM12" s="626"/>
      <c r="DN12" s="626"/>
      <c r="DO12" s="626"/>
      <c r="DP12" s="627"/>
      <c r="DQ12" s="634">
        <v>21078</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11021</v>
      </c>
      <c r="S13" s="626"/>
      <c r="T13" s="626"/>
      <c r="U13" s="626"/>
      <c r="V13" s="626"/>
      <c r="W13" s="626"/>
      <c r="X13" s="626"/>
      <c r="Y13" s="627"/>
      <c r="Z13" s="628">
        <v>0.2</v>
      </c>
      <c r="AA13" s="628"/>
      <c r="AB13" s="628"/>
      <c r="AC13" s="628"/>
      <c r="AD13" s="629">
        <v>11021</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1003627</v>
      </c>
      <c r="BH13" s="626"/>
      <c r="BI13" s="626"/>
      <c r="BJ13" s="626"/>
      <c r="BK13" s="626"/>
      <c r="BL13" s="626"/>
      <c r="BM13" s="626"/>
      <c r="BN13" s="627"/>
      <c r="BO13" s="628">
        <v>45.4</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907412</v>
      </c>
      <c r="CS13" s="626"/>
      <c r="CT13" s="626"/>
      <c r="CU13" s="626"/>
      <c r="CV13" s="626"/>
      <c r="CW13" s="626"/>
      <c r="CX13" s="626"/>
      <c r="CY13" s="627"/>
      <c r="CZ13" s="628">
        <v>14.7</v>
      </c>
      <c r="DA13" s="628"/>
      <c r="DB13" s="628"/>
      <c r="DC13" s="628"/>
      <c r="DD13" s="634">
        <v>388351</v>
      </c>
      <c r="DE13" s="626"/>
      <c r="DF13" s="626"/>
      <c r="DG13" s="626"/>
      <c r="DH13" s="626"/>
      <c r="DI13" s="626"/>
      <c r="DJ13" s="626"/>
      <c r="DK13" s="626"/>
      <c r="DL13" s="626"/>
      <c r="DM13" s="626"/>
      <c r="DN13" s="626"/>
      <c r="DO13" s="626"/>
      <c r="DP13" s="627"/>
      <c r="DQ13" s="634">
        <v>543158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39680</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283489</v>
      </c>
      <c r="CS14" s="626"/>
      <c r="CT14" s="626"/>
      <c r="CU14" s="626"/>
      <c r="CV14" s="626"/>
      <c r="CW14" s="626"/>
      <c r="CX14" s="626"/>
      <c r="CY14" s="627"/>
      <c r="CZ14" s="628">
        <v>4.5999999999999996</v>
      </c>
      <c r="DA14" s="628"/>
      <c r="DB14" s="628"/>
      <c r="DC14" s="628"/>
      <c r="DD14" s="634">
        <v>12958</v>
      </c>
      <c r="DE14" s="626"/>
      <c r="DF14" s="626"/>
      <c r="DG14" s="626"/>
      <c r="DH14" s="626"/>
      <c r="DI14" s="626"/>
      <c r="DJ14" s="626"/>
      <c r="DK14" s="626"/>
      <c r="DL14" s="626"/>
      <c r="DM14" s="626"/>
      <c r="DN14" s="626"/>
      <c r="DO14" s="626"/>
      <c r="DP14" s="627"/>
      <c r="DQ14" s="634">
        <v>282535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12694</v>
      </c>
      <c r="S15" s="626"/>
      <c r="T15" s="626"/>
      <c r="U15" s="626"/>
      <c r="V15" s="626"/>
      <c r="W15" s="626"/>
      <c r="X15" s="626"/>
      <c r="Y15" s="627"/>
      <c r="Z15" s="628">
        <v>0.2</v>
      </c>
      <c r="AA15" s="628"/>
      <c r="AB15" s="628"/>
      <c r="AC15" s="628"/>
      <c r="AD15" s="629">
        <v>12694</v>
      </c>
      <c r="AE15" s="629"/>
      <c r="AF15" s="629"/>
      <c r="AG15" s="629"/>
      <c r="AH15" s="629"/>
      <c r="AI15" s="629"/>
      <c r="AJ15" s="629"/>
      <c r="AK15" s="629"/>
      <c r="AL15" s="630">
        <v>0.3</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124051</v>
      </c>
      <c r="BH15" s="626"/>
      <c r="BI15" s="626"/>
      <c r="BJ15" s="626"/>
      <c r="BK15" s="626"/>
      <c r="BL15" s="626"/>
      <c r="BM15" s="626"/>
      <c r="BN15" s="627"/>
      <c r="BO15" s="628">
        <v>5.6</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725304</v>
      </c>
      <c r="CS15" s="626"/>
      <c r="CT15" s="626"/>
      <c r="CU15" s="626"/>
      <c r="CV15" s="626"/>
      <c r="CW15" s="626"/>
      <c r="CX15" s="626"/>
      <c r="CY15" s="627"/>
      <c r="CZ15" s="628">
        <v>11.8</v>
      </c>
      <c r="DA15" s="628"/>
      <c r="DB15" s="628"/>
      <c r="DC15" s="628"/>
      <c r="DD15" s="634">
        <v>244802</v>
      </c>
      <c r="DE15" s="626"/>
      <c r="DF15" s="626"/>
      <c r="DG15" s="626"/>
      <c r="DH15" s="626"/>
      <c r="DI15" s="626"/>
      <c r="DJ15" s="626"/>
      <c r="DK15" s="626"/>
      <c r="DL15" s="626"/>
      <c r="DM15" s="626"/>
      <c r="DN15" s="626"/>
      <c r="DO15" s="626"/>
      <c r="DP15" s="627"/>
      <c r="DQ15" s="634">
        <v>492419</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1238463</v>
      </c>
      <c r="S16" s="626"/>
      <c r="T16" s="626"/>
      <c r="U16" s="626"/>
      <c r="V16" s="626"/>
      <c r="W16" s="626"/>
      <c r="X16" s="626"/>
      <c r="Y16" s="627"/>
      <c r="Z16" s="628">
        <v>17.399999999999999</v>
      </c>
      <c r="AA16" s="628"/>
      <c r="AB16" s="628"/>
      <c r="AC16" s="628"/>
      <c r="AD16" s="629">
        <v>1175455</v>
      </c>
      <c r="AE16" s="629"/>
      <c r="AF16" s="629"/>
      <c r="AG16" s="629"/>
      <c r="AH16" s="629"/>
      <c r="AI16" s="629"/>
      <c r="AJ16" s="629"/>
      <c r="AK16" s="629"/>
      <c r="AL16" s="630">
        <v>31.1</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1175455</v>
      </c>
      <c r="S17" s="626"/>
      <c r="T17" s="626"/>
      <c r="U17" s="626"/>
      <c r="V17" s="626"/>
      <c r="W17" s="626"/>
      <c r="X17" s="626"/>
      <c r="Y17" s="627"/>
      <c r="Z17" s="628">
        <v>16.5</v>
      </c>
      <c r="AA17" s="628"/>
      <c r="AB17" s="628"/>
      <c r="AC17" s="628"/>
      <c r="AD17" s="629">
        <v>1175455</v>
      </c>
      <c r="AE17" s="629"/>
      <c r="AF17" s="629"/>
      <c r="AG17" s="629"/>
      <c r="AH17" s="629"/>
      <c r="AI17" s="629"/>
      <c r="AJ17" s="629"/>
      <c r="AK17" s="629"/>
      <c r="AL17" s="630">
        <v>31.1</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575026</v>
      </c>
      <c r="CS17" s="626"/>
      <c r="CT17" s="626"/>
      <c r="CU17" s="626"/>
      <c r="CV17" s="626"/>
      <c r="CW17" s="626"/>
      <c r="CX17" s="626"/>
      <c r="CY17" s="627"/>
      <c r="CZ17" s="628">
        <v>9.3000000000000007</v>
      </c>
      <c r="DA17" s="628"/>
      <c r="DB17" s="628"/>
      <c r="DC17" s="628"/>
      <c r="DD17" s="634" t="s">
        <v>112</v>
      </c>
      <c r="DE17" s="626"/>
      <c r="DF17" s="626"/>
      <c r="DG17" s="626"/>
      <c r="DH17" s="626"/>
      <c r="DI17" s="626"/>
      <c r="DJ17" s="626"/>
      <c r="DK17" s="626"/>
      <c r="DL17" s="626"/>
      <c r="DM17" s="626"/>
      <c r="DN17" s="626"/>
      <c r="DO17" s="626"/>
      <c r="DP17" s="627"/>
      <c r="DQ17" s="634">
        <v>575026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63008</v>
      </c>
      <c r="S18" s="626"/>
      <c r="T18" s="626"/>
      <c r="U18" s="626"/>
      <c r="V18" s="626"/>
      <c r="W18" s="626"/>
      <c r="X18" s="626"/>
      <c r="Y18" s="627"/>
      <c r="Z18" s="628">
        <v>0.9</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3818097</v>
      </c>
      <c r="S20" s="626"/>
      <c r="T20" s="626"/>
      <c r="U20" s="626"/>
      <c r="V20" s="626"/>
      <c r="W20" s="626"/>
      <c r="X20" s="626"/>
      <c r="Y20" s="627"/>
      <c r="Z20" s="628">
        <v>53.7</v>
      </c>
      <c r="AA20" s="628"/>
      <c r="AB20" s="628"/>
      <c r="AC20" s="628"/>
      <c r="AD20" s="629">
        <v>3755089</v>
      </c>
      <c r="AE20" s="629"/>
      <c r="AF20" s="629"/>
      <c r="AG20" s="629"/>
      <c r="AH20" s="629"/>
      <c r="AI20" s="629"/>
      <c r="AJ20" s="629"/>
      <c r="AK20" s="629"/>
      <c r="AL20" s="630">
        <v>99.4</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6161884</v>
      </c>
      <c r="CS20" s="626"/>
      <c r="CT20" s="626"/>
      <c r="CU20" s="626"/>
      <c r="CV20" s="626"/>
      <c r="CW20" s="626"/>
      <c r="CX20" s="626"/>
      <c r="CY20" s="627"/>
      <c r="CZ20" s="628">
        <v>100</v>
      </c>
      <c r="DA20" s="628"/>
      <c r="DB20" s="628"/>
      <c r="DC20" s="628"/>
      <c r="DD20" s="634">
        <v>732509</v>
      </c>
      <c r="DE20" s="626"/>
      <c r="DF20" s="626"/>
      <c r="DG20" s="626"/>
      <c r="DH20" s="626"/>
      <c r="DI20" s="626"/>
      <c r="DJ20" s="626"/>
      <c r="DK20" s="626"/>
      <c r="DL20" s="626"/>
      <c r="DM20" s="626"/>
      <c r="DN20" s="626"/>
      <c r="DO20" s="626"/>
      <c r="DP20" s="627"/>
      <c r="DQ20" s="634">
        <v>4402254</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3483</v>
      </c>
      <c r="S21" s="626"/>
      <c r="T21" s="626"/>
      <c r="U21" s="626"/>
      <c r="V21" s="626"/>
      <c r="W21" s="626"/>
      <c r="X21" s="626"/>
      <c r="Y21" s="627"/>
      <c r="Z21" s="628">
        <v>0</v>
      </c>
      <c r="AA21" s="628"/>
      <c r="AB21" s="628"/>
      <c r="AC21" s="628"/>
      <c r="AD21" s="629">
        <v>3483</v>
      </c>
      <c r="AE21" s="629"/>
      <c r="AF21" s="629"/>
      <c r="AG21" s="629"/>
      <c r="AH21" s="629"/>
      <c r="AI21" s="629"/>
      <c r="AJ21" s="629"/>
      <c r="AK21" s="629"/>
      <c r="AL21" s="630">
        <v>0.1</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40766</v>
      </c>
      <c r="S22" s="626"/>
      <c r="T22" s="626"/>
      <c r="U22" s="626"/>
      <c r="V22" s="626"/>
      <c r="W22" s="626"/>
      <c r="X22" s="626"/>
      <c r="Y22" s="627"/>
      <c r="Z22" s="628">
        <v>0.6</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88504</v>
      </c>
      <c r="S23" s="626"/>
      <c r="T23" s="626"/>
      <c r="U23" s="626"/>
      <c r="V23" s="626"/>
      <c r="W23" s="626"/>
      <c r="X23" s="626"/>
      <c r="Y23" s="627"/>
      <c r="Z23" s="628">
        <v>1.2</v>
      </c>
      <c r="AA23" s="628"/>
      <c r="AB23" s="628"/>
      <c r="AC23" s="628"/>
      <c r="AD23" s="629">
        <v>9507</v>
      </c>
      <c r="AE23" s="629"/>
      <c r="AF23" s="629"/>
      <c r="AG23" s="629"/>
      <c r="AH23" s="629"/>
      <c r="AI23" s="629"/>
      <c r="AJ23" s="629"/>
      <c r="AK23" s="629"/>
      <c r="AL23" s="630">
        <v>0.3</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65083</v>
      </c>
      <c r="S24" s="626"/>
      <c r="T24" s="626"/>
      <c r="U24" s="626"/>
      <c r="V24" s="626"/>
      <c r="W24" s="626"/>
      <c r="X24" s="626"/>
      <c r="Y24" s="627"/>
      <c r="Z24" s="628">
        <v>0.9</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2559840</v>
      </c>
      <c r="CS24" s="615"/>
      <c r="CT24" s="615"/>
      <c r="CU24" s="615"/>
      <c r="CV24" s="615"/>
      <c r="CW24" s="615"/>
      <c r="CX24" s="615"/>
      <c r="CY24" s="616"/>
      <c r="CZ24" s="652">
        <v>41.5</v>
      </c>
      <c r="DA24" s="653"/>
      <c r="DB24" s="653"/>
      <c r="DC24" s="654"/>
      <c r="DD24" s="651">
        <v>1809538</v>
      </c>
      <c r="DE24" s="615"/>
      <c r="DF24" s="615"/>
      <c r="DG24" s="615"/>
      <c r="DH24" s="615"/>
      <c r="DI24" s="615"/>
      <c r="DJ24" s="615"/>
      <c r="DK24" s="616"/>
      <c r="DL24" s="651">
        <v>1746808</v>
      </c>
      <c r="DM24" s="615"/>
      <c r="DN24" s="615"/>
      <c r="DO24" s="615"/>
      <c r="DP24" s="615"/>
      <c r="DQ24" s="615"/>
      <c r="DR24" s="615"/>
      <c r="DS24" s="615"/>
      <c r="DT24" s="615"/>
      <c r="DU24" s="615"/>
      <c r="DV24" s="616"/>
      <c r="DW24" s="619">
        <v>43.2</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719217</v>
      </c>
      <c r="S25" s="626"/>
      <c r="T25" s="626"/>
      <c r="U25" s="626"/>
      <c r="V25" s="626"/>
      <c r="W25" s="626"/>
      <c r="X25" s="626"/>
      <c r="Y25" s="627"/>
      <c r="Z25" s="628">
        <v>10.1</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979872</v>
      </c>
      <c r="CS25" s="657"/>
      <c r="CT25" s="657"/>
      <c r="CU25" s="657"/>
      <c r="CV25" s="657"/>
      <c r="CW25" s="657"/>
      <c r="CX25" s="657"/>
      <c r="CY25" s="658"/>
      <c r="CZ25" s="659">
        <v>15.9</v>
      </c>
      <c r="DA25" s="660"/>
      <c r="DB25" s="660"/>
      <c r="DC25" s="661"/>
      <c r="DD25" s="634">
        <v>871306</v>
      </c>
      <c r="DE25" s="657"/>
      <c r="DF25" s="657"/>
      <c r="DG25" s="657"/>
      <c r="DH25" s="657"/>
      <c r="DI25" s="657"/>
      <c r="DJ25" s="657"/>
      <c r="DK25" s="658"/>
      <c r="DL25" s="634">
        <v>869397</v>
      </c>
      <c r="DM25" s="657"/>
      <c r="DN25" s="657"/>
      <c r="DO25" s="657"/>
      <c r="DP25" s="657"/>
      <c r="DQ25" s="657"/>
      <c r="DR25" s="657"/>
      <c r="DS25" s="657"/>
      <c r="DT25" s="657"/>
      <c r="DU25" s="657"/>
      <c r="DV25" s="658"/>
      <c r="DW25" s="630">
        <v>21.5</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619580</v>
      </c>
      <c r="CS26" s="626"/>
      <c r="CT26" s="626"/>
      <c r="CU26" s="626"/>
      <c r="CV26" s="626"/>
      <c r="CW26" s="626"/>
      <c r="CX26" s="626"/>
      <c r="CY26" s="627"/>
      <c r="CZ26" s="659">
        <v>10.1</v>
      </c>
      <c r="DA26" s="660"/>
      <c r="DB26" s="660"/>
      <c r="DC26" s="661"/>
      <c r="DD26" s="634">
        <v>523286</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400288</v>
      </c>
      <c r="S27" s="626"/>
      <c r="T27" s="626"/>
      <c r="U27" s="626"/>
      <c r="V27" s="626"/>
      <c r="W27" s="626"/>
      <c r="X27" s="626"/>
      <c r="Y27" s="627"/>
      <c r="Z27" s="628">
        <v>5.6</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2209785</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1004942</v>
      </c>
      <c r="CS27" s="657"/>
      <c r="CT27" s="657"/>
      <c r="CU27" s="657"/>
      <c r="CV27" s="657"/>
      <c r="CW27" s="657"/>
      <c r="CX27" s="657"/>
      <c r="CY27" s="658"/>
      <c r="CZ27" s="659">
        <v>16.3</v>
      </c>
      <c r="DA27" s="660"/>
      <c r="DB27" s="660"/>
      <c r="DC27" s="661"/>
      <c r="DD27" s="634">
        <v>363206</v>
      </c>
      <c r="DE27" s="657"/>
      <c r="DF27" s="657"/>
      <c r="DG27" s="657"/>
      <c r="DH27" s="657"/>
      <c r="DI27" s="657"/>
      <c r="DJ27" s="657"/>
      <c r="DK27" s="658"/>
      <c r="DL27" s="634">
        <v>302385</v>
      </c>
      <c r="DM27" s="657"/>
      <c r="DN27" s="657"/>
      <c r="DO27" s="657"/>
      <c r="DP27" s="657"/>
      <c r="DQ27" s="657"/>
      <c r="DR27" s="657"/>
      <c r="DS27" s="657"/>
      <c r="DT27" s="657"/>
      <c r="DU27" s="657"/>
      <c r="DV27" s="658"/>
      <c r="DW27" s="630">
        <v>7.5</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11092</v>
      </c>
      <c r="S28" s="626"/>
      <c r="T28" s="626"/>
      <c r="U28" s="626"/>
      <c r="V28" s="626"/>
      <c r="W28" s="626"/>
      <c r="X28" s="626"/>
      <c r="Y28" s="627"/>
      <c r="Z28" s="628">
        <v>0.2</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575026</v>
      </c>
      <c r="CS28" s="626"/>
      <c r="CT28" s="626"/>
      <c r="CU28" s="626"/>
      <c r="CV28" s="626"/>
      <c r="CW28" s="626"/>
      <c r="CX28" s="626"/>
      <c r="CY28" s="627"/>
      <c r="CZ28" s="659">
        <v>9.3000000000000007</v>
      </c>
      <c r="DA28" s="660"/>
      <c r="DB28" s="660"/>
      <c r="DC28" s="661"/>
      <c r="DD28" s="634">
        <v>575026</v>
      </c>
      <c r="DE28" s="626"/>
      <c r="DF28" s="626"/>
      <c r="DG28" s="626"/>
      <c r="DH28" s="626"/>
      <c r="DI28" s="626"/>
      <c r="DJ28" s="626"/>
      <c r="DK28" s="627"/>
      <c r="DL28" s="634">
        <v>575026</v>
      </c>
      <c r="DM28" s="626"/>
      <c r="DN28" s="626"/>
      <c r="DO28" s="626"/>
      <c r="DP28" s="626"/>
      <c r="DQ28" s="626"/>
      <c r="DR28" s="626"/>
      <c r="DS28" s="626"/>
      <c r="DT28" s="626"/>
      <c r="DU28" s="626"/>
      <c r="DV28" s="627"/>
      <c r="DW28" s="630">
        <v>14.2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5079</v>
      </c>
      <c r="S29" s="626"/>
      <c r="T29" s="626"/>
      <c r="U29" s="626"/>
      <c r="V29" s="626"/>
      <c r="W29" s="626"/>
      <c r="X29" s="626"/>
      <c r="Y29" s="627"/>
      <c r="Z29" s="628">
        <v>0.1</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575026</v>
      </c>
      <c r="CS29" s="657"/>
      <c r="CT29" s="657"/>
      <c r="CU29" s="657"/>
      <c r="CV29" s="657"/>
      <c r="CW29" s="657"/>
      <c r="CX29" s="657"/>
      <c r="CY29" s="658"/>
      <c r="CZ29" s="659">
        <v>9.3000000000000007</v>
      </c>
      <c r="DA29" s="660"/>
      <c r="DB29" s="660"/>
      <c r="DC29" s="661"/>
      <c r="DD29" s="634">
        <v>575026</v>
      </c>
      <c r="DE29" s="657"/>
      <c r="DF29" s="657"/>
      <c r="DG29" s="657"/>
      <c r="DH29" s="657"/>
      <c r="DI29" s="657"/>
      <c r="DJ29" s="657"/>
      <c r="DK29" s="658"/>
      <c r="DL29" s="634">
        <v>575026</v>
      </c>
      <c r="DM29" s="657"/>
      <c r="DN29" s="657"/>
      <c r="DO29" s="657"/>
      <c r="DP29" s="657"/>
      <c r="DQ29" s="657"/>
      <c r="DR29" s="657"/>
      <c r="DS29" s="657"/>
      <c r="DT29" s="657"/>
      <c r="DU29" s="657"/>
      <c r="DV29" s="658"/>
      <c r="DW29" s="630">
        <v>14.2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938623</v>
      </c>
      <c r="S30" s="626"/>
      <c r="T30" s="626"/>
      <c r="U30" s="626"/>
      <c r="V30" s="626"/>
      <c r="W30" s="626"/>
      <c r="X30" s="626"/>
      <c r="Y30" s="627"/>
      <c r="Z30" s="628">
        <v>13.2</v>
      </c>
      <c r="AA30" s="628"/>
      <c r="AB30" s="628"/>
      <c r="AC30" s="628"/>
      <c r="AD30" s="629">
        <v>10623</v>
      </c>
      <c r="AE30" s="629"/>
      <c r="AF30" s="629"/>
      <c r="AG30" s="629"/>
      <c r="AH30" s="629"/>
      <c r="AI30" s="629"/>
      <c r="AJ30" s="629"/>
      <c r="AK30" s="629"/>
      <c r="AL30" s="630">
        <v>0.3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98.5</v>
      </c>
      <c r="BH30" s="684"/>
      <c r="BI30" s="684"/>
      <c r="BJ30" s="684"/>
      <c r="BK30" s="684"/>
      <c r="BL30" s="684"/>
      <c r="BM30" s="620">
        <v>93.8</v>
      </c>
      <c r="BN30" s="684"/>
      <c r="BO30" s="684"/>
      <c r="BP30" s="684"/>
      <c r="BQ30" s="685"/>
      <c r="BR30" s="683">
        <v>98.5</v>
      </c>
      <c r="BS30" s="684"/>
      <c r="BT30" s="684"/>
      <c r="BU30" s="684"/>
      <c r="BV30" s="684"/>
      <c r="BW30" s="684"/>
      <c r="BX30" s="620">
        <v>94.1</v>
      </c>
      <c r="BY30" s="684"/>
      <c r="BZ30" s="684"/>
      <c r="CA30" s="684"/>
      <c r="CB30" s="685"/>
      <c r="CD30" s="688"/>
      <c r="CE30" s="689"/>
      <c r="CF30" s="639" t="s">
        <v>292</v>
      </c>
      <c r="CG30" s="640"/>
      <c r="CH30" s="640"/>
      <c r="CI30" s="640"/>
      <c r="CJ30" s="640"/>
      <c r="CK30" s="640"/>
      <c r="CL30" s="640"/>
      <c r="CM30" s="640"/>
      <c r="CN30" s="640"/>
      <c r="CO30" s="640"/>
      <c r="CP30" s="640"/>
      <c r="CQ30" s="641"/>
      <c r="CR30" s="625">
        <v>516052</v>
      </c>
      <c r="CS30" s="626"/>
      <c r="CT30" s="626"/>
      <c r="CU30" s="626"/>
      <c r="CV30" s="626"/>
      <c r="CW30" s="626"/>
      <c r="CX30" s="626"/>
      <c r="CY30" s="627"/>
      <c r="CZ30" s="659">
        <v>8.4</v>
      </c>
      <c r="DA30" s="660"/>
      <c r="DB30" s="660"/>
      <c r="DC30" s="661"/>
      <c r="DD30" s="634">
        <v>516052</v>
      </c>
      <c r="DE30" s="626"/>
      <c r="DF30" s="626"/>
      <c r="DG30" s="626"/>
      <c r="DH30" s="626"/>
      <c r="DI30" s="626"/>
      <c r="DJ30" s="626"/>
      <c r="DK30" s="627"/>
      <c r="DL30" s="634">
        <v>516052</v>
      </c>
      <c r="DM30" s="626"/>
      <c r="DN30" s="626"/>
      <c r="DO30" s="626"/>
      <c r="DP30" s="626"/>
      <c r="DQ30" s="626"/>
      <c r="DR30" s="626"/>
      <c r="DS30" s="626"/>
      <c r="DT30" s="626"/>
      <c r="DU30" s="626"/>
      <c r="DV30" s="627"/>
      <c r="DW30" s="630">
        <v>12.8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418531</v>
      </c>
      <c r="S31" s="626"/>
      <c r="T31" s="626"/>
      <c r="U31" s="626"/>
      <c r="V31" s="626"/>
      <c r="W31" s="626"/>
      <c r="X31" s="626"/>
      <c r="Y31" s="627"/>
      <c r="Z31" s="628">
        <v>5.9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98.4</v>
      </c>
      <c r="BH31" s="657"/>
      <c r="BI31" s="657"/>
      <c r="BJ31" s="657"/>
      <c r="BK31" s="657"/>
      <c r="BL31" s="657"/>
      <c r="BM31" s="631">
        <v>95.2</v>
      </c>
      <c r="BN31" s="681"/>
      <c r="BO31" s="681"/>
      <c r="BP31" s="681"/>
      <c r="BQ31" s="682"/>
      <c r="BR31" s="680">
        <v>98.5</v>
      </c>
      <c r="BS31" s="657"/>
      <c r="BT31" s="657"/>
      <c r="BU31" s="657"/>
      <c r="BV31" s="657"/>
      <c r="BW31" s="657"/>
      <c r="BX31" s="631">
        <v>95.6</v>
      </c>
      <c r="BY31" s="681"/>
      <c r="BZ31" s="681"/>
      <c r="CA31" s="681"/>
      <c r="CB31" s="682"/>
      <c r="CD31" s="688"/>
      <c r="CE31" s="689"/>
      <c r="CF31" s="639" t="s">
        <v>296</v>
      </c>
      <c r="CG31" s="640"/>
      <c r="CH31" s="640"/>
      <c r="CI31" s="640"/>
      <c r="CJ31" s="640"/>
      <c r="CK31" s="640"/>
      <c r="CL31" s="640"/>
      <c r="CM31" s="640"/>
      <c r="CN31" s="640"/>
      <c r="CO31" s="640"/>
      <c r="CP31" s="640"/>
      <c r="CQ31" s="641"/>
      <c r="CR31" s="625">
        <v>58974</v>
      </c>
      <c r="CS31" s="657"/>
      <c r="CT31" s="657"/>
      <c r="CU31" s="657"/>
      <c r="CV31" s="657"/>
      <c r="CW31" s="657"/>
      <c r="CX31" s="657"/>
      <c r="CY31" s="658"/>
      <c r="CZ31" s="659">
        <v>1</v>
      </c>
      <c r="DA31" s="660"/>
      <c r="DB31" s="660"/>
      <c r="DC31" s="661"/>
      <c r="DD31" s="634">
        <v>58974</v>
      </c>
      <c r="DE31" s="657"/>
      <c r="DF31" s="657"/>
      <c r="DG31" s="657"/>
      <c r="DH31" s="657"/>
      <c r="DI31" s="657"/>
      <c r="DJ31" s="657"/>
      <c r="DK31" s="658"/>
      <c r="DL31" s="634">
        <v>58974</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86327</v>
      </c>
      <c r="S32" s="626"/>
      <c r="T32" s="626"/>
      <c r="U32" s="626"/>
      <c r="V32" s="626"/>
      <c r="W32" s="626"/>
      <c r="X32" s="626"/>
      <c r="Y32" s="627"/>
      <c r="Z32" s="628">
        <v>1.2</v>
      </c>
      <c r="AA32" s="628"/>
      <c r="AB32" s="628"/>
      <c r="AC32" s="628"/>
      <c r="AD32" s="629">
        <v>101</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98.5</v>
      </c>
      <c r="BH32" s="693"/>
      <c r="BI32" s="693"/>
      <c r="BJ32" s="693"/>
      <c r="BK32" s="693"/>
      <c r="BL32" s="693"/>
      <c r="BM32" s="694">
        <v>91.5</v>
      </c>
      <c r="BN32" s="693"/>
      <c r="BO32" s="693"/>
      <c r="BP32" s="693"/>
      <c r="BQ32" s="695"/>
      <c r="BR32" s="692">
        <v>98.3</v>
      </c>
      <c r="BS32" s="693"/>
      <c r="BT32" s="693"/>
      <c r="BU32" s="693"/>
      <c r="BV32" s="693"/>
      <c r="BW32" s="693"/>
      <c r="BX32" s="694">
        <v>91.7</v>
      </c>
      <c r="BY32" s="693"/>
      <c r="BZ32" s="693"/>
      <c r="CA32" s="693"/>
      <c r="CB32" s="695"/>
      <c r="CD32" s="690"/>
      <c r="CE32" s="691"/>
      <c r="CF32" s="639" t="s">
        <v>299</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520595</v>
      </c>
      <c r="S33" s="626"/>
      <c r="T33" s="626"/>
      <c r="U33" s="626"/>
      <c r="V33" s="626"/>
      <c r="W33" s="626"/>
      <c r="X33" s="626"/>
      <c r="Y33" s="627"/>
      <c r="Z33" s="628">
        <v>7.3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2869535</v>
      </c>
      <c r="CS33" s="657"/>
      <c r="CT33" s="657"/>
      <c r="CU33" s="657"/>
      <c r="CV33" s="657"/>
      <c r="CW33" s="657"/>
      <c r="CX33" s="657"/>
      <c r="CY33" s="658"/>
      <c r="CZ33" s="659">
        <v>46.6</v>
      </c>
      <c r="DA33" s="660"/>
      <c r="DB33" s="660"/>
      <c r="DC33" s="661"/>
      <c r="DD33" s="634">
        <v>2358989</v>
      </c>
      <c r="DE33" s="657"/>
      <c r="DF33" s="657"/>
      <c r="DG33" s="657"/>
      <c r="DH33" s="657"/>
      <c r="DI33" s="657"/>
      <c r="DJ33" s="657"/>
      <c r="DK33" s="658"/>
      <c r="DL33" s="634">
        <v>1864430</v>
      </c>
      <c r="DM33" s="657"/>
      <c r="DN33" s="657"/>
      <c r="DO33" s="657"/>
      <c r="DP33" s="657"/>
      <c r="DQ33" s="657"/>
      <c r="DR33" s="657"/>
      <c r="DS33" s="657"/>
      <c r="DT33" s="657"/>
      <c r="DU33" s="657"/>
      <c r="DV33" s="658"/>
      <c r="DW33" s="630">
        <v>46.1</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1057723</v>
      </c>
      <c r="CS34" s="626"/>
      <c r="CT34" s="626"/>
      <c r="CU34" s="626"/>
      <c r="CV34" s="626"/>
      <c r="CW34" s="626"/>
      <c r="CX34" s="626"/>
      <c r="CY34" s="627"/>
      <c r="CZ34" s="659">
        <v>17.2</v>
      </c>
      <c r="DA34" s="660"/>
      <c r="DB34" s="660"/>
      <c r="DC34" s="661"/>
      <c r="DD34" s="634">
        <v>823444</v>
      </c>
      <c r="DE34" s="626"/>
      <c r="DF34" s="626"/>
      <c r="DG34" s="626"/>
      <c r="DH34" s="626"/>
      <c r="DI34" s="626"/>
      <c r="DJ34" s="626"/>
      <c r="DK34" s="627"/>
      <c r="DL34" s="634">
        <v>682346</v>
      </c>
      <c r="DM34" s="626"/>
      <c r="DN34" s="626"/>
      <c r="DO34" s="626"/>
      <c r="DP34" s="626"/>
      <c r="DQ34" s="626"/>
      <c r="DR34" s="626"/>
      <c r="DS34" s="626"/>
      <c r="DT34" s="626"/>
      <c r="DU34" s="626"/>
      <c r="DV34" s="627"/>
      <c r="DW34" s="630">
        <v>16.899999999999999</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262695</v>
      </c>
      <c r="S35" s="626"/>
      <c r="T35" s="626"/>
      <c r="U35" s="626"/>
      <c r="V35" s="626"/>
      <c r="W35" s="626"/>
      <c r="X35" s="626"/>
      <c r="Y35" s="627"/>
      <c r="Z35" s="628">
        <v>3.7</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900919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290806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19372</v>
      </c>
      <c r="CS35" s="657"/>
      <c r="CT35" s="657"/>
      <c r="CU35" s="657"/>
      <c r="CV35" s="657"/>
      <c r="CW35" s="657"/>
      <c r="CX35" s="657"/>
      <c r="CY35" s="658"/>
      <c r="CZ35" s="659">
        <v>0.3</v>
      </c>
      <c r="DA35" s="660"/>
      <c r="DB35" s="660"/>
      <c r="DC35" s="661"/>
      <c r="DD35" s="634">
        <v>19372</v>
      </c>
      <c r="DE35" s="657"/>
      <c r="DF35" s="657"/>
      <c r="DG35" s="657"/>
      <c r="DH35" s="657"/>
      <c r="DI35" s="657"/>
      <c r="DJ35" s="657"/>
      <c r="DK35" s="658"/>
      <c r="DL35" s="634">
        <v>19372</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7115685</v>
      </c>
      <c r="S36" s="698"/>
      <c r="T36" s="698"/>
      <c r="U36" s="698"/>
      <c r="V36" s="698"/>
      <c r="W36" s="698"/>
      <c r="X36" s="698"/>
      <c r="Y36" s="699"/>
      <c r="Z36" s="700">
        <v>100</v>
      </c>
      <c r="AA36" s="700"/>
      <c r="AB36" s="700"/>
      <c r="AC36" s="700"/>
      <c r="AD36" s="701">
        <v>3778803</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378295</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233206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737382</v>
      </c>
      <c r="CS36" s="626"/>
      <c r="CT36" s="626"/>
      <c r="CU36" s="626"/>
      <c r="CV36" s="626"/>
      <c r="CW36" s="626"/>
      <c r="CX36" s="626"/>
      <c r="CY36" s="627"/>
      <c r="CZ36" s="659">
        <v>12</v>
      </c>
      <c r="DA36" s="660"/>
      <c r="DB36" s="660"/>
      <c r="DC36" s="661"/>
      <c r="DD36" s="634">
        <v>687135</v>
      </c>
      <c r="DE36" s="626"/>
      <c r="DF36" s="626"/>
      <c r="DG36" s="626"/>
      <c r="DH36" s="626"/>
      <c r="DI36" s="626"/>
      <c r="DJ36" s="626"/>
      <c r="DK36" s="627"/>
      <c r="DL36" s="634">
        <v>528718</v>
      </c>
      <c r="DM36" s="626"/>
      <c r="DN36" s="626"/>
      <c r="DO36" s="626"/>
      <c r="DP36" s="626"/>
      <c r="DQ36" s="626"/>
      <c r="DR36" s="626"/>
      <c r="DS36" s="626"/>
      <c r="DT36" s="626"/>
      <c r="DU36" s="626"/>
      <c r="DV36" s="627"/>
      <c r="DW36" s="630">
        <v>13.1</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11846</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2702</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432976</v>
      </c>
      <c r="CS37" s="657"/>
      <c r="CT37" s="657"/>
      <c r="CU37" s="657"/>
      <c r="CV37" s="657"/>
      <c r="CW37" s="657"/>
      <c r="CX37" s="657"/>
      <c r="CY37" s="658"/>
      <c r="CZ37" s="659">
        <v>7</v>
      </c>
      <c r="DA37" s="660"/>
      <c r="DB37" s="660"/>
      <c r="DC37" s="661"/>
      <c r="DD37" s="634">
        <v>426862</v>
      </c>
      <c r="DE37" s="657"/>
      <c r="DF37" s="657"/>
      <c r="DG37" s="657"/>
      <c r="DH37" s="657"/>
      <c r="DI37" s="657"/>
      <c r="DJ37" s="657"/>
      <c r="DK37" s="658"/>
      <c r="DL37" s="634">
        <v>372793</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8256</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4650</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889073</v>
      </c>
      <c r="CS38" s="626"/>
      <c r="CT38" s="626"/>
      <c r="CU38" s="626"/>
      <c r="CV38" s="626"/>
      <c r="CW38" s="626"/>
      <c r="CX38" s="626"/>
      <c r="CY38" s="627"/>
      <c r="CZ38" s="659">
        <v>14.4</v>
      </c>
      <c r="DA38" s="660"/>
      <c r="DB38" s="660"/>
      <c r="DC38" s="661"/>
      <c r="DD38" s="634">
        <v>669026</v>
      </c>
      <c r="DE38" s="626"/>
      <c r="DF38" s="626"/>
      <c r="DG38" s="626"/>
      <c r="DH38" s="626"/>
      <c r="DI38" s="626"/>
      <c r="DJ38" s="626"/>
      <c r="DK38" s="627"/>
      <c r="DL38" s="634">
        <v>633994</v>
      </c>
      <c r="DM38" s="626"/>
      <c r="DN38" s="626"/>
      <c r="DO38" s="626"/>
      <c r="DP38" s="626"/>
      <c r="DQ38" s="626"/>
      <c r="DR38" s="626"/>
      <c r="DS38" s="626"/>
      <c r="DT38" s="626"/>
      <c r="DU38" s="626"/>
      <c r="DV38" s="627"/>
      <c r="DW38" s="630">
        <v>15.7</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v>1199</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106</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165973</v>
      </c>
      <c r="CS39" s="657"/>
      <c r="CT39" s="657"/>
      <c r="CU39" s="657"/>
      <c r="CV39" s="657"/>
      <c r="CW39" s="657"/>
      <c r="CX39" s="657"/>
      <c r="CY39" s="658"/>
      <c r="CZ39" s="659">
        <v>2.7</v>
      </c>
      <c r="DA39" s="660"/>
      <c r="DB39" s="660"/>
      <c r="DC39" s="661"/>
      <c r="DD39" s="634">
        <v>160000</v>
      </c>
      <c r="DE39" s="657"/>
      <c r="DF39" s="657"/>
      <c r="DG39" s="657"/>
      <c r="DH39" s="657"/>
      <c r="DI39" s="657"/>
      <c r="DJ39" s="657"/>
      <c r="DK39" s="658"/>
      <c r="DL39" s="634" t="s">
        <v>324</v>
      </c>
      <c r="DM39" s="657"/>
      <c r="DN39" s="657"/>
      <c r="DO39" s="657"/>
      <c r="DP39" s="657"/>
      <c r="DQ39" s="657"/>
      <c r="DR39" s="657"/>
      <c r="DS39" s="657"/>
      <c r="DT39" s="657"/>
      <c r="DU39" s="657"/>
      <c r="DV39" s="658"/>
      <c r="DW39" s="630" t="s">
        <v>324</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172348</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110</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12</v>
      </c>
      <c r="CS40" s="626"/>
      <c r="CT40" s="626"/>
      <c r="CU40" s="626"/>
      <c r="CV40" s="626"/>
      <c r="CW40" s="626"/>
      <c r="CX40" s="626"/>
      <c r="CY40" s="627"/>
      <c r="CZ40" s="659">
        <v>0</v>
      </c>
      <c r="DA40" s="660"/>
      <c r="DB40" s="660"/>
      <c r="DC40" s="661"/>
      <c r="DD40" s="634">
        <v>12</v>
      </c>
      <c r="DE40" s="626"/>
      <c r="DF40" s="626"/>
      <c r="DG40" s="626"/>
      <c r="DH40" s="626"/>
      <c r="DI40" s="626"/>
      <c r="DJ40" s="626"/>
      <c r="DK40" s="627"/>
      <c r="DL40" s="634" t="s">
        <v>324</v>
      </c>
      <c r="DM40" s="626"/>
      <c r="DN40" s="626"/>
      <c r="DO40" s="626"/>
      <c r="DP40" s="626"/>
      <c r="DQ40" s="626"/>
      <c r="DR40" s="626"/>
      <c r="DS40" s="626"/>
      <c r="DT40" s="626"/>
      <c r="DU40" s="626"/>
      <c r="DV40" s="627"/>
      <c r="DW40" s="630" t="s">
        <v>324</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328975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303</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732509</v>
      </c>
      <c r="CS42" s="626"/>
      <c r="CT42" s="626"/>
      <c r="CU42" s="626"/>
      <c r="CV42" s="626"/>
      <c r="CW42" s="626"/>
      <c r="CX42" s="626"/>
      <c r="CY42" s="627"/>
      <c r="CZ42" s="659">
        <v>11.9</v>
      </c>
      <c r="DA42" s="708"/>
      <c r="DB42" s="708"/>
      <c r="DC42" s="709"/>
      <c r="DD42" s="634">
        <v>233727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18707</v>
      </c>
      <c r="CS43" s="657"/>
      <c r="CT43" s="657"/>
      <c r="CU43" s="657"/>
      <c r="CV43" s="657"/>
      <c r="CW43" s="657"/>
      <c r="CX43" s="657"/>
      <c r="CY43" s="658"/>
      <c r="CZ43" s="659">
        <v>0.3</v>
      </c>
      <c r="DA43" s="660"/>
      <c r="DB43" s="660"/>
      <c r="DC43" s="661"/>
      <c r="DD43" s="634">
        <v>18707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732509</v>
      </c>
      <c r="CS44" s="626"/>
      <c r="CT44" s="626"/>
      <c r="CU44" s="626"/>
      <c r="CV44" s="626"/>
      <c r="CW44" s="626"/>
      <c r="CX44" s="626"/>
      <c r="CY44" s="627"/>
      <c r="CZ44" s="659">
        <v>11.9</v>
      </c>
      <c r="DA44" s="708"/>
      <c r="DB44" s="708"/>
      <c r="DC44" s="709"/>
      <c r="DD44" s="634">
        <v>233727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404317</v>
      </c>
      <c r="CS45" s="657"/>
      <c r="CT45" s="657"/>
      <c r="CU45" s="657"/>
      <c r="CV45" s="657"/>
      <c r="CW45" s="657"/>
      <c r="CX45" s="657"/>
      <c r="CY45" s="658"/>
      <c r="CZ45" s="659">
        <v>6.6</v>
      </c>
      <c r="DA45" s="660"/>
      <c r="DB45" s="660"/>
      <c r="DC45" s="661"/>
      <c r="DD45" s="634">
        <v>27439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328192</v>
      </c>
      <c r="CS46" s="626"/>
      <c r="CT46" s="626"/>
      <c r="CU46" s="626"/>
      <c r="CV46" s="626"/>
      <c r="CW46" s="626"/>
      <c r="CX46" s="626"/>
      <c r="CY46" s="627"/>
      <c r="CZ46" s="659">
        <v>5.3</v>
      </c>
      <c r="DA46" s="708"/>
      <c r="DB46" s="708"/>
      <c r="DC46" s="709"/>
      <c r="DD46" s="634">
        <v>206288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6161884</v>
      </c>
      <c r="CS49" s="693"/>
      <c r="CT49" s="693"/>
      <c r="CU49" s="693"/>
      <c r="CV49" s="693"/>
      <c r="CW49" s="693"/>
      <c r="CX49" s="693"/>
      <c r="CY49" s="720"/>
      <c r="CZ49" s="721">
        <v>100</v>
      </c>
      <c r="DA49" s="722"/>
      <c r="DB49" s="722"/>
      <c r="DC49" s="723"/>
      <c r="DD49" s="724">
        <v>4402254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6516</v>
      </c>
      <c r="R7" s="755"/>
      <c r="S7" s="755"/>
      <c r="T7" s="755"/>
      <c r="U7" s="755"/>
      <c r="V7" s="755">
        <v>6162</v>
      </c>
      <c r="W7" s="755"/>
      <c r="X7" s="755"/>
      <c r="Y7" s="755"/>
      <c r="Z7" s="755"/>
      <c r="AA7" s="755">
        <v>354</v>
      </c>
      <c r="AB7" s="755"/>
      <c r="AC7" s="755"/>
      <c r="AD7" s="755"/>
      <c r="AE7" s="756"/>
      <c r="AF7" s="757">
        <v>293</v>
      </c>
      <c r="AG7" s="758"/>
      <c r="AH7" s="758"/>
      <c r="AI7" s="758"/>
      <c r="AJ7" s="759"/>
      <c r="AK7" s="794">
        <v>939</v>
      </c>
      <c r="AL7" s="795"/>
      <c r="AM7" s="795"/>
      <c r="AN7" s="795"/>
      <c r="AO7" s="795"/>
      <c r="AP7" s="795">
        <v>7545</v>
      </c>
      <c r="AQ7" s="795"/>
      <c r="AR7" s="795"/>
      <c r="AS7" s="795"/>
      <c r="AT7" s="795"/>
      <c r="AU7" s="796" t="s">
        <v>539</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6516</v>
      </c>
      <c r="R23" s="814"/>
      <c r="S23" s="814"/>
      <c r="T23" s="814"/>
      <c r="U23" s="814"/>
      <c r="V23" s="814">
        <v>6162</v>
      </c>
      <c r="W23" s="814"/>
      <c r="X23" s="814"/>
      <c r="Y23" s="814"/>
      <c r="Z23" s="814"/>
      <c r="AA23" s="814">
        <v>354</v>
      </c>
      <c r="AB23" s="814"/>
      <c r="AC23" s="814"/>
      <c r="AD23" s="814"/>
      <c r="AE23" s="815"/>
      <c r="AF23" s="816">
        <v>293</v>
      </c>
      <c r="AG23" s="814"/>
      <c r="AH23" s="814"/>
      <c r="AI23" s="814"/>
      <c r="AJ23" s="817"/>
      <c r="AK23" s="818"/>
      <c r="AL23" s="819"/>
      <c r="AM23" s="819"/>
      <c r="AN23" s="819"/>
      <c r="AO23" s="819"/>
      <c r="AP23" s="814">
        <v>7545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2645</v>
      </c>
      <c r="R28" s="843"/>
      <c r="S28" s="843"/>
      <c r="T28" s="843"/>
      <c r="U28" s="843"/>
      <c r="V28" s="843">
        <v>2354</v>
      </c>
      <c r="W28" s="843"/>
      <c r="X28" s="843"/>
      <c r="Y28" s="843"/>
      <c r="Z28" s="843"/>
      <c r="AA28" s="843">
        <v>291</v>
      </c>
      <c r="AB28" s="843"/>
      <c r="AC28" s="843"/>
      <c r="AD28" s="843"/>
      <c r="AE28" s="844"/>
      <c r="AF28" s="845">
        <v>291</v>
      </c>
      <c r="AG28" s="843"/>
      <c r="AH28" s="843"/>
      <c r="AI28" s="843"/>
      <c r="AJ28" s="846"/>
      <c r="AK28" s="847">
        <v>172</v>
      </c>
      <c r="AL28" s="838"/>
      <c r="AM28" s="838"/>
      <c r="AN28" s="838"/>
      <c r="AO28" s="838"/>
      <c r="AP28" s="838" t="s">
        <v>540</v>
      </c>
      <c r="AQ28" s="838"/>
      <c r="AR28" s="838"/>
      <c r="AS28" s="838"/>
      <c r="AT28" s="838"/>
      <c r="AU28" s="838" t="s">
        <v>540</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187</v>
      </c>
      <c r="R29" s="779"/>
      <c r="S29" s="779"/>
      <c r="T29" s="779"/>
      <c r="U29" s="779"/>
      <c r="V29" s="779">
        <v>180</v>
      </c>
      <c r="W29" s="779"/>
      <c r="X29" s="779"/>
      <c r="Y29" s="779"/>
      <c r="Z29" s="779"/>
      <c r="AA29" s="779">
        <v>6</v>
      </c>
      <c r="AB29" s="779"/>
      <c r="AC29" s="779"/>
      <c r="AD29" s="779"/>
      <c r="AE29" s="780"/>
      <c r="AF29" s="781">
        <v>6</v>
      </c>
      <c r="AG29" s="782"/>
      <c r="AH29" s="782"/>
      <c r="AI29" s="782"/>
      <c r="AJ29" s="783"/>
      <c r="AK29" s="850">
        <v>40</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49</v>
      </c>
      <c r="R30" s="779"/>
      <c r="S30" s="779"/>
      <c r="T30" s="779"/>
      <c r="U30" s="779"/>
      <c r="V30" s="779">
        <v>49</v>
      </c>
      <c r="W30" s="779"/>
      <c r="X30" s="779"/>
      <c r="Y30" s="779"/>
      <c r="Z30" s="779"/>
      <c r="AA30" s="779" t="s">
        <v>540</v>
      </c>
      <c r="AB30" s="779"/>
      <c r="AC30" s="779"/>
      <c r="AD30" s="779"/>
      <c r="AE30" s="780"/>
      <c r="AF30" s="781" t="s">
        <v>112</v>
      </c>
      <c r="AG30" s="782"/>
      <c r="AH30" s="782"/>
      <c r="AI30" s="782"/>
      <c r="AJ30" s="783"/>
      <c r="AK30" s="850">
        <v>8</v>
      </c>
      <c r="AL30" s="851"/>
      <c r="AM30" s="851"/>
      <c r="AN30" s="851"/>
      <c r="AO30" s="851"/>
      <c r="AP30" s="851" t="s">
        <v>540</v>
      </c>
      <c r="AQ30" s="851"/>
      <c r="AR30" s="851"/>
      <c r="AS30" s="851"/>
      <c r="AT30" s="851"/>
      <c r="AU30" s="851" t="s">
        <v>540</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164</v>
      </c>
      <c r="R31" s="779"/>
      <c r="S31" s="779"/>
      <c r="T31" s="779"/>
      <c r="U31" s="779"/>
      <c r="V31" s="779">
        <v>126</v>
      </c>
      <c r="W31" s="779"/>
      <c r="X31" s="779"/>
      <c r="Y31" s="779"/>
      <c r="Z31" s="779"/>
      <c r="AA31" s="779">
        <v>38</v>
      </c>
      <c r="AB31" s="779"/>
      <c r="AC31" s="779"/>
      <c r="AD31" s="779"/>
      <c r="AE31" s="780"/>
      <c r="AF31" s="781">
        <v>531</v>
      </c>
      <c r="AG31" s="782"/>
      <c r="AH31" s="782"/>
      <c r="AI31" s="782"/>
      <c r="AJ31" s="783"/>
      <c r="AK31" s="850">
        <v>12</v>
      </c>
      <c r="AL31" s="851"/>
      <c r="AM31" s="851"/>
      <c r="AN31" s="851"/>
      <c r="AO31" s="851"/>
      <c r="AP31" s="851">
        <v>158</v>
      </c>
      <c r="AQ31" s="851"/>
      <c r="AR31" s="851"/>
      <c r="AS31" s="851"/>
      <c r="AT31" s="851"/>
      <c r="AU31" s="851">
        <v>45</v>
      </c>
      <c r="AV31" s="851"/>
      <c r="AW31" s="851"/>
      <c r="AX31" s="851"/>
      <c r="AY31" s="851"/>
      <c r="AZ31" s="852" t="s">
        <v>540</v>
      </c>
      <c r="BA31" s="852"/>
      <c r="BB31" s="852"/>
      <c r="BC31" s="852"/>
      <c r="BD31" s="852"/>
      <c r="BE31" s="848" t="s">
        <v>383</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739</v>
      </c>
      <c r="R32" s="779"/>
      <c r="S32" s="779"/>
      <c r="T32" s="779"/>
      <c r="U32" s="779"/>
      <c r="V32" s="779">
        <v>691</v>
      </c>
      <c r="W32" s="779"/>
      <c r="X32" s="779"/>
      <c r="Y32" s="779"/>
      <c r="Z32" s="779"/>
      <c r="AA32" s="779">
        <v>48</v>
      </c>
      <c r="AB32" s="779"/>
      <c r="AC32" s="779"/>
      <c r="AD32" s="779"/>
      <c r="AE32" s="780"/>
      <c r="AF32" s="781">
        <v>48</v>
      </c>
      <c r="AG32" s="782"/>
      <c r="AH32" s="782"/>
      <c r="AI32" s="782"/>
      <c r="AJ32" s="783"/>
      <c r="AK32" s="850">
        <v>378</v>
      </c>
      <c r="AL32" s="851"/>
      <c r="AM32" s="851"/>
      <c r="AN32" s="851"/>
      <c r="AO32" s="851"/>
      <c r="AP32" s="851">
        <v>3713</v>
      </c>
      <c r="AQ32" s="851"/>
      <c r="AR32" s="851"/>
      <c r="AS32" s="851"/>
      <c r="AT32" s="851"/>
      <c r="AU32" s="851">
        <v>3368</v>
      </c>
      <c r="AV32" s="851"/>
      <c r="AW32" s="851"/>
      <c r="AX32" s="851"/>
      <c r="AY32" s="851"/>
      <c r="AZ32" s="852" t="s">
        <v>540</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v>
      </c>
      <c r="R33" s="779"/>
      <c r="S33" s="779"/>
      <c r="T33" s="779"/>
      <c r="U33" s="779"/>
      <c r="V33" s="779">
        <v>0</v>
      </c>
      <c r="W33" s="779"/>
      <c r="X33" s="779"/>
      <c r="Y33" s="779"/>
      <c r="Z33" s="779"/>
      <c r="AA33" s="779">
        <v>1</v>
      </c>
      <c r="AB33" s="779"/>
      <c r="AC33" s="779"/>
      <c r="AD33" s="779"/>
      <c r="AE33" s="780"/>
      <c r="AF33" s="781">
        <v>1</v>
      </c>
      <c r="AG33" s="782"/>
      <c r="AH33" s="782"/>
      <c r="AI33" s="782"/>
      <c r="AJ33" s="783"/>
      <c r="AK33" s="850">
        <v>1</v>
      </c>
      <c r="AL33" s="851"/>
      <c r="AM33" s="851"/>
      <c r="AN33" s="851"/>
      <c r="AO33" s="851"/>
      <c r="AP33" s="851" t="s">
        <v>540</v>
      </c>
      <c r="AQ33" s="851"/>
      <c r="AR33" s="851"/>
      <c r="AS33" s="851"/>
      <c r="AT33" s="851"/>
      <c r="AU33" s="851" t="s">
        <v>540</v>
      </c>
      <c r="AV33" s="851"/>
      <c r="AW33" s="851"/>
      <c r="AX33" s="851"/>
      <c r="AY33" s="851"/>
      <c r="AZ33" s="852" t="s">
        <v>540</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876</v>
      </c>
      <c r="AG63" s="862"/>
      <c r="AH63" s="862"/>
      <c r="AI63" s="862"/>
      <c r="AJ63" s="863"/>
      <c r="AK63" s="864"/>
      <c r="AL63" s="859"/>
      <c r="AM63" s="859"/>
      <c r="AN63" s="859"/>
      <c r="AO63" s="859"/>
      <c r="AP63" s="862">
        <v>3871</v>
      </c>
      <c r="AQ63" s="862"/>
      <c r="AR63" s="862"/>
      <c r="AS63" s="862"/>
      <c r="AT63" s="862"/>
      <c r="AU63" s="862">
        <v>3413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391</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72</v>
      </c>
      <c r="R68" s="886"/>
      <c r="S68" s="886"/>
      <c r="T68" s="886"/>
      <c r="U68" s="886"/>
      <c r="V68" s="886">
        <v>70</v>
      </c>
      <c r="W68" s="886"/>
      <c r="X68" s="886"/>
      <c r="Y68" s="886"/>
      <c r="Z68" s="886"/>
      <c r="AA68" s="886">
        <v>3</v>
      </c>
      <c r="AB68" s="886"/>
      <c r="AC68" s="886"/>
      <c r="AD68" s="886"/>
      <c r="AE68" s="886"/>
      <c r="AF68" s="886">
        <v>3</v>
      </c>
      <c r="AG68" s="886"/>
      <c r="AH68" s="886"/>
      <c r="AI68" s="886"/>
      <c r="AJ68" s="886"/>
      <c r="AK68" s="886" t="s">
        <v>540</v>
      </c>
      <c r="AL68" s="886"/>
      <c r="AM68" s="886"/>
      <c r="AN68" s="886"/>
      <c r="AO68" s="886"/>
      <c r="AP68" s="886" t="s">
        <v>540</v>
      </c>
      <c r="AQ68" s="886"/>
      <c r="AR68" s="886"/>
      <c r="AS68" s="886"/>
      <c r="AT68" s="886"/>
      <c r="AU68" s="886" t="s">
        <v>540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9578</v>
      </c>
      <c r="R69" s="851"/>
      <c r="S69" s="851"/>
      <c r="T69" s="851"/>
      <c r="U69" s="851"/>
      <c r="V69" s="851">
        <v>9432</v>
      </c>
      <c r="W69" s="851"/>
      <c r="X69" s="851"/>
      <c r="Y69" s="851"/>
      <c r="Z69" s="851"/>
      <c r="AA69" s="851">
        <v>146</v>
      </c>
      <c r="AB69" s="851"/>
      <c r="AC69" s="851"/>
      <c r="AD69" s="851"/>
      <c r="AE69" s="851"/>
      <c r="AF69" s="851">
        <v>146</v>
      </c>
      <c r="AG69" s="851"/>
      <c r="AH69" s="851"/>
      <c r="AI69" s="851"/>
      <c r="AJ69" s="851"/>
      <c r="AK69" s="851">
        <v>1850</v>
      </c>
      <c r="AL69" s="851"/>
      <c r="AM69" s="851"/>
      <c r="AN69" s="851"/>
      <c r="AO69" s="851"/>
      <c r="AP69" s="851" t="s">
        <v>540</v>
      </c>
      <c r="AQ69" s="851"/>
      <c r="AR69" s="851"/>
      <c r="AS69" s="851"/>
      <c r="AT69" s="851"/>
      <c r="AU69" s="851" t="s">
        <v>540</v>
      </c>
      <c r="AV69" s="851"/>
      <c r="AW69" s="851"/>
      <c r="AX69" s="851"/>
      <c r="AY69" s="851"/>
      <c r="AZ69" s="897" t="s">
        <v>545</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791</v>
      </c>
      <c r="R70" s="851"/>
      <c r="S70" s="851"/>
      <c r="T70" s="851"/>
      <c r="U70" s="851"/>
      <c r="V70" s="851">
        <v>761</v>
      </c>
      <c r="W70" s="851"/>
      <c r="X70" s="851"/>
      <c r="Y70" s="851"/>
      <c r="Z70" s="851"/>
      <c r="AA70" s="851">
        <v>30</v>
      </c>
      <c r="AB70" s="851"/>
      <c r="AC70" s="851"/>
      <c r="AD70" s="851"/>
      <c r="AE70" s="851"/>
      <c r="AF70" s="851">
        <v>30</v>
      </c>
      <c r="AG70" s="851"/>
      <c r="AH70" s="851"/>
      <c r="AI70" s="851"/>
      <c r="AJ70" s="851"/>
      <c r="AK70" s="851" t="s">
        <v>540</v>
      </c>
      <c r="AL70" s="851"/>
      <c r="AM70" s="851"/>
      <c r="AN70" s="851"/>
      <c r="AO70" s="851"/>
      <c r="AP70" s="851">
        <v>123</v>
      </c>
      <c r="AQ70" s="851"/>
      <c r="AR70" s="851"/>
      <c r="AS70" s="851"/>
      <c r="AT70" s="851"/>
      <c r="AU70" s="851">
        <v>37</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3060</v>
      </c>
      <c r="R71" s="851"/>
      <c r="S71" s="851"/>
      <c r="T71" s="851"/>
      <c r="U71" s="851"/>
      <c r="V71" s="851">
        <v>2989</v>
      </c>
      <c r="W71" s="851"/>
      <c r="X71" s="851"/>
      <c r="Y71" s="851"/>
      <c r="Z71" s="851"/>
      <c r="AA71" s="851">
        <v>71</v>
      </c>
      <c r="AB71" s="851"/>
      <c r="AC71" s="851"/>
      <c r="AD71" s="851"/>
      <c r="AE71" s="851"/>
      <c r="AF71" s="851">
        <v>71</v>
      </c>
      <c r="AG71" s="851"/>
      <c r="AH71" s="851"/>
      <c r="AI71" s="851"/>
      <c r="AJ71" s="851"/>
      <c r="AK71" s="851">
        <v>222</v>
      </c>
      <c r="AL71" s="851"/>
      <c r="AM71" s="851"/>
      <c r="AN71" s="851"/>
      <c r="AO71" s="851"/>
      <c r="AP71" s="851">
        <v>2340</v>
      </c>
      <c r="AQ71" s="851"/>
      <c r="AR71" s="851"/>
      <c r="AS71" s="851"/>
      <c r="AT71" s="851"/>
      <c r="AU71" s="851">
        <v>205</v>
      </c>
      <c r="AV71" s="851"/>
      <c r="AW71" s="851"/>
      <c r="AX71" s="851"/>
      <c r="AY71" s="851"/>
      <c r="AZ71" s="897" t="s">
        <v>546</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547</v>
      </c>
      <c r="C72" s="894"/>
      <c r="D72" s="894"/>
      <c r="E72" s="894"/>
      <c r="F72" s="894"/>
      <c r="G72" s="894"/>
      <c r="H72" s="894"/>
      <c r="I72" s="894"/>
      <c r="J72" s="894"/>
      <c r="K72" s="894"/>
      <c r="L72" s="894"/>
      <c r="M72" s="894"/>
      <c r="N72" s="894"/>
      <c r="O72" s="894"/>
      <c r="P72" s="895"/>
      <c r="Q72" s="896">
        <v>107</v>
      </c>
      <c r="R72" s="851"/>
      <c r="S72" s="851"/>
      <c r="T72" s="851"/>
      <c r="U72" s="851"/>
      <c r="V72" s="851">
        <v>102</v>
      </c>
      <c r="W72" s="851"/>
      <c r="X72" s="851"/>
      <c r="Y72" s="851"/>
      <c r="Z72" s="851"/>
      <c r="AA72" s="851">
        <v>5</v>
      </c>
      <c r="AB72" s="851"/>
      <c r="AC72" s="851"/>
      <c r="AD72" s="851"/>
      <c r="AE72" s="851"/>
      <c r="AF72" s="851">
        <v>5</v>
      </c>
      <c r="AG72" s="851"/>
      <c r="AH72" s="851"/>
      <c r="AI72" s="851"/>
      <c r="AJ72" s="851"/>
      <c r="AK72" s="851" t="s">
        <v>540</v>
      </c>
      <c r="AL72" s="851"/>
      <c r="AM72" s="851"/>
      <c r="AN72" s="851"/>
      <c r="AO72" s="851"/>
      <c r="AP72" s="851" t="s">
        <v>540</v>
      </c>
      <c r="AQ72" s="851"/>
      <c r="AR72" s="851"/>
      <c r="AS72" s="851"/>
      <c r="AT72" s="851"/>
      <c r="AU72" s="851" t="s">
        <v>540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548</v>
      </c>
      <c r="C73" s="894"/>
      <c r="D73" s="894"/>
      <c r="E73" s="894"/>
      <c r="F73" s="894"/>
      <c r="G73" s="894"/>
      <c r="H73" s="894"/>
      <c r="I73" s="894"/>
      <c r="J73" s="894"/>
      <c r="K73" s="894"/>
      <c r="L73" s="894"/>
      <c r="M73" s="894"/>
      <c r="N73" s="894"/>
      <c r="O73" s="894"/>
      <c r="P73" s="895"/>
      <c r="Q73" s="896">
        <v>256</v>
      </c>
      <c r="R73" s="851"/>
      <c r="S73" s="851"/>
      <c r="T73" s="851"/>
      <c r="U73" s="851"/>
      <c r="V73" s="851">
        <v>224</v>
      </c>
      <c r="W73" s="851"/>
      <c r="X73" s="851"/>
      <c r="Y73" s="851"/>
      <c r="Z73" s="851"/>
      <c r="AA73" s="851">
        <v>32</v>
      </c>
      <c r="AB73" s="851"/>
      <c r="AC73" s="851"/>
      <c r="AD73" s="851"/>
      <c r="AE73" s="851"/>
      <c r="AF73" s="851">
        <v>32</v>
      </c>
      <c r="AG73" s="851"/>
      <c r="AH73" s="851"/>
      <c r="AI73" s="851"/>
      <c r="AJ73" s="851"/>
      <c r="AK73" s="851" t="s">
        <v>540</v>
      </c>
      <c r="AL73" s="851"/>
      <c r="AM73" s="851"/>
      <c r="AN73" s="851"/>
      <c r="AO73" s="851"/>
      <c r="AP73" s="851" t="s">
        <v>540</v>
      </c>
      <c r="AQ73" s="851"/>
      <c r="AR73" s="851"/>
      <c r="AS73" s="851"/>
      <c r="AT73" s="851"/>
      <c r="AU73" s="851" t="s">
        <v>540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549</v>
      </c>
      <c r="C74" s="894"/>
      <c r="D74" s="894"/>
      <c r="E74" s="894"/>
      <c r="F74" s="894"/>
      <c r="G74" s="894"/>
      <c r="H74" s="894"/>
      <c r="I74" s="894"/>
      <c r="J74" s="894"/>
      <c r="K74" s="894"/>
      <c r="L74" s="894"/>
      <c r="M74" s="894"/>
      <c r="N74" s="894"/>
      <c r="O74" s="894"/>
      <c r="P74" s="895"/>
      <c r="Q74" s="896">
        <v>244114</v>
      </c>
      <c r="R74" s="851"/>
      <c r="S74" s="851"/>
      <c r="T74" s="851"/>
      <c r="U74" s="851"/>
      <c r="V74" s="851">
        <v>233963</v>
      </c>
      <c r="W74" s="851"/>
      <c r="X74" s="851"/>
      <c r="Y74" s="851"/>
      <c r="Z74" s="851"/>
      <c r="AA74" s="851">
        <v>10151</v>
      </c>
      <c r="AB74" s="851"/>
      <c r="AC74" s="851"/>
      <c r="AD74" s="851"/>
      <c r="AE74" s="851"/>
      <c r="AF74" s="851">
        <v>10151</v>
      </c>
      <c r="AG74" s="851"/>
      <c r="AH74" s="851"/>
      <c r="AI74" s="851"/>
      <c r="AJ74" s="851"/>
      <c r="AK74" s="851" t="s">
        <v>540</v>
      </c>
      <c r="AL74" s="851"/>
      <c r="AM74" s="851"/>
      <c r="AN74" s="851"/>
      <c r="AO74" s="851"/>
      <c r="AP74" s="851" t="s">
        <v>540</v>
      </c>
      <c r="AQ74" s="851"/>
      <c r="AR74" s="851"/>
      <c r="AS74" s="851"/>
      <c r="AT74" s="851"/>
      <c r="AU74" s="851" t="s">
        <v>540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550</v>
      </c>
      <c r="C75" s="894"/>
      <c r="D75" s="894"/>
      <c r="E75" s="894"/>
      <c r="F75" s="894"/>
      <c r="G75" s="894"/>
      <c r="H75" s="894"/>
      <c r="I75" s="894"/>
      <c r="J75" s="894"/>
      <c r="K75" s="894"/>
      <c r="L75" s="894"/>
      <c r="M75" s="894"/>
      <c r="N75" s="894"/>
      <c r="O75" s="894"/>
      <c r="P75" s="895"/>
      <c r="Q75" s="899">
        <v>474</v>
      </c>
      <c r="R75" s="900"/>
      <c r="S75" s="900"/>
      <c r="T75" s="900"/>
      <c r="U75" s="850"/>
      <c r="V75" s="901">
        <v>429</v>
      </c>
      <c r="W75" s="900"/>
      <c r="X75" s="900"/>
      <c r="Y75" s="900"/>
      <c r="Z75" s="850"/>
      <c r="AA75" s="901">
        <v>45</v>
      </c>
      <c r="AB75" s="900"/>
      <c r="AC75" s="900"/>
      <c r="AD75" s="900"/>
      <c r="AE75" s="850"/>
      <c r="AF75" s="901">
        <v>45</v>
      </c>
      <c r="AG75" s="900"/>
      <c r="AH75" s="900"/>
      <c r="AI75" s="900"/>
      <c r="AJ75" s="850"/>
      <c r="AK75" s="901">
        <v>18</v>
      </c>
      <c r="AL75" s="900"/>
      <c r="AM75" s="900"/>
      <c r="AN75" s="900"/>
      <c r="AO75" s="850"/>
      <c r="AP75" s="901">
        <v>75</v>
      </c>
      <c r="AQ75" s="900"/>
      <c r="AR75" s="900"/>
      <c r="AS75" s="900"/>
      <c r="AT75" s="850"/>
      <c r="AU75" s="901">
        <v>14</v>
      </c>
      <c r="AV75" s="900"/>
      <c r="AW75" s="900"/>
      <c r="AX75" s="900"/>
      <c r="AY75" s="850"/>
      <c r="AZ75" s="897" t="s">
        <v>553</v>
      </c>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551</v>
      </c>
      <c r="C76" s="894"/>
      <c r="D76" s="894"/>
      <c r="E76" s="894"/>
      <c r="F76" s="894"/>
      <c r="G76" s="894"/>
      <c r="H76" s="894"/>
      <c r="I76" s="894"/>
      <c r="J76" s="894"/>
      <c r="K76" s="894"/>
      <c r="L76" s="894"/>
      <c r="M76" s="894"/>
      <c r="N76" s="894"/>
      <c r="O76" s="894"/>
      <c r="P76" s="895"/>
      <c r="Q76" s="899">
        <v>7142</v>
      </c>
      <c r="R76" s="900"/>
      <c r="S76" s="900"/>
      <c r="T76" s="900"/>
      <c r="U76" s="850"/>
      <c r="V76" s="901">
        <v>6860</v>
      </c>
      <c r="W76" s="900"/>
      <c r="X76" s="900"/>
      <c r="Y76" s="900"/>
      <c r="Z76" s="850"/>
      <c r="AA76" s="901">
        <v>282</v>
      </c>
      <c r="AB76" s="900"/>
      <c r="AC76" s="900"/>
      <c r="AD76" s="900"/>
      <c r="AE76" s="850"/>
      <c r="AF76" s="901">
        <v>282</v>
      </c>
      <c r="AG76" s="900"/>
      <c r="AH76" s="900"/>
      <c r="AI76" s="900"/>
      <c r="AJ76" s="850"/>
      <c r="AK76" s="901" t="s">
        <v>540</v>
      </c>
      <c r="AL76" s="900"/>
      <c r="AM76" s="900"/>
      <c r="AN76" s="900"/>
      <c r="AO76" s="850"/>
      <c r="AP76" s="901" t="s">
        <v>540</v>
      </c>
      <c r="AQ76" s="900"/>
      <c r="AR76" s="900"/>
      <c r="AS76" s="900"/>
      <c r="AT76" s="850"/>
      <c r="AU76" s="901" t="s">
        <v>540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552</v>
      </c>
      <c r="C77" s="894"/>
      <c r="D77" s="894"/>
      <c r="E77" s="894"/>
      <c r="F77" s="894"/>
      <c r="G77" s="894"/>
      <c r="H77" s="894"/>
      <c r="I77" s="894"/>
      <c r="J77" s="894"/>
      <c r="K77" s="894"/>
      <c r="L77" s="894"/>
      <c r="M77" s="894"/>
      <c r="N77" s="894"/>
      <c r="O77" s="894"/>
      <c r="P77" s="895"/>
      <c r="Q77" s="899">
        <v>946</v>
      </c>
      <c r="R77" s="900"/>
      <c r="S77" s="900"/>
      <c r="T77" s="900"/>
      <c r="U77" s="850"/>
      <c r="V77" s="901">
        <v>835</v>
      </c>
      <c r="W77" s="900"/>
      <c r="X77" s="900"/>
      <c r="Y77" s="900"/>
      <c r="Z77" s="850"/>
      <c r="AA77" s="901">
        <v>111</v>
      </c>
      <c r="AB77" s="900"/>
      <c r="AC77" s="900"/>
      <c r="AD77" s="900"/>
      <c r="AE77" s="850"/>
      <c r="AF77" s="901">
        <v>111</v>
      </c>
      <c r="AG77" s="900"/>
      <c r="AH77" s="900"/>
      <c r="AI77" s="900"/>
      <c r="AJ77" s="850"/>
      <c r="AK77" s="901">
        <v>80</v>
      </c>
      <c r="AL77" s="900"/>
      <c r="AM77" s="900"/>
      <c r="AN77" s="900"/>
      <c r="AO77" s="850"/>
      <c r="AP77" s="901">
        <v>135</v>
      </c>
      <c r="AQ77" s="900"/>
      <c r="AR77" s="900"/>
      <c r="AS77" s="900"/>
      <c r="AT77" s="850"/>
      <c r="AU77" s="901">
        <v>14</v>
      </c>
      <c r="AV77" s="900"/>
      <c r="AW77" s="900"/>
      <c r="AX77" s="900"/>
      <c r="AY77" s="850"/>
      <c r="AZ77" s="897" t="s">
        <v>554</v>
      </c>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10875</v>
      </c>
      <c r="AG88" s="862"/>
      <c r="AH88" s="862"/>
      <c r="AI88" s="862"/>
      <c r="AJ88" s="862"/>
      <c r="AK88" s="859"/>
      <c r="AL88" s="859"/>
      <c r="AM88" s="859"/>
      <c r="AN88" s="859"/>
      <c r="AO88" s="859"/>
      <c r="AP88" s="862">
        <v>2673</v>
      </c>
      <c r="AQ88" s="862"/>
      <c r="AR88" s="862"/>
      <c r="AS88" s="862"/>
      <c r="AT88" s="862"/>
      <c r="AU88" s="862">
        <v>271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287</v>
      </c>
      <c r="AG109" s="915"/>
      <c r="AH109" s="915"/>
      <c r="AI109" s="915"/>
      <c r="AJ109" s="916"/>
      <c r="AK109" s="914" t="s">
        <v>286</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287</v>
      </c>
      <c r="BW109" s="915"/>
      <c r="BX109" s="915"/>
      <c r="BY109" s="915"/>
      <c r="BZ109" s="916"/>
      <c r="CA109" s="914" t="s">
        <v>286</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287</v>
      </c>
      <c r="DM109" s="915"/>
      <c r="DN109" s="915"/>
      <c r="DO109" s="915"/>
      <c r="DP109" s="916"/>
      <c r="DQ109" s="914" t="s">
        <v>286</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583770</v>
      </c>
      <c r="AB110" s="922"/>
      <c r="AC110" s="922"/>
      <c r="AD110" s="922"/>
      <c r="AE110" s="923"/>
      <c r="AF110" s="924">
        <v>572433</v>
      </c>
      <c r="AG110" s="922"/>
      <c r="AH110" s="922"/>
      <c r="AI110" s="922"/>
      <c r="AJ110" s="923"/>
      <c r="AK110" s="924">
        <v>575026</v>
      </c>
      <c r="AL110" s="922"/>
      <c r="AM110" s="922"/>
      <c r="AN110" s="922"/>
      <c r="AO110" s="923"/>
      <c r="AP110" s="925">
        <v>16.7</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6785691</v>
      </c>
      <c r="BR110" s="957"/>
      <c r="BS110" s="957"/>
      <c r="BT110" s="957"/>
      <c r="BU110" s="957"/>
      <c r="BV110" s="957">
        <v>7540062</v>
      </c>
      <c r="BW110" s="957"/>
      <c r="BX110" s="957"/>
      <c r="BY110" s="957"/>
      <c r="BZ110" s="957"/>
      <c r="CA110" s="957">
        <v>7545106</v>
      </c>
      <c r="CB110" s="957"/>
      <c r="CC110" s="957"/>
      <c r="CD110" s="957"/>
      <c r="CE110" s="957"/>
      <c r="CF110" s="971">
        <v>218.6</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409</v>
      </c>
      <c r="BR111" s="950"/>
      <c r="BS111" s="950"/>
      <c r="BT111" s="950"/>
      <c r="BU111" s="950"/>
      <c r="BV111" s="950" t="s">
        <v>409</v>
      </c>
      <c r="BW111" s="950"/>
      <c r="BX111" s="950"/>
      <c r="BY111" s="950"/>
      <c r="BZ111" s="950"/>
      <c r="CA111" s="950" t="s">
        <v>409</v>
      </c>
      <c r="CB111" s="950"/>
      <c r="CC111" s="950"/>
      <c r="CD111" s="950"/>
      <c r="CE111" s="950"/>
      <c r="CF111" s="944" t="s">
        <v>409</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409</v>
      </c>
      <c r="DH111" s="950"/>
      <c r="DI111" s="950"/>
      <c r="DJ111" s="950"/>
      <c r="DK111" s="950"/>
      <c r="DL111" s="950" t="s">
        <v>409</v>
      </c>
      <c r="DM111" s="950"/>
      <c r="DN111" s="950"/>
      <c r="DO111" s="950"/>
      <c r="DP111" s="950"/>
      <c r="DQ111" s="950" t="s">
        <v>409</v>
      </c>
      <c r="DR111" s="950"/>
      <c r="DS111" s="950"/>
      <c r="DT111" s="950"/>
      <c r="DU111" s="950"/>
      <c r="DV111" s="951" t="s">
        <v>409</v>
      </c>
      <c r="DW111" s="951"/>
      <c r="DX111" s="951"/>
      <c r="DY111" s="951"/>
      <c r="DZ111" s="952"/>
    </row>
    <row r="112" spans="1:131" s="199"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3671550</v>
      </c>
      <c r="BR112" s="950"/>
      <c r="BS112" s="950"/>
      <c r="BT112" s="950"/>
      <c r="BU112" s="950"/>
      <c r="BV112" s="950">
        <v>3542117</v>
      </c>
      <c r="BW112" s="950"/>
      <c r="BX112" s="950"/>
      <c r="BY112" s="950"/>
      <c r="BZ112" s="950"/>
      <c r="CA112" s="950">
        <v>3412631</v>
      </c>
      <c r="CB112" s="950"/>
      <c r="CC112" s="950"/>
      <c r="CD112" s="950"/>
      <c r="CE112" s="950"/>
      <c r="CF112" s="944">
        <v>98.9</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360574</v>
      </c>
      <c r="AB113" s="964"/>
      <c r="AC113" s="964"/>
      <c r="AD113" s="964"/>
      <c r="AE113" s="965"/>
      <c r="AF113" s="966">
        <v>394949</v>
      </c>
      <c r="AG113" s="964"/>
      <c r="AH113" s="964"/>
      <c r="AI113" s="964"/>
      <c r="AJ113" s="965"/>
      <c r="AK113" s="966">
        <v>359722</v>
      </c>
      <c r="AL113" s="964"/>
      <c r="AM113" s="964"/>
      <c r="AN113" s="964"/>
      <c r="AO113" s="965"/>
      <c r="AP113" s="967">
        <v>10.4</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206035</v>
      </c>
      <c r="BR113" s="950"/>
      <c r="BS113" s="950"/>
      <c r="BT113" s="950"/>
      <c r="BU113" s="950"/>
      <c r="BV113" s="950">
        <v>235373</v>
      </c>
      <c r="BW113" s="950"/>
      <c r="BX113" s="950"/>
      <c r="BY113" s="950"/>
      <c r="BZ113" s="950"/>
      <c r="CA113" s="950">
        <v>271013</v>
      </c>
      <c r="CB113" s="950"/>
      <c r="CC113" s="950"/>
      <c r="CD113" s="950"/>
      <c r="CE113" s="950"/>
      <c r="CF113" s="944">
        <v>7.9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42732</v>
      </c>
      <c r="AB114" s="989"/>
      <c r="AC114" s="989"/>
      <c r="AD114" s="989"/>
      <c r="AE114" s="990"/>
      <c r="AF114" s="991">
        <v>40720</v>
      </c>
      <c r="AG114" s="989"/>
      <c r="AH114" s="989"/>
      <c r="AI114" s="989"/>
      <c r="AJ114" s="990"/>
      <c r="AK114" s="991">
        <v>38673</v>
      </c>
      <c r="AL114" s="989"/>
      <c r="AM114" s="989"/>
      <c r="AN114" s="989"/>
      <c r="AO114" s="990"/>
      <c r="AP114" s="992">
        <v>1.1000000000000001</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646412</v>
      </c>
      <c r="BR114" s="950"/>
      <c r="BS114" s="950"/>
      <c r="BT114" s="950"/>
      <c r="BU114" s="950"/>
      <c r="BV114" s="950">
        <v>644815</v>
      </c>
      <c r="BW114" s="950"/>
      <c r="BX114" s="950"/>
      <c r="BY114" s="950"/>
      <c r="BZ114" s="950"/>
      <c r="CA114" s="950">
        <v>665534</v>
      </c>
      <c r="CB114" s="950"/>
      <c r="CC114" s="950"/>
      <c r="CD114" s="950"/>
      <c r="CE114" s="950"/>
      <c r="CF114" s="944">
        <v>19.3</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987076</v>
      </c>
      <c r="AB117" s="1007"/>
      <c r="AC117" s="1007"/>
      <c r="AD117" s="1007"/>
      <c r="AE117" s="1008"/>
      <c r="AF117" s="1009">
        <v>1008102</v>
      </c>
      <c r="AG117" s="1007"/>
      <c r="AH117" s="1007"/>
      <c r="AI117" s="1007"/>
      <c r="AJ117" s="1008"/>
      <c r="AK117" s="1009">
        <v>973421</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430</v>
      </c>
      <c r="BR117" s="950"/>
      <c r="BS117" s="950"/>
      <c r="BT117" s="950"/>
      <c r="BU117" s="950"/>
      <c r="BV117" s="950" t="s">
        <v>430</v>
      </c>
      <c r="BW117" s="950"/>
      <c r="BX117" s="950"/>
      <c r="BY117" s="950"/>
      <c r="BZ117" s="950"/>
      <c r="CA117" s="950" t="s">
        <v>430</v>
      </c>
      <c r="CB117" s="950"/>
      <c r="CC117" s="950"/>
      <c r="CD117" s="950"/>
      <c r="CE117" s="950"/>
      <c r="CF117" s="944" t="s">
        <v>430</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430</v>
      </c>
      <c r="DH117" s="989"/>
      <c r="DI117" s="989"/>
      <c r="DJ117" s="989"/>
      <c r="DK117" s="990"/>
      <c r="DL117" s="991" t="s">
        <v>430</v>
      </c>
      <c r="DM117" s="989"/>
      <c r="DN117" s="989"/>
      <c r="DO117" s="989"/>
      <c r="DP117" s="990"/>
      <c r="DQ117" s="991" t="s">
        <v>430</v>
      </c>
      <c r="DR117" s="989"/>
      <c r="DS117" s="989"/>
      <c r="DT117" s="989"/>
      <c r="DU117" s="990"/>
      <c r="DV117" s="992" t="s">
        <v>430</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287</v>
      </c>
      <c r="AG118" s="915"/>
      <c r="AH118" s="915"/>
      <c r="AI118" s="915"/>
      <c r="AJ118" s="916"/>
      <c r="AK118" s="914" t="s">
        <v>286</v>
      </c>
      <c r="AL118" s="915"/>
      <c r="AM118" s="915"/>
      <c r="AN118" s="915"/>
      <c r="AO118" s="916"/>
      <c r="AP118" s="1001" t="s">
        <v>402</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409</v>
      </c>
      <c r="BR118" s="1028"/>
      <c r="BS118" s="1028"/>
      <c r="BT118" s="1028"/>
      <c r="BU118" s="1028"/>
      <c r="BV118" s="1028" t="s">
        <v>409</v>
      </c>
      <c r="BW118" s="1028"/>
      <c r="BX118" s="1028"/>
      <c r="BY118" s="1028"/>
      <c r="BZ118" s="1028"/>
      <c r="CA118" s="1028" t="s">
        <v>409</v>
      </c>
      <c r="CB118" s="1028"/>
      <c r="CC118" s="1028"/>
      <c r="CD118" s="1028"/>
      <c r="CE118" s="1028"/>
      <c r="CF118" s="944" t="s">
        <v>409</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409</v>
      </c>
      <c r="DH118" s="989"/>
      <c r="DI118" s="989"/>
      <c r="DJ118" s="989"/>
      <c r="DK118" s="990"/>
      <c r="DL118" s="991" t="s">
        <v>409</v>
      </c>
      <c r="DM118" s="989"/>
      <c r="DN118" s="989"/>
      <c r="DO118" s="989"/>
      <c r="DP118" s="990"/>
      <c r="DQ118" s="991" t="s">
        <v>409</v>
      </c>
      <c r="DR118" s="989"/>
      <c r="DS118" s="989"/>
      <c r="DT118" s="989"/>
      <c r="DU118" s="990"/>
      <c r="DV118" s="992" t="s">
        <v>409</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409</v>
      </c>
      <c r="AB119" s="922"/>
      <c r="AC119" s="922"/>
      <c r="AD119" s="922"/>
      <c r="AE119" s="923"/>
      <c r="AF119" s="924" t="s">
        <v>409</v>
      </c>
      <c r="AG119" s="922"/>
      <c r="AH119" s="922"/>
      <c r="AI119" s="922"/>
      <c r="AJ119" s="923"/>
      <c r="AK119" s="924" t="s">
        <v>409</v>
      </c>
      <c r="AL119" s="922"/>
      <c r="AM119" s="922"/>
      <c r="AN119" s="922"/>
      <c r="AO119" s="923"/>
      <c r="AP119" s="925" t="s">
        <v>409</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434</v>
      </c>
      <c r="BP119" s="1036"/>
      <c r="BQ119" s="1027">
        <v>11309688</v>
      </c>
      <c r="BR119" s="1028"/>
      <c r="BS119" s="1028"/>
      <c r="BT119" s="1028"/>
      <c r="BU119" s="1028"/>
      <c r="BV119" s="1028">
        <v>11962367</v>
      </c>
      <c r="BW119" s="1028"/>
      <c r="BX119" s="1028"/>
      <c r="BY119" s="1028"/>
      <c r="BZ119" s="1028"/>
      <c r="CA119" s="1028">
        <v>11894284</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409</v>
      </c>
      <c r="DH119" s="1014"/>
      <c r="DI119" s="1014"/>
      <c r="DJ119" s="1014"/>
      <c r="DK119" s="1015"/>
      <c r="DL119" s="1013" t="s">
        <v>409</v>
      </c>
      <c r="DM119" s="1014"/>
      <c r="DN119" s="1014"/>
      <c r="DO119" s="1014"/>
      <c r="DP119" s="1015"/>
      <c r="DQ119" s="1013" t="s">
        <v>409</v>
      </c>
      <c r="DR119" s="1014"/>
      <c r="DS119" s="1014"/>
      <c r="DT119" s="1014"/>
      <c r="DU119" s="1015"/>
      <c r="DV119" s="1016" t="s">
        <v>409</v>
      </c>
      <c r="DW119" s="1017"/>
      <c r="DX119" s="1017"/>
      <c r="DY119" s="1017"/>
      <c r="DZ119" s="1018"/>
    </row>
    <row r="120" spans="1:130" s="199" customFormat="1" ht="26.25" customHeight="1" x14ac:dyDescent="0.15">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409</v>
      </c>
      <c r="AB120" s="989"/>
      <c r="AC120" s="989"/>
      <c r="AD120" s="989"/>
      <c r="AE120" s="990"/>
      <c r="AF120" s="991" t="s">
        <v>409</v>
      </c>
      <c r="AG120" s="989"/>
      <c r="AH120" s="989"/>
      <c r="AI120" s="989"/>
      <c r="AJ120" s="990"/>
      <c r="AK120" s="991" t="s">
        <v>409</v>
      </c>
      <c r="AL120" s="989"/>
      <c r="AM120" s="989"/>
      <c r="AN120" s="989"/>
      <c r="AO120" s="990"/>
      <c r="AP120" s="992" t="s">
        <v>409</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3653080</v>
      </c>
      <c r="BR120" s="957"/>
      <c r="BS120" s="957"/>
      <c r="BT120" s="957"/>
      <c r="BU120" s="957"/>
      <c r="BV120" s="957">
        <v>3093266</v>
      </c>
      <c r="BW120" s="957"/>
      <c r="BX120" s="957"/>
      <c r="BY120" s="957"/>
      <c r="BZ120" s="957"/>
      <c r="CA120" s="957">
        <v>2955773</v>
      </c>
      <c r="CB120" s="957"/>
      <c r="CC120" s="957"/>
      <c r="CD120" s="957"/>
      <c r="CE120" s="957"/>
      <c r="CF120" s="971">
        <v>85.7</v>
      </c>
      <c r="CG120" s="972"/>
      <c r="CH120" s="972"/>
      <c r="CI120" s="972"/>
      <c r="CJ120" s="972"/>
      <c r="CK120" s="1037" t="s">
        <v>438</v>
      </c>
      <c r="CL120" s="1038"/>
      <c r="CM120" s="1038"/>
      <c r="CN120" s="1038"/>
      <c r="CO120" s="1039"/>
      <c r="CP120" s="1045" t="s">
        <v>439</v>
      </c>
      <c r="CQ120" s="1046"/>
      <c r="CR120" s="1046"/>
      <c r="CS120" s="1046"/>
      <c r="CT120" s="1046"/>
      <c r="CU120" s="1046"/>
      <c r="CV120" s="1046"/>
      <c r="CW120" s="1046"/>
      <c r="CX120" s="1046"/>
      <c r="CY120" s="1046"/>
      <c r="CZ120" s="1046"/>
      <c r="DA120" s="1046"/>
      <c r="DB120" s="1046"/>
      <c r="DC120" s="1046"/>
      <c r="DD120" s="1046"/>
      <c r="DE120" s="1046"/>
      <c r="DF120" s="1047"/>
      <c r="DG120" s="956">
        <v>3620029</v>
      </c>
      <c r="DH120" s="957"/>
      <c r="DI120" s="957"/>
      <c r="DJ120" s="957"/>
      <c r="DK120" s="957"/>
      <c r="DL120" s="957">
        <v>3501776</v>
      </c>
      <c r="DM120" s="957"/>
      <c r="DN120" s="957"/>
      <c r="DO120" s="957"/>
      <c r="DP120" s="957"/>
      <c r="DQ120" s="957">
        <v>3367738</v>
      </c>
      <c r="DR120" s="957"/>
      <c r="DS120" s="957"/>
      <c r="DT120" s="957"/>
      <c r="DU120" s="957"/>
      <c r="DV120" s="958">
        <v>97.6</v>
      </c>
      <c r="DW120" s="958"/>
      <c r="DX120" s="958"/>
      <c r="DY120" s="958"/>
      <c r="DZ120" s="959"/>
    </row>
    <row r="121" spans="1:130" s="199" customFormat="1" ht="26.25" customHeight="1" x14ac:dyDescent="0.15">
      <c r="A121" s="1089"/>
      <c r="B121" s="976"/>
      <c r="C121" s="997" t="s">
        <v>440</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409</v>
      </c>
      <c r="AB121" s="989"/>
      <c r="AC121" s="989"/>
      <c r="AD121" s="989"/>
      <c r="AE121" s="990"/>
      <c r="AF121" s="991" t="s">
        <v>409</v>
      </c>
      <c r="AG121" s="989"/>
      <c r="AH121" s="989"/>
      <c r="AI121" s="989"/>
      <c r="AJ121" s="990"/>
      <c r="AK121" s="991" t="s">
        <v>409</v>
      </c>
      <c r="AL121" s="989"/>
      <c r="AM121" s="989"/>
      <c r="AN121" s="989"/>
      <c r="AO121" s="990"/>
      <c r="AP121" s="992" t="s">
        <v>409</v>
      </c>
      <c r="AQ121" s="993"/>
      <c r="AR121" s="993"/>
      <c r="AS121" s="993"/>
      <c r="AT121" s="994"/>
      <c r="AU121" s="1022"/>
      <c r="AV121" s="1023"/>
      <c r="AW121" s="1023"/>
      <c r="AX121" s="1023"/>
      <c r="AY121" s="1024"/>
      <c r="AZ121" s="979" t="s">
        <v>441</v>
      </c>
      <c r="BA121" s="980"/>
      <c r="BB121" s="980"/>
      <c r="BC121" s="980"/>
      <c r="BD121" s="980"/>
      <c r="BE121" s="980"/>
      <c r="BF121" s="980"/>
      <c r="BG121" s="980"/>
      <c r="BH121" s="980"/>
      <c r="BI121" s="980"/>
      <c r="BJ121" s="980"/>
      <c r="BK121" s="980"/>
      <c r="BL121" s="980"/>
      <c r="BM121" s="980"/>
      <c r="BN121" s="980"/>
      <c r="BO121" s="980"/>
      <c r="BP121" s="981"/>
      <c r="BQ121" s="949" t="s">
        <v>409</v>
      </c>
      <c r="BR121" s="950"/>
      <c r="BS121" s="950"/>
      <c r="BT121" s="950"/>
      <c r="BU121" s="950"/>
      <c r="BV121" s="950" t="s">
        <v>409</v>
      </c>
      <c r="BW121" s="950"/>
      <c r="BX121" s="950"/>
      <c r="BY121" s="950"/>
      <c r="BZ121" s="950"/>
      <c r="CA121" s="950" t="s">
        <v>409</v>
      </c>
      <c r="CB121" s="950"/>
      <c r="CC121" s="950"/>
      <c r="CD121" s="950"/>
      <c r="CE121" s="950"/>
      <c r="CF121" s="944" t="s">
        <v>409</v>
      </c>
      <c r="CG121" s="945"/>
      <c r="CH121" s="945"/>
      <c r="CI121" s="945"/>
      <c r="CJ121" s="945"/>
      <c r="CK121" s="1040"/>
      <c r="CL121" s="1041"/>
      <c r="CM121" s="1041"/>
      <c r="CN121" s="1041"/>
      <c r="CO121" s="1042"/>
      <c r="CP121" s="1050" t="s">
        <v>442</v>
      </c>
      <c r="CQ121" s="1051"/>
      <c r="CR121" s="1051"/>
      <c r="CS121" s="1051"/>
      <c r="CT121" s="1051"/>
      <c r="CU121" s="1051"/>
      <c r="CV121" s="1051"/>
      <c r="CW121" s="1051"/>
      <c r="CX121" s="1051"/>
      <c r="CY121" s="1051"/>
      <c r="CZ121" s="1051"/>
      <c r="DA121" s="1051"/>
      <c r="DB121" s="1051"/>
      <c r="DC121" s="1051"/>
      <c r="DD121" s="1051"/>
      <c r="DE121" s="1051"/>
      <c r="DF121" s="1052"/>
      <c r="DG121" s="949">
        <v>39838</v>
      </c>
      <c r="DH121" s="950"/>
      <c r="DI121" s="950"/>
      <c r="DJ121" s="950"/>
      <c r="DK121" s="950"/>
      <c r="DL121" s="950">
        <v>40341</v>
      </c>
      <c r="DM121" s="950"/>
      <c r="DN121" s="950"/>
      <c r="DO121" s="950"/>
      <c r="DP121" s="950"/>
      <c r="DQ121" s="950">
        <v>44893</v>
      </c>
      <c r="DR121" s="950"/>
      <c r="DS121" s="950"/>
      <c r="DT121" s="950"/>
      <c r="DU121" s="950"/>
      <c r="DV121" s="951">
        <v>1.3</v>
      </c>
      <c r="DW121" s="951"/>
      <c r="DX121" s="951"/>
      <c r="DY121" s="951"/>
      <c r="DZ121" s="952"/>
    </row>
    <row r="122" spans="1:130" s="199" customFormat="1" ht="26.25" customHeight="1" x14ac:dyDescent="0.15">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409</v>
      </c>
      <c r="AB122" s="989"/>
      <c r="AC122" s="989"/>
      <c r="AD122" s="989"/>
      <c r="AE122" s="990"/>
      <c r="AF122" s="991" t="s">
        <v>409</v>
      </c>
      <c r="AG122" s="989"/>
      <c r="AH122" s="989"/>
      <c r="AI122" s="989"/>
      <c r="AJ122" s="990"/>
      <c r="AK122" s="991" t="s">
        <v>409</v>
      </c>
      <c r="AL122" s="989"/>
      <c r="AM122" s="989"/>
      <c r="AN122" s="989"/>
      <c r="AO122" s="990"/>
      <c r="AP122" s="992" t="s">
        <v>409</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7124436</v>
      </c>
      <c r="BR122" s="1028"/>
      <c r="BS122" s="1028"/>
      <c r="BT122" s="1028"/>
      <c r="BU122" s="1028"/>
      <c r="BV122" s="1028">
        <v>6935499</v>
      </c>
      <c r="BW122" s="1028"/>
      <c r="BX122" s="1028"/>
      <c r="BY122" s="1028"/>
      <c r="BZ122" s="1028"/>
      <c r="CA122" s="1028">
        <v>6883169</v>
      </c>
      <c r="CB122" s="1028"/>
      <c r="CC122" s="1028"/>
      <c r="CD122" s="1028"/>
      <c r="CE122" s="1028"/>
      <c r="CF122" s="1048">
        <v>199.5</v>
      </c>
      <c r="CG122" s="1049"/>
      <c r="CH122" s="1049"/>
      <c r="CI122" s="1049"/>
      <c r="CJ122" s="1049"/>
      <c r="CK122" s="1040"/>
      <c r="CL122" s="1041"/>
      <c r="CM122" s="1041"/>
      <c r="CN122" s="1041"/>
      <c r="CO122" s="1042"/>
      <c r="CP122" s="1050" t="s">
        <v>444</v>
      </c>
      <c r="CQ122" s="1051"/>
      <c r="CR122" s="1051"/>
      <c r="CS122" s="1051"/>
      <c r="CT122" s="1051"/>
      <c r="CU122" s="1051"/>
      <c r="CV122" s="1051"/>
      <c r="CW122" s="1051"/>
      <c r="CX122" s="1051"/>
      <c r="CY122" s="1051"/>
      <c r="CZ122" s="1051"/>
      <c r="DA122" s="1051"/>
      <c r="DB122" s="1051"/>
      <c r="DC122" s="1051"/>
      <c r="DD122" s="1051"/>
      <c r="DE122" s="1051"/>
      <c r="DF122" s="1052"/>
      <c r="DG122" s="949">
        <v>11683</v>
      </c>
      <c r="DH122" s="950"/>
      <c r="DI122" s="950"/>
      <c r="DJ122" s="950"/>
      <c r="DK122" s="950"/>
      <c r="DL122" s="950" t="s">
        <v>409</v>
      </c>
      <c r="DM122" s="950"/>
      <c r="DN122" s="950"/>
      <c r="DO122" s="950"/>
      <c r="DP122" s="950"/>
      <c r="DQ122" s="950" t="s">
        <v>409</v>
      </c>
      <c r="DR122" s="950"/>
      <c r="DS122" s="950"/>
      <c r="DT122" s="950"/>
      <c r="DU122" s="950"/>
      <c r="DV122" s="951" t="s">
        <v>409</v>
      </c>
      <c r="DW122" s="951"/>
      <c r="DX122" s="951"/>
      <c r="DY122" s="951"/>
      <c r="DZ122" s="952"/>
    </row>
    <row r="123" spans="1:130" s="199" customFormat="1" ht="26.25" customHeight="1" x14ac:dyDescent="0.15">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409</v>
      </c>
      <c r="AB123" s="989"/>
      <c r="AC123" s="989"/>
      <c r="AD123" s="989"/>
      <c r="AE123" s="990"/>
      <c r="AF123" s="991" t="s">
        <v>409</v>
      </c>
      <c r="AG123" s="989"/>
      <c r="AH123" s="989"/>
      <c r="AI123" s="989"/>
      <c r="AJ123" s="990"/>
      <c r="AK123" s="991" t="s">
        <v>409</v>
      </c>
      <c r="AL123" s="989"/>
      <c r="AM123" s="989"/>
      <c r="AN123" s="989"/>
      <c r="AO123" s="990"/>
      <c r="AP123" s="992" t="s">
        <v>409</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10777516</v>
      </c>
      <c r="BR123" s="1096"/>
      <c r="BS123" s="1096"/>
      <c r="BT123" s="1096"/>
      <c r="BU123" s="1096"/>
      <c r="BV123" s="1096">
        <v>10028765</v>
      </c>
      <c r="BW123" s="1096"/>
      <c r="BX123" s="1096"/>
      <c r="BY123" s="1096"/>
      <c r="BZ123" s="1096"/>
      <c r="CA123" s="1096">
        <v>9838942</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16.100000000000001</v>
      </c>
      <c r="BR124" s="1058"/>
      <c r="BS124" s="1058"/>
      <c r="BT124" s="1058"/>
      <c r="BU124" s="1058"/>
      <c r="BV124" s="1058">
        <v>56.4</v>
      </c>
      <c r="BW124" s="1058"/>
      <c r="BX124" s="1058"/>
      <c r="BY124" s="1058"/>
      <c r="BZ124" s="1058"/>
      <c r="CA124" s="1058">
        <v>59.5</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3910794</v>
      </c>
      <c r="AB129" s="989"/>
      <c r="AC129" s="989"/>
      <c r="AD129" s="989"/>
      <c r="AE129" s="990"/>
      <c r="AF129" s="991">
        <v>4031160</v>
      </c>
      <c r="AG129" s="989"/>
      <c r="AH129" s="989"/>
      <c r="AI129" s="989"/>
      <c r="AJ129" s="990"/>
      <c r="AK129" s="991">
        <v>4080041</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618153</v>
      </c>
      <c r="AB130" s="989"/>
      <c r="AC130" s="989"/>
      <c r="AD130" s="989"/>
      <c r="AE130" s="990"/>
      <c r="AF130" s="991">
        <v>604777</v>
      </c>
      <c r="AG130" s="989"/>
      <c r="AH130" s="989"/>
      <c r="AI130" s="989"/>
      <c r="AJ130" s="990"/>
      <c r="AK130" s="991">
        <v>629106</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10.9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3292641</v>
      </c>
      <c r="AB131" s="1014"/>
      <c r="AC131" s="1014"/>
      <c r="AD131" s="1014"/>
      <c r="AE131" s="1015"/>
      <c r="AF131" s="1013">
        <v>3426383</v>
      </c>
      <c r="AG131" s="1014"/>
      <c r="AH131" s="1014"/>
      <c r="AI131" s="1014"/>
      <c r="AJ131" s="1015"/>
      <c r="AK131" s="1013">
        <v>3450935</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59.5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11.204470819999999</v>
      </c>
      <c r="AB132" s="1130"/>
      <c r="AC132" s="1130"/>
      <c r="AD132" s="1130"/>
      <c r="AE132" s="1131"/>
      <c r="AF132" s="1132">
        <v>11.77115927</v>
      </c>
      <c r="AG132" s="1130"/>
      <c r="AH132" s="1130"/>
      <c r="AI132" s="1130"/>
      <c r="AJ132" s="1131"/>
      <c r="AK132" s="1132">
        <v>9.9774408959999992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10.9</v>
      </c>
      <c r="AB133" s="1113"/>
      <c r="AC133" s="1113"/>
      <c r="AD133" s="1113"/>
      <c r="AE133" s="1114"/>
      <c r="AF133" s="1112">
        <v>11.2</v>
      </c>
      <c r="AG133" s="1113"/>
      <c r="AH133" s="1113"/>
      <c r="AI133" s="1113"/>
      <c r="AJ133" s="1114"/>
      <c r="AK133" s="1112">
        <v>10.9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979872</v>
      </c>
      <c r="L9" s="266">
        <v>53286</v>
      </c>
      <c r="M9" s="267">
        <v>79561</v>
      </c>
      <c r="N9" s="268">
        <v>-33</v>
      </c>
    </row>
    <row r="10" spans="1:16" x14ac:dyDescent="0.15">
      <c r="A10" s="250"/>
      <c r="B10" s="246"/>
      <c r="C10" s="246"/>
      <c r="D10" s="246"/>
      <c r="E10" s="246"/>
      <c r="F10" s="246"/>
      <c r="G10" s="1152" t="s">
        <v>479</v>
      </c>
      <c r="H10" s="1153"/>
      <c r="I10" s="1153"/>
      <c r="J10" s="1154"/>
      <c r="K10" s="269">
        <v>127127</v>
      </c>
      <c r="L10" s="270">
        <v>6913</v>
      </c>
      <c r="M10" s="271">
        <v>7948</v>
      </c>
      <c r="N10" s="272">
        <v>-13</v>
      </c>
    </row>
    <row r="11" spans="1:16" ht="13.5" customHeight="1" x14ac:dyDescent="0.15">
      <c r="A11" s="250"/>
      <c r="B11" s="246"/>
      <c r="C11" s="246"/>
      <c r="D11" s="246"/>
      <c r="E11" s="246"/>
      <c r="F11" s="246"/>
      <c r="G11" s="1152" t="s">
        <v>480</v>
      </c>
      <c r="H11" s="1153"/>
      <c r="I11" s="1153"/>
      <c r="J11" s="1154"/>
      <c r="K11" s="269">
        <v>235814</v>
      </c>
      <c r="L11" s="270">
        <v>12824</v>
      </c>
      <c r="M11" s="271">
        <v>11971</v>
      </c>
      <c r="N11" s="272">
        <v>7.1</v>
      </c>
    </row>
    <row r="12" spans="1:16" ht="13.5" customHeight="1" x14ac:dyDescent="0.15">
      <c r="A12" s="250"/>
      <c r="B12" s="246"/>
      <c r="C12" s="246"/>
      <c r="D12" s="246"/>
      <c r="E12" s="246"/>
      <c r="F12" s="246"/>
      <c r="G12" s="1152" t="s">
        <v>481</v>
      </c>
      <c r="H12" s="1153"/>
      <c r="I12" s="1153"/>
      <c r="J12" s="1154"/>
      <c r="K12" s="269">
        <v>96</v>
      </c>
      <c r="L12" s="270">
        <v>5</v>
      </c>
      <c r="M12" s="271">
        <v>484</v>
      </c>
      <c r="N12" s="272">
        <v>-99</v>
      </c>
    </row>
    <row r="13" spans="1:16" ht="13.5" customHeight="1" x14ac:dyDescent="0.15">
      <c r="A13" s="250"/>
      <c r="B13" s="246"/>
      <c r="C13" s="246"/>
      <c r="D13" s="246"/>
      <c r="E13" s="246"/>
      <c r="F13" s="246"/>
      <c r="G13" s="1152" t="s">
        <v>482</v>
      </c>
      <c r="H13" s="1153"/>
      <c r="I13" s="1153"/>
      <c r="J13" s="1154"/>
      <c r="K13" s="269" t="s">
        <v>483</v>
      </c>
      <c r="L13" s="270" t="s">
        <v>483</v>
      </c>
      <c r="M13" s="271">
        <v>5</v>
      </c>
      <c r="N13" s="272" t="s">
        <v>483</v>
      </c>
    </row>
    <row r="14" spans="1:16" ht="13.5" customHeight="1" x14ac:dyDescent="0.15">
      <c r="A14" s="250"/>
      <c r="B14" s="246"/>
      <c r="C14" s="246"/>
      <c r="D14" s="246"/>
      <c r="E14" s="246"/>
      <c r="F14" s="246"/>
      <c r="G14" s="1152" t="s">
        <v>484</v>
      </c>
      <c r="H14" s="1153"/>
      <c r="I14" s="1153"/>
      <c r="J14" s="1154"/>
      <c r="K14" s="269">
        <v>25038</v>
      </c>
      <c r="L14" s="270">
        <v>1362</v>
      </c>
      <c r="M14" s="271">
        <v>3782</v>
      </c>
      <c r="N14" s="272">
        <v>-64</v>
      </c>
    </row>
    <row r="15" spans="1:16" ht="13.5" customHeight="1" x14ac:dyDescent="0.15">
      <c r="A15" s="250"/>
      <c r="B15" s="246"/>
      <c r="C15" s="246"/>
      <c r="D15" s="246"/>
      <c r="E15" s="246"/>
      <c r="F15" s="246"/>
      <c r="G15" s="1152" t="s">
        <v>485</v>
      </c>
      <c r="H15" s="1153"/>
      <c r="I15" s="1153"/>
      <c r="J15" s="1154"/>
      <c r="K15" s="269">
        <v>18707</v>
      </c>
      <c r="L15" s="270">
        <v>1017</v>
      </c>
      <c r="M15" s="271">
        <v>1791</v>
      </c>
      <c r="N15" s="272">
        <v>-43.2</v>
      </c>
    </row>
    <row r="16" spans="1:16" x14ac:dyDescent="0.15">
      <c r="A16" s="250"/>
      <c r="B16" s="246"/>
      <c r="C16" s="246"/>
      <c r="D16" s="246"/>
      <c r="E16" s="246"/>
      <c r="F16" s="246"/>
      <c r="G16" s="1155" t="s">
        <v>486</v>
      </c>
      <c r="H16" s="1156"/>
      <c r="I16" s="1156"/>
      <c r="J16" s="1157"/>
      <c r="K16" s="270">
        <v>-69837</v>
      </c>
      <c r="L16" s="270">
        <v>-3798</v>
      </c>
      <c r="M16" s="271">
        <v>-8307</v>
      </c>
      <c r="N16" s="272">
        <v>-54.3</v>
      </c>
    </row>
    <row r="17" spans="1:16" x14ac:dyDescent="0.15">
      <c r="A17" s="250"/>
      <c r="B17" s="246"/>
      <c r="C17" s="246"/>
      <c r="D17" s="246"/>
      <c r="E17" s="246"/>
      <c r="F17" s="246"/>
      <c r="G17" s="1155" t="s">
        <v>170</v>
      </c>
      <c r="H17" s="1156"/>
      <c r="I17" s="1156"/>
      <c r="J17" s="1157"/>
      <c r="K17" s="270">
        <v>1316817</v>
      </c>
      <c r="L17" s="270">
        <v>71609</v>
      </c>
      <c r="M17" s="271">
        <v>97236</v>
      </c>
      <c r="N17" s="272">
        <v>-26.4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7.02</v>
      </c>
      <c r="L21" s="283">
        <v>9.07</v>
      </c>
      <c r="M21" s="284">
        <v>-2.0499999999999998</v>
      </c>
      <c r="N21" s="251"/>
      <c r="O21" s="285"/>
      <c r="P21" s="281"/>
    </row>
    <row r="22" spans="1:16" s="286" customFormat="1" x14ac:dyDescent="0.15">
      <c r="A22" s="281"/>
      <c r="B22" s="251"/>
      <c r="C22" s="251"/>
      <c r="D22" s="251"/>
      <c r="E22" s="251"/>
      <c r="F22" s="251"/>
      <c r="G22" s="1147" t="s">
        <v>492</v>
      </c>
      <c r="H22" s="1148"/>
      <c r="I22" s="1148"/>
      <c r="J22" s="1149"/>
      <c r="K22" s="287">
        <v>97.4</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575026</v>
      </c>
      <c r="L32" s="296">
        <v>31270</v>
      </c>
      <c r="M32" s="297">
        <v>47831</v>
      </c>
      <c r="N32" s="298">
        <v>-34.6</v>
      </c>
    </row>
    <row r="33" spans="1:16" ht="13.5" customHeight="1" x14ac:dyDescent="0.15">
      <c r="A33" s="250"/>
      <c r="B33" s="246"/>
      <c r="C33" s="246"/>
      <c r="D33" s="246"/>
      <c r="E33" s="246"/>
      <c r="F33" s="246"/>
      <c r="G33" s="1163" t="s">
        <v>497</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498</v>
      </c>
      <c r="H34" s="1164"/>
      <c r="I34" s="1164"/>
      <c r="J34" s="1165"/>
      <c r="K34" s="296" t="s">
        <v>483</v>
      </c>
      <c r="L34" s="296" t="s">
        <v>483</v>
      </c>
      <c r="M34" s="297">
        <v>13</v>
      </c>
      <c r="N34" s="298" t="s">
        <v>483</v>
      </c>
    </row>
    <row r="35" spans="1:16" ht="27" customHeight="1" x14ac:dyDescent="0.15">
      <c r="A35" s="250"/>
      <c r="B35" s="246"/>
      <c r="C35" s="246"/>
      <c r="D35" s="246"/>
      <c r="E35" s="246"/>
      <c r="F35" s="246"/>
      <c r="G35" s="1163" t="s">
        <v>499</v>
      </c>
      <c r="H35" s="1164"/>
      <c r="I35" s="1164"/>
      <c r="J35" s="1165"/>
      <c r="K35" s="296">
        <v>359722</v>
      </c>
      <c r="L35" s="296">
        <v>19562</v>
      </c>
      <c r="M35" s="297">
        <v>14490</v>
      </c>
      <c r="N35" s="298">
        <v>35</v>
      </c>
    </row>
    <row r="36" spans="1:16" ht="27" customHeight="1" x14ac:dyDescent="0.15">
      <c r="A36" s="250"/>
      <c r="B36" s="246"/>
      <c r="C36" s="246"/>
      <c r="D36" s="246"/>
      <c r="E36" s="246"/>
      <c r="F36" s="246"/>
      <c r="G36" s="1163" t="s">
        <v>500</v>
      </c>
      <c r="H36" s="1164"/>
      <c r="I36" s="1164"/>
      <c r="J36" s="1165"/>
      <c r="K36" s="296">
        <v>38673</v>
      </c>
      <c r="L36" s="296">
        <v>2103</v>
      </c>
      <c r="M36" s="297">
        <v>3677</v>
      </c>
      <c r="N36" s="298">
        <v>-42.8</v>
      </c>
    </row>
    <row r="37" spans="1:16" ht="13.5" customHeight="1" x14ac:dyDescent="0.15">
      <c r="A37" s="250"/>
      <c r="B37" s="246"/>
      <c r="C37" s="246"/>
      <c r="D37" s="246"/>
      <c r="E37" s="246"/>
      <c r="F37" s="246"/>
      <c r="G37" s="1163" t="s">
        <v>501</v>
      </c>
      <c r="H37" s="1164"/>
      <c r="I37" s="1164"/>
      <c r="J37" s="1165"/>
      <c r="K37" s="296" t="s">
        <v>483</v>
      </c>
      <c r="L37" s="296" t="s">
        <v>483</v>
      </c>
      <c r="M37" s="297">
        <v>1018</v>
      </c>
      <c r="N37" s="298" t="s">
        <v>483</v>
      </c>
    </row>
    <row r="38" spans="1:16" ht="27" customHeight="1" x14ac:dyDescent="0.15">
      <c r="A38" s="250"/>
      <c r="B38" s="246"/>
      <c r="C38" s="246"/>
      <c r="D38" s="246"/>
      <c r="E38" s="246"/>
      <c r="F38" s="246"/>
      <c r="G38" s="1166" t="s">
        <v>502</v>
      </c>
      <c r="H38" s="1167"/>
      <c r="I38" s="1167"/>
      <c r="J38" s="1168"/>
      <c r="K38" s="299" t="s">
        <v>483</v>
      </c>
      <c r="L38" s="299" t="s">
        <v>483</v>
      </c>
      <c r="M38" s="300">
        <v>7</v>
      </c>
      <c r="N38" s="301" t="s">
        <v>483</v>
      </c>
      <c r="O38" s="295"/>
    </row>
    <row r="39" spans="1:16" x14ac:dyDescent="0.15">
      <c r="A39" s="250"/>
      <c r="B39" s="246"/>
      <c r="C39" s="246"/>
      <c r="D39" s="246"/>
      <c r="E39" s="246"/>
      <c r="F39" s="246"/>
      <c r="G39" s="1166" t="s">
        <v>503</v>
      </c>
      <c r="H39" s="1167"/>
      <c r="I39" s="1167"/>
      <c r="J39" s="1168"/>
      <c r="K39" s="302" t="s">
        <v>483</v>
      </c>
      <c r="L39" s="302" t="s">
        <v>483</v>
      </c>
      <c r="M39" s="303">
        <v>-3521</v>
      </c>
      <c r="N39" s="304" t="s">
        <v>483</v>
      </c>
      <c r="O39" s="295"/>
    </row>
    <row r="40" spans="1:16" ht="27" customHeight="1" x14ac:dyDescent="0.15">
      <c r="A40" s="250"/>
      <c r="B40" s="246"/>
      <c r="C40" s="246"/>
      <c r="D40" s="246"/>
      <c r="E40" s="246"/>
      <c r="F40" s="246"/>
      <c r="G40" s="1163" t="s">
        <v>504</v>
      </c>
      <c r="H40" s="1164"/>
      <c r="I40" s="1164"/>
      <c r="J40" s="1165"/>
      <c r="K40" s="302">
        <v>-629106</v>
      </c>
      <c r="L40" s="302">
        <v>-34211</v>
      </c>
      <c r="M40" s="303">
        <v>-43531</v>
      </c>
      <c r="N40" s="304">
        <v>-21.4</v>
      </c>
      <c r="O40" s="295"/>
    </row>
    <row r="41" spans="1:16" x14ac:dyDescent="0.15">
      <c r="A41" s="250"/>
      <c r="B41" s="246"/>
      <c r="C41" s="246"/>
      <c r="D41" s="246"/>
      <c r="E41" s="246"/>
      <c r="F41" s="246"/>
      <c r="G41" s="1169" t="s">
        <v>281</v>
      </c>
      <c r="H41" s="1170"/>
      <c r="I41" s="1170"/>
      <c r="J41" s="1171"/>
      <c r="K41" s="296">
        <v>344315</v>
      </c>
      <c r="L41" s="302">
        <v>18724</v>
      </c>
      <c r="M41" s="303">
        <v>19983</v>
      </c>
      <c r="N41" s="304">
        <v>-6.3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799013</v>
      </c>
      <c r="J51" s="322">
        <v>43206</v>
      </c>
      <c r="K51" s="323">
        <v>200.6</v>
      </c>
      <c r="L51" s="324">
        <v>69806</v>
      </c>
      <c r="M51" s="325">
        <v>13.4</v>
      </c>
      <c r="N51" s="326">
        <v>187.2</v>
      </c>
    </row>
    <row r="52" spans="1:14" x14ac:dyDescent="0.15">
      <c r="A52" s="250"/>
      <c r="B52" s="246"/>
      <c r="C52" s="246"/>
      <c r="D52" s="246"/>
      <c r="E52" s="246"/>
      <c r="F52" s="246"/>
      <c r="G52" s="327"/>
      <c r="H52" s="328" t="s">
        <v>515</v>
      </c>
      <c r="I52" s="329">
        <v>335082</v>
      </c>
      <c r="J52" s="330">
        <v>18119</v>
      </c>
      <c r="K52" s="331">
        <v>42.6</v>
      </c>
      <c r="L52" s="332">
        <v>32823</v>
      </c>
      <c r="M52" s="333">
        <v>1</v>
      </c>
      <c r="N52" s="334">
        <v>41.6</v>
      </c>
    </row>
    <row r="53" spans="1:14" x14ac:dyDescent="0.15">
      <c r="A53" s="250"/>
      <c r="B53" s="246"/>
      <c r="C53" s="246"/>
      <c r="D53" s="246"/>
      <c r="E53" s="246"/>
      <c r="F53" s="246"/>
      <c r="G53" s="312" t="s">
        <v>516</v>
      </c>
      <c r="H53" s="313"/>
      <c r="I53" s="321">
        <v>1580733</v>
      </c>
      <c r="J53" s="322">
        <v>85431</v>
      </c>
      <c r="K53" s="323">
        <v>97.7</v>
      </c>
      <c r="L53" s="324">
        <v>74444</v>
      </c>
      <c r="M53" s="325">
        <v>6.6</v>
      </c>
      <c r="N53" s="326">
        <v>91.1</v>
      </c>
    </row>
    <row r="54" spans="1:14" x14ac:dyDescent="0.15">
      <c r="A54" s="250"/>
      <c r="B54" s="246"/>
      <c r="C54" s="246"/>
      <c r="D54" s="246"/>
      <c r="E54" s="246"/>
      <c r="F54" s="246"/>
      <c r="G54" s="327"/>
      <c r="H54" s="328" t="s">
        <v>515</v>
      </c>
      <c r="I54" s="329">
        <v>189392</v>
      </c>
      <c r="J54" s="330">
        <v>10236</v>
      </c>
      <c r="K54" s="331">
        <v>-43.5</v>
      </c>
      <c r="L54" s="332">
        <v>34175</v>
      </c>
      <c r="M54" s="333">
        <v>4.0999999999999996</v>
      </c>
      <c r="N54" s="334">
        <v>-47.6</v>
      </c>
    </row>
    <row r="55" spans="1:14" x14ac:dyDescent="0.15">
      <c r="A55" s="250"/>
      <c r="B55" s="246"/>
      <c r="C55" s="246"/>
      <c r="D55" s="246"/>
      <c r="E55" s="246"/>
      <c r="F55" s="246"/>
      <c r="G55" s="312" t="s">
        <v>517</v>
      </c>
      <c r="H55" s="313"/>
      <c r="I55" s="321">
        <v>1723896</v>
      </c>
      <c r="J55" s="322">
        <v>93715</v>
      </c>
      <c r="K55" s="323">
        <v>9.6999999999999993</v>
      </c>
      <c r="L55" s="324">
        <v>85205</v>
      </c>
      <c r="M55" s="325">
        <v>14.5</v>
      </c>
      <c r="N55" s="326">
        <v>-4.8</v>
      </c>
    </row>
    <row r="56" spans="1:14" x14ac:dyDescent="0.15">
      <c r="A56" s="250"/>
      <c r="B56" s="246"/>
      <c r="C56" s="246"/>
      <c r="D56" s="246"/>
      <c r="E56" s="246"/>
      <c r="F56" s="246"/>
      <c r="G56" s="327"/>
      <c r="H56" s="328" t="s">
        <v>515</v>
      </c>
      <c r="I56" s="329">
        <v>959453</v>
      </c>
      <c r="J56" s="330">
        <v>52158</v>
      </c>
      <c r="K56" s="331">
        <v>409.6</v>
      </c>
      <c r="L56" s="332">
        <v>38847</v>
      </c>
      <c r="M56" s="333">
        <v>13.7</v>
      </c>
      <c r="N56" s="334">
        <v>395.9</v>
      </c>
    </row>
    <row r="57" spans="1:14" x14ac:dyDescent="0.15">
      <c r="A57" s="250"/>
      <c r="B57" s="246"/>
      <c r="C57" s="246"/>
      <c r="D57" s="246"/>
      <c r="E57" s="246"/>
      <c r="F57" s="246"/>
      <c r="G57" s="312" t="s">
        <v>518</v>
      </c>
      <c r="H57" s="313"/>
      <c r="I57" s="321">
        <v>1801576</v>
      </c>
      <c r="J57" s="322">
        <v>98211</v>
      </c>
      <c r="K57" s="323">
        <v>4.8</v>
      </c>
      <c r="L57" s="324">
        <v>69469</v>
      </c>
      <c r="M57" s="325">
        <v>-18.5</v>
      </c>
      <c r="N57" s="326">
        <v>23.3</v>
      </c>
    </row>
    <row r="58" spans="1:14" x14ac:dyDescent="0.15">
      <c r="A58" s="250"/>
      <c r="B58" s="246"/>
      <c r="C58" s="246"/>
      <c r="D58" s="246"/>
      <c r="E58" s="246"/>
      <c r="F58" s="246"/>
      <c r="G58" s="327"/>
      <c r="H58" s="328" t="s">
        <v>515</v>
      </c>
      <c r="I58" s="329">
        <v>1391008</v>
      </c>
      <c r="J58" s="330">
        <v>75829</v>
      </c>
      <c r="K58" s="331">
        <v>45.4</v>
      </c>
      <c r="L58" s="332">
        <v>38215</v>
      </c>
      <c r="M58" s="333">
        <v>-1.6</v>
      </c>
      <c r="N58" s="334">
        <v>47</v>
      </c>
    </row>
    <row r="59" spans="1:14" x14ac:dyDescent="0.15">
      <c r="A59" s="250"/>
      <c r="B59" s="246"/>
      <c r="C59" s="246"/>
      <c r="D59" s="246"/>
      <c r="E59" s="246"/>
      <c r="F59" s="246"/>
      <c r="G59" s="312" t="s">
        <v>519</v>
      </c>
      <c r="H59" s="313"/>
      <c r="I59" s="321">
        <v>732509</v>
      </c>
      <c r="J59" s="322">
        <v>39834</v>
      </c>
      <c r="K59" s="323">
        <v>-59.4</v>
      </c>
      <c r="L59" s="324">
        <v>67293</v>
      </c>
      <c r="M59" s="325">
        <v>-3.1</v>
      </c>
      <c r="N59" s="326">
        <v>-56.3</v>
      </c>
    </row>
    <row r="60" spans="1:14" x14ac:dyDescent="0.15">
      <c r="A60" s="250"/>
      <c r="B60" s="246"/>
      <c r="C60" s="246"/>
      <c r="D60" s="246"/>
      <c r="E60" s="246"/>
      <c r="F60" s="246"/>
      <c r="G60" s="327"/>
      <c r="H60" s="328" t="s">
        <v>515</v>
      </c>
      <c r="I60" s="335">
        <v>328192</v>
      </c>
      <c r="J60" s="330">
        <v>17847</v>
      </c>
      <c r="K60" s="331">
        <v>-76.5</v>
      </c>
      <c r="L60" s="332">
        <v>35076</v>
      </c>
      <c r="M60" s="333">
        <v>-8.1999999999999993</v>
      </c>
      <c r="N60" s="334">
        <v>-68.3</v>
      </c>
    </row>
    <row r="61" spans="1:14" x14ac:dyDescent="0.15">
      <c r="A61" s="250"/>
      <c r="B61" s="246"/>
      <c r="C61" s="246"/>
      <c r="D61" s="246"/>
      <c r="E61" s="246"/>
      <c r="F61" s="246"/>
      <c r="G61" s="312" t="s">
        <v>520</v>
      </c>
      <c r="H61" s="336"/>
      <c r="I61" s="337">
        <v>1327545</v>
      </c>
      <c r="J61" s="338">
        <v>72079</v>
      </c>
      <c r="K61" s="339">
        <v>50.7</v>
      </c>
      <c r="L61" s="340">
        <v>73243</v>
      </c>
      <c r="M61" s="341">
        <v>2.6</v>
      </c>
      <c r="N61" s="326">
        <v>48.1</v>
      </c>
    </row>
    <row r="62" spans="1:14" x14ac:dyDescent="0.15">
      <c r="A62" s="250"/>
      <c r="B62" s="246"/>
      <c r="C62" s="246"/>
      <c r="D62" s="246"/>
      <c r="E62" s="246"/>
      <c r="F62" s="246"/>
      <c r="G62" s="327"/>
      <c r="H62" s="328" t="s">
        <v>515</v>
      </c>
      <c r="I62" s="329">
        <v>640625</v>
      </c>
      <c r="J62" s="330">
        <v>34838</v>
      </c>
      <c r="K62" s="331">
        <v>75.5</v>
      </c>
      <c r="L62" s="332">
        <v>35827</v>
      </c>
      <c r="M62" s="333">
        <v>1.8</v>
      </c>
      <c r="N62" s="334">
        <v>73.7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48.98</v>
      </c>
      <c r="G47" s="12">
        <v>48.19</v>
      </c>
      <c r="H47" s="12">
        <v>49.15</v>
      </c>
      <c r="I47" s="12">
        <v>36.08</v>
      </c>
      <c r="J47" s="13">
        <v>34.979999999999997</v>
      </c>
    </row>
    <row r="48" spans="2:10" ht="57.75" customHeight="1" x14ac:dyDescent="0.15">
      <c r="B48" s="14"/>
      <c r="C48" s="1174" t="s">
        <v>4</v>
      </c>
      <c r="D48" s="1174"/>
      <c r="E48" s="1175"/>
      <c r="F48" s="15">
        <v>6.92</v>
      </c>
      <c r="G48" s="16">
        <v>9</v>
      </c>
      <c r="H48" s="16">
        <v>5.83</v>
      </c>
      <c r="I48" s="16">
        <v>9.16</v>
      </c>
      <c r="J48" s="17">
        <v>7.18</v>
      </c>
    </row>
    <row r="49" spans="2:10" ht="57.75" customHeight="1" thickBot="1" x14ac:dyDescent="0.2">
      <c r="B49" s="18"/>
      <c r="C49" s="1176" t="s">
        <v>5</v>
      </c>
      <c r="D49" s="1176"/>
      <c r="E49" s="1177"/>
      <c r="F49" s="19">
        <v>1.99</v>
      </c>
      <c r="G49" s="20">
        <v>2.25</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12.2</v>
      </c>
      <c r="G34" s="33">
        <v>12.51</v>
      </c>
      <c r="H34" s="33">
        <v>12.58</v>
      </c>
      <c r="I34" s="33">
        <v>12.81</v>
      </c>
      <c r="J34" s="34">
        <v>13</v>
      </c>
      <c r="K34" s="22"/>
      <c r="L34" s="22"/>
      <c r="M34" s="22"/>
      <c r="N34" s="22"/>
      <c r="O34" s="22"/>
      <c r="P34" s="22"/>
    </row>
    <row r="35" spans="1:16" ht="39" customHeight="1" x14ac:dyDescent="0.15">
      <c r="A35" s="22"/>
      <c r="B35" s="35"/>
      <c r="C35" s="1178" t="s">
        <v>531</v>
      </c>
      <c r="D35" s="1179"/>
      <c r="E35" s="1180"/>
      <c r="F35" s="36">
        <v>6.92</v>
      </c>
      <c r="G35" s="37">
        <v>9</v>
      </c>
      <c r="H35" s="37">
        <v>5.83</v>
      </c>
      <c r="I35" s="37">
        <v>9.15</v>
      </c>
      <c r="J35" s="38">
        <v>7.18</v>
      </c>
      <c r="K35" s="22"/>
      <c r="L35" s="22"/>
      <c r="M35" s="22"/>
      <c r="N35" s="22"/>
      <c r="O35" s="22"/>
      <c r="P35" s="22"/>
    </row>
    <row r="36" spans="1:16" ht="39" customHeight="1" x14ac:dyDescent="0.15">
      <c r="A36" s="22"/>
      <c r="B36" s="35"/>
      <c r="C36" s="1178" t="s">
        <v>532</v>
      </c>
      <c r="D36" s="1179"/>
      <c r="E36" s="1180"/>
      <c r="F36" s="36">
        <v>7.3</v>
      </c>
      <c r="G36" s="37">
        <v>6.44</v>
      </c>
      <c r="H36" s="37">
        <v>5.94</v>
      </c>
      <c r="I36" s="37">
        <v>5.45</v>
      </c>
      <c r="J36" s="38">
        <v>7.12</v>
      </c>
      <c r="K36" s="22"/>
      <c r="L36" s="22"/>
      <c r="M36" s="22"/>
      <c r="N36" s="22"/>
      <c r="O36" s="22"/>
      <c r="P36" s="22"/>
    </row>
    <row r="37" spans="1:16" ht="39" customHeight="1" x14ac:dyDescent="0.15">
      <c r="A37" s="22"/>
      <c r="B37" s="35"/>
      <c r="C37" s="1178" t="s">
        <v>533</v>
      </c>
      <c r="D37" s="1179"/>
      <c r="E37" s="1180"/>
      <c r="F37" s="36">
        <v>1.08</v>
      </c>
      <c r="G37" s="37">
        <v>0.51</v>
      </c>
      <c r="H37" s="37">
        <v>0.39</v>
      </c>
      <c r="I37" s="37">
        <v>0.7</v>
      </c>
      <c r="J37" s="38">
        <v>1.1599999999999999</v>
      </c>
      <c r="K37" s="22"/>
      <c r="L37" s="22"/>
      <c r="M37" s="22"/>
      <c r="N37" s="22"/>
      <c r="O37" s="22"/>
      <c r="P37" s="22"/>
    </row>
    <row r="38" spans="1:16" ht="39" customHeight="1" x14ac:dyDescent="0.15">
      <c r="A38" s="22"/>
      <c r="B38" s="35"/>
      <c r="C38" s="1178" t="s">
        <v>534</v>
      </c>
      <c r="D38" s="1179"/>
      <c r="E38" s="1180"/>
      <c r="F38" s="36">
        <v>0.13</v>
      </c>
      <c r="G38" s="37">
        <v>0.11</v>
      </c>
      <c r="H38" s="37">
        <v>0.13</v>
      </c>
      <c r="I38" s="37">
        <v>0.11</v>
      </c>
      <c r="J38" s="38">
        <v>0.15</v>
      </c>
      <c r="K38" s="22"/>
      <c r="L38" s="22"/>
      <c r="M38" s="22"/>
      <c r="N38" s="22"/>
      <c r="O38" s="22"/>
      <c r="P38" s="22"/>
    </row>
    <row r="39" spans="1:16" ht="39" customHeight="1" x14ac:dyDescent="0.15">
      <c r="A39" s="22"/>
      <c r="B39" s="35"/>
      <c r="C39" s="1178" t="s">
        <v>535</v>
      </c>
      <c r="D39" s="1179"/>
      <c r="E39" s="1180"/>
      <c r="F39" s="36" t="s">
        <v>483</v>
      </c>
      <c r="G39" s="37" t="s">
        <v>483</v>
      </c>
      <c r="H39" s="37" t="s">
        <v>483</v>
      </c>
      <c r="I39" s="37" t="s">
        <v>483</v>
      </c>
      <c r="J39" s="38">
        <v>0.01</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541</v>
      </c>
      <c r="L45" s="60">
        <v>557</v>
      </c>
      <c r="M45" s="60">
        <v>584</v>
      </c>
      <c r="N45" s="60">
        <v>572</v>
      </c>
      <c r="O45" s="61">
        <v>575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347</v>
      </c>
      <c r="L48" s="64">
        <v>356</v>
      </c>
      <c r="M48" s="64">
        <v>361</v>
      </c>
      <c r="N48" s="64">
        <v>395</v>
      </c>
      <c r="O48" s="65">
        <v>360</v>
      </c>
      <c r="P48" s="48"/>
      <c r="Q48" s="48"/>
      <c r="R48" s="48"/>
      <c r="S48" s="48"/>
      <c r="T48" s="48"/>
      <c r="U48" s="48"/>
    </row>
    <row r="49" spans="1:21" ht="30.75" customHeight="1" x14ac:dyDescent="0.15">
      <c r="A49" s="48"/>
      <c r="B49" s="1196"/>
      <c r="C49" s="1197"/>
      <c r="D49" s="62"/>
      <c r="E49" s="1188" t="s">
        <v>16</v>
      </c>
      <c r="F49" s="1188"/>
      <c r="G49" s="1188"/>
      <c r="H49" s="1188"/>
      <c r="I49" s="1188"/>
      <c r="J49" s="1189"/>
      <c r="K49" s="63">
        <v>36</v>
      </c>
      <c r="L49" s="64">
        <v>39</v>
      </c>
      <c r="M49" s="64">
        <v>43</v>
      </c>
      <c r="N49" s="64">
        <v>41</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483</v>
      </c>
      <c r="L50" s="64" t="s">
        <v>483</v>
      </c>
      <c r="M50" s="64" t="s">
        <v>483</v>
      </c>
      <c r="N50" s="64" t="s">
        <v>483</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575</v>
      </c>
      <c r="L52" s="64">
        <v>593</v>
      </c>
      <c r="M52" s="64">
        <v>618</v>
      </c>
      <c r="N52" s="64">
        <v>605</v>
      </c>
      <c r="O52" s="65">
        <v>629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349</v>
      </c>
      <c r="L53" s="69">
        <v>359</v>
      </c>
      <c r="M53" s="69">
        <v>370</v>
      </c>
      <c r="N53" s="69">
        <v>403</v>
      </c>
      <c r="O53" s="70">
        <v>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5906</v>
      </c>
      <c r="J41" s="83">
        <v>6188</v>
      </c>
      <c r="K41" s="83">
        <v>6786</v>
      </c>
      <c r="L41" s="83">
        <v>7540</v>
      </c>
      <c r="M41" s="84">
        <v>7545</v>
      </c>
    </row>
    <row r="42" spans="2:13" ht="27.75" customHeight="1" x14ac:dyDescent="0.15">
      <c r="B42" s="1204"/>
      <c r="C42" s="1205"/>
      <c r="D42" s="85"/>
      <c r="E42" s="1210" t="s">
        <v>26</v>
      </c>
      <c r="F42" s="1210"/>
      <c r="G42" s="1210"/>
      <c r="H42" s="1211"/>
      <c r="I42" s="86" t="s">
        <v>483</v>
      </c>
      <c r="J42" s="87" t="s">
        <v>483</v>
      </c>
      <c r="K42" s="87" t="s">
        <v>483</v>
      </c>
      <c r="L42" s="87" t="s">
        <v>483</v>
      </c>
      <c r="M42" s="88" t="s">
        <v>483</v>
      </c>
    </row>
    <row r="43" spans="2:13" ht="27.75" customHeight="1" x14ac:dyDescent="0.15">
      <c r="B43" s="1204"/>
      <c r="C43" s="1205"/>
      <c r="D43" s="85"/>
      <c r="E43" s="1210" t="s">
        <v>27</v>
      </c>
      <c r="F43" s="1210"/>
      <c r="G43" s="1210"/>
      <c r="H43" s="1211"/>
      <c r="I43" s="86">
        <v>4018</v>
      </c>
      <c r="J43" s="87">
        <v>3832</v>
      </c>
      <c r="K43" s="87">
        <v>3672</v>
      </c>
      <c r="L43" s="87">
        <v>3542</v>
      </c>
      <c r="M43" s="88">
        <v>3413</v>
      </c>
    </row>
    <row r="44" spans="2:13" ht="27.75" customHeight="1" x14ac:dyDescent="0.15">
      <c r="B44" s="1204"/>
      <c r="C44" s="1205"/>
      <c r="D44" s="85"/>
      <c r="E44" s="1210" t="s">
        <v>28</v>
      </c>
      <c r="F44" s="1210"/>
      <c r="G44" s="1210"/>
      <c r="H44" s="1211"/>
      <c r="I44" s="86">
        <v>254</v>
      </c>
      <c r="J44" s="87">
        <v>221</v>
      </c>
      <c r="K44" s="87">
        <v>206</v>
      </c>
      <c r="L44" s="87">
        <v>235</v>
      </c>
      <c r="M44" s="88">
        <v>271</v>
      </c>
    </row>
    <row r="45" spans="2:13" ht="27.75" customHeight="1" x14ac:dyDescent="0.15">
      <c r="B45" s="1204"/>
      <c r="C45" s="1205"/>
      <c r="D45" s="85"/>
      <c r="E45" s="1210" t="s">
        <v>29</v>
      </c>
      <c r="F45" s="1210"/>
      <c r="G45" s="1210"/>
      <c r="H45" s="1211"/>
      <c r="I45" s="86">
        <v>659</v>
      </c>
      <c r="J45" s="87">
        <v>664</v>
      </c>
      <c r="K45" s="87">
        <v>646</v>
      </c>
      <c r="L45" s="87">
        <v>645</v>
      </c>
      <c r="M45" s="88">
        <v>666</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4046</v>
      </c>
      <c r="J50" s="87">
        <v>3953</v>
      </c>
      <c r="K50" s="87">
        <v>3653</v>
      </c>
      <c r="L50" s="87">
        <v>3093</v>
      </c>
      <c r="M50" s="88">
        <v>2956</v>
      </c>
    </row>
    <row r="51" spans="2:13" ht="27.75" customHeight="1" x14ac:dyDescent="0.15">
      <c r="B51" s="1204"/>
      <c r="C51" s="1205"/>
      <c r="D51" s="85"/>
      <c r="E51" s="1210" t="s">
        <v>36</v>
      </c>
      <c r="F51" s="1210"/>
      <c r="G51" s="1210"/>
      <c r="H51" s="1211"/>
      <c r="I51" s="86" t="s">
        <v>483</v>
      </c>
      <c r="J51" s="87" t="s">
        <v>483</v>
      </c>
      <c r="K51" s="87" t="s">
        <v>483</v>
      </c>
      <c r="L51" s="87" t="s">
        <v>483</v>
      </c>
      <c r="M51" s="88" t="s">
        <v>483</v>
      </c>
    </row>
    <row r="52" spans="2:13" ht="27.75" customHeight="1" x14ac:dyDescent="0.15">
      <c r="B52" s="1206"/>
      <c r="C52" s="1207"/>
      <c r="D52" s="85"/>
      <c r="E52" s="1210" t="s">
        <v>37</v>
      </c>
      <c r="F52" s="1210"/>
      <c r="G52" s="1210"/>
      <c r="H52" s="1211"/>
      <c r="I52" s="86">
        <v>7043</v>
      </c>
      <c r="J52" s="87">
        <v>7135</v>
      </c>
      <c r="K52" s="87">
        <v>7124</v>
      </c>
      <c r="L52" s="87">
        <v>6935</v>
      </c>
      <c r="M52" s="88">
        <v>6883</v>
      </c>
    </row>
    <row r="53" spans="2:13" ht="27.75" customHeight="1" thickBot="1" x14ac:dyDescent="0.2">
      <c r="B53" s="1217" t="s">
        <v>21</v>
      </c>
      <c r="C53" s="1218"/>
      <c r="D53" s="92"/>
      <c r="E53" s="1219" t="s">
        <v>38</v>
      </c>
      <c r="F53" s="1219"/>
      <c r="G53" s="1219"/>
      <c r="H53" s="1220"/>
      <c r="I53" s="93">
        <v>-252</v>
      </c>
      <c r="J53" s="94">
        <v>-183</v>
      </c>
      <c r="K53" s="94">
        <v>532</v>
      </c>
      <c r="L53" s="94">
        <v>1934</v>
      </c>
      <c r="M53" s="95">
        <v>2055</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559</v>
      </c>
      <c r="H51" s="1234"/>
      <c r="I51" s="1239" t="s">
        <v>560</v>
      </c>
      <c r="J51" s="1239"/>
      <c r="K51" s="1241"/>
      <c r="L51" s="1241"/>
      <c r="M51" s="1241"/>
      <c r="N51" s="1242">
        <v>56.4</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566</v>
      </c>
      <c r="J53" s="1243"/>
      <c r="K53" s="1250"/>
      <c r="L53" s="1250"/>
      <c r="M53" s="1250"/>
      <c r="N53" s="1252">
        <v>49.5</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561</v>
      </c>
      <c r="H55" s="1245"/>
      <c r="I55" s="1243" t="s">
        <v>560</v>
      </c>
      <c r="J55" s="1243"/>
      <c r="K55" s="1241"/>
      <c r="L55" s="1241"/>
      <c r="M55" s="1241"/>
      <c r="N55" s="1242">
        <v>36.5</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566</v>
      </c>
      <c r="J57" s="1253"/>
      <c r="K57" s="1250"/>
      <c r="L57" s="1250"/>
      <c r="M57" s="1250"/>
      <c r="N57" s="1252">
        <v>54.1</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567</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559</v>
      </c>
      <c r="H73" s="1234"/>
      <c r="I73" s="1239" t="s">
        <v>560</v>
      </c>
      <c r="J73" s="1239"/>
      <c r="K73" s="1254"/>
      <c r="L73" s="1254"/>
      <c r="M73" s="1242">
        <v>16.100000000000001</v>
      </c>
      <c r="N73" s="1242">
        <v>56.4</v>
      </c>
      <c r="O73" s="1242">
        <v>59.5</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52">
        <v>10.4</v>
      </c>
      <c r="L75" s="1252">
        <v>10.7</v>
      </c>
      <c r="M75" s="1252">
        <v>10.9</v>
      </c>
      <c r="N75" s="1252">
        <v>11.2</v>
      </c>
      <c r="O75" s="1252">
        <v>10.9</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561</v>
      </c>
      <c r="H77" s="1245"/>
      <c r="I77" s="1243" t="s">
        <v>560</v>
      </c>
      <c r="J77" s="1243"/>
      <c r="K77" s="1254">
        <v>61.3</v>
      </c>
      <c r="L77" s="1254">
        <v>54.6</v>
      </c>
      <c r="M77" s="1242">
        <v>48.7</v>
      </c>
      <c r="N77" s="1242">
        <v>36.5</v>
      </c>
      <c r="O77" s="1242">
        <v>32.9</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564</v>
      </c>
      <c r="J79" s="1253"/>
      <c r="K79" s="1256">
        <v>11.7</v>
      </c>
      <c r="L79" s="1256">
        <v>11.2</v>
      </c>
      <c r="M79" s="1256">
        <v>10.4</v>
      </c>
      <c r="N79" s="1256">
        <v>9</v>
      </c>
      <c r="O79" s="1256">
        <v>8.1999999999999993</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43206</v>
      </c>
      <c r="E3" s="118"/>
      <c r="F3" s="119">
        <v>69806</v>
      </c>
      <c r="G3" s="120"/>
      <c r="H3" s="121"/>
    </row>
    <row r="4" spans="1:8" x14ac:dyDescent="0.15">
      <c r="A4" s="122"/>
      <c r="B4" s="123"/>
      <c r="C4" s="124"/>
      <c r="D4" s="125">
        <v>18119</v>
      </c>
      <c r="E4" s="126"/>
      <c r="F4" s="127">
        <v>32823</v>
      </c>
      <c r="G4" s="128"/>
      <c r="H4" s="129"/>
    </row>
    <row r="5" spans="1:8" x14ac:dyDescent="0.15">
      <c r="A5" s="110" t="s">
        <v>516</v>
      </c>
      <c r="B5" s="115"/>
      <c r="C5" s="116"/>
      <c r="D5" s="117">
        <v>85431</v>
      </c>
      <c r="E5" s="118"/>
      <c r="F5" s="119">
        <v>74444</v>
      </c>
      <c r="G5" s="120"/>
      <c r="H5" s="121"/>
    </row>
    <row r="6" spans="1:8" x14ac:dyDescent="0.15">
      <c r="A6" s="122"/>
      <c r="B6" s="123"/>
      <c r="C6" s="124"/>
      <c r="D6" s="125">
        <v>10236</v>
      </c>
      <c r="E6" s="126"/>
      <c r="F6" s="127">
        <v>34175</v>
      </c>
      <c r="G6" s="128"/>
      <c r="H6" s="129"/>
    </row>
    <row r="7" spans="1:8" x14ac:dyDescent="0.15">
      <c r="A7" s="110" t="s">
        <v>517</v>
      </c>
      <c r="B7" s="115"/>
      <c r="C7" s="116"/>
      <c r="D7" s="117">
        <v>93715</v>
      </c>
      <c r="E7" s="118"/>
      <c r="F7" s="119">
        <v>85205</v>
      </c>
      <c r="G7" s="120"/>
      <c r="H7" s="121"/>
    </row>
    <row r="8" spans="1:8" x14ac:dyDescent="0.15">
      <c r="A8" s="122"/>
      <c r="B8" s="123"/>
      <c r="C8" s="124"/>
      <c r="D8" s="125">
        <v>52158</v>
      </c>
      <c r="E8" s="126"/>
      <c r="F8" s="127">
        <v>38847</v>
      </c>
      <c r="G8" s="128"/>
      <c r="H8" s="129"/>
    </row>
    <row r="9" spans="1:8" x14ac:dyDescent="0.15">
      <c r="A9" s="110" t="s">
        <v>518</v>
      </c>
      <c r="B9" s="115"/>
      <c r="C9" s="116"/>
      <c r="D9" s="117">
        <v>98211</v>
      </c>
      <c r="E9" s="118"/>
      <c r="F9" s="119">
        <v>69469</v>
      </c>
      <c r="G9" s="120"/>
      <c r="H9" s="121"/>
    </row>
    <row r="10" spans="1:8" x14ac:dyDescent="0.15">
      <c r="A10" s="122"/>
      <c r="B10" s="123"/>
      <c r="C10" s="124"/>
      <c r="D10" s="125">
        <v>75829</v>
      </c>
      <c r="E10" s="126"/>
      <c r="F10" s="127">
        <v>38215</v>
      </c>
      <c r="G10" s="128"/>
      <c r="H10" s="129"/>
    </row>
    <row r="11" spans="1:8" x14ac:dyDescent="0.15">
      <c r="A11" s="110" t="s">
        <v>519</v>
      </c>
      <c r="B11" s="115"/>
      <c r="C11" s="116"/>
      <c r="D11" s="117">
        <v>39834</v>
      </c>
      <c r="E11" s="118"/>
      <c r="F11" s="119">
        <v>67293</v>
      </c>
      <c r="G11" s="120"/>
      <c r="H11" s="121"/>
    </row>
    <row r="12" spans="1:8" x14ac:dyDescent="0.15">
      <c r="A12" s="122"/>
      <c r="B12" s="123"/>
      <c r="C12" s="130"/>
      <c r="D12" s="125">
        <v>17847</v>
      </c>
      <c r="E12" s="126"/>
      <c r="F12" s="127">
        <v>35076</v>
      </c>
      <c r="G12" s="128"/>
      <c r="H12" s="129"/>
    </row>
    <row r="13" spans="1:8" x14ac:dyDescent="0.15">
      <c r="A13" s="110"/>
      <c r="B13" s="115"/>
      <c r="C13" s="131"/>
      <c r="D13" s="132">
        <v>72079</v>
      </c>
      <c r="E13" s="133"/>
      <c r="F13" s="134">
        <v>73243</v>
      </c>
      <c r="G13" s="135"/>
      <c r="H13" s="121"/>
    </row>
    <row r="14" spans="1:8" x14ac:dyDescent="0.15">
      <c r="A14" s="122"/>
      <c r="B14" s="123"/>
      <c r="C14" s="124"/>
      <c r="D14" s="125">
        <v>34838</v>
      </c>
      <c r="E14" s="126"/>
      <c r="F14" s="127">
        <v>35827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6.92</v>
      </c>
      <c r="C19" s="136">
        <f>ROUND(VALUE(SUBSTITUTE(実質収支比率等に係る経年分析!G$48,"▲","-")),2)</f>
        <v>9</v>
      </c>
      <c r="D19" s="136">
        <f>ROUND(VALUE(SUBSTITUTE(実質収支比率等に係る経年分析!H$48,"▲","-")),2)</f>
        <v>5.83</v>
      </c>
      <c r="E19" s="136">
        <f>ROUND(VALUE(SUBSTITUTE(実質収支比率等に係る経年分析!I$48,"▲","-")),2)</f>
        <v>9.16</v>
      </c>
      <c r="F19" s="136">
        <f>ROUND(VALUE(SUBSTITUTE(実質収支比率等に係る経年分析!J$48,"▲","-")),2)</f>
        <v>7.18</v>
      </c>
    </row>
    <row r="20" spans="1:11" x14ac:dyDescent="0.15">
      <c r="A20" s="136" t="s">
        <v>43</v>
      </c>
      <c r="B20" s="136">
        <f>ROUND(VALUE(SUBSTITUTE(実質収支比率等に係る経年分析!F$47,"▲","-")),2)</f>
        <v>48.98</v>
      </c>
      <c r="C20" s="136">
        <f>ROUND(VALUE(SUBSTITUTE(実質収支比率等に係る経年分析!G$47,"▲","-")),2)</f>
        <v>48.19</v>
      </c>
      <c r="D20" s="136">
        <f>ROUND(VALUE(SUBSTITUTE(実質収支比率等に係る経年分析!H$47,"▲","-")),2)</f>
        <v>49.15</v>
      </c>
      <c r="E20" s="136">
        <f>ROUND(VALUE(SUBSTITUTE(実質収支比率等に係る経年分析!I$47,"▲","-")),2)</f>
        <v>36.08</v>
      </c>
      <c r="F20" s="136">
        <f>ROUND(VALUE(SUBSTITUTE(実質収支比率等に係る経年分析!J$47,"▲","-")),2)</f>
        <v>34.979999999999997</v>
      </c>
    </row>
    <row r="21" spans="1:11" x14ac:dyDescent="0.15">
      <c r="A21" s="136" t="s">
        <v>44</v>
      </c>
      <c r="B21" s="136">
        <f>IF(ISNUMBER(VALUE(SUBSTITUTE(実質収支比率等に係る経年分析!F$49,"▲","-"))),ROUND(VALUE(SUBSTITUTE(実質収支比率等に係る経年分析!F$49,"▲","-")),2),NA())</f>
        <v>1.99</v>
      </c>
      <c r="C21" s="136">
        <f>IF(ISNUMBER(VALUE(SUBSTITUTE(実質収支比率等に係る経年分析!G$49,"▲","-"))),ROUND(VALUE(SUBSTITUTE(実質収支比率等に係る経年分析!G$49,"▲","-")),2),NA())</f>
        <v>2.25</v>
      </c>
      <c r="D21" s="136">
        <f>IF(ISNUMBER(VALUE(SUBSTITUTE(実質収支比率等に係る経年分析!H$49,"▲","-"))),ROUND(VALUE(SUBSTITUTE(実質収支比率等に係る経年分析!H$49,"▲","-")),2),NA())</f>
        <v>-2.62</v>
      </c>
      <c r="E21" s="136">
        <f>IF(ISNUMBER(VALUE(SUBSTITUTE(実質収支比率等に係る経年分析!I$49,"▲","-"))),ROUND(VALUE(SUBSTITUTE(実質収支比率等に係る経年分析!I$49,"▲","-")),2),NA())</f>
        <v>-8.1</v>
      </c>
      <c r="F21" s="136">
        <f>IF(ISNUMBER(VALUE(SUBSTITUTE(実質収支比率等に係る経年分析!J$49,"▲","-"))),ROUND(VALUE(SUBSTITUTE(実質収支比率等に係る経年分析!J$49,"▲","-")),2),NA())</f>
        <v>-2.54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介護サービス事業会計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南東部開発事業特別会計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0.15</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5.94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5.45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7.12</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5.83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9.15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7.18</v>
      </c>
    </row>
    <row r="36" spans="1:16" x14ac:dyDescent="0.15">
      <c r="A36" s="137" t="str">
        <f>IF(連結実質赤字比率に係る赤字・黒字の構成分析!C$34="",NA(),連結実質赤字比率に係る赤字・黒字の構成分析!C$34)</f>
        <v>上水道事業会計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12.81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575</v>
      </c>
      <c r="E42" s="138"/>
      <c r="F42" s="138"/>
      <c r="G42" s="138">
        <f>'実質公債費比率（分子）の構造'!L$52</f>
        <v>593</v>
      </c>
      <c r="H42" s="138"/>
      <c r="I42" s="138"/>
      <c r="J42" s="138">
        <f>'実質公債費比率（分子）の構造'!M$52</f>
        <v>618</v>
      </c>
      <c r="K42" s="138"/>
      <c r="L42" s="138"/>
      <c r="M42" s="138">
        <f>'実質公債費比率（分子）の構造'!N$52</f>
        <v>605</v>
      </c>
      <c r="N42" s="138"/>
      <c r="O42" s="138"/>
      <c r="P42" s="138">
        <f>'実質公債費比率（分子）の構造'!O$52</f>
        <v>629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36</v>
      </c>
      <c r="C45" s="138"/>
      <c r="D45" s="138"/>
      <c r="E45" s="138">
        <f>'実質公債費比率（分子）の構造'!L$49</f>
        <v>39</v>
      </c>
      <c r="F45" s="138"/>
      <c r="G45" s="138"/>
      <c r="H45" s="138">
        <f>'実質公債費比率（分子）の構造'!M$49</f>
        <v>43</v>
      </c>
      <c r="I45" s="138"/>
      <c r="J45" s="138"/>
      <c r="K45" s="138">
        <f>'実質公債費比率（分子）の構造'!N$49</f>
        <v>41</v>
      </c>
      <c r="L45" s="138"/>
      <c r="M45" s="138"/>
      <c r="N45" s="138">
        <f>'実質公債費比率（分子）の構造'!O$49</f>
        <v>39</v>
      </c>
      <c r="O45" s="138"/>
      <c r="P45" s="138"/>
    </row>
    <row r="46" spans="1:16" x14ac:dyDescent="0.15">
      <c r="A46" s="138" t="s">
        <v>55</v>
      </c>
      <c r="B46" s="138">
        <f>'実質公債費比率（分子）の構造'!K$48</f>
        <v>347</v>
      </c>
      <c r="C46" s="138"/>
      <c r="D46" s="138"/>
      <c r="E46" s="138">
        <f>'実質公債費比率（分子）の構造'!L$48</f>
        <v>356</v>
      </c>
      <c r="F46" s="138"/>
      <c r="G46" s="138"/>
      <c r="H46" s="138">
        <f>'実質公債費比率（分子）の構造'!M$48</f>
        <v>361</v>
      </c>
      <c r="I46" s="138"/>
      <c r="J46" s="138"/>
      <c r="K46" s="138">
        <f>'実質公債費比率（分子）の構造'!N$48</f>
        <v>395</v>
      </c>
      <c r="L46" s="138"/>
      <c r="M46" s="138"/>
      <c r="N46" s="138">
        <f>'実質公債費比率（分子）の構造'!O$48</f>
        <v>360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541</v>
      </c>
      <c r="C49" s="138"/>
      <c r="D49" s="138"/>
      <c r="E49" s="138">
        <f>'実質公債費比率（分子）の構造'!L$45</f>
        <v>557</v>
      </c>
      <c r="F49" s="138"/>
      <c r="G49" s="138"/>
      <c r="H49" s="138">
        <f>'実質公債費比率（分子）の構造'!M$45</f>
        <v>584</v>
      </c>
      <c r="I49" s="138"/>
      <c r="J49" s="138"/>
      <c r="K49" s="138">
        <f>'実質公債費比率（分子）の構造'!N$45</f>
        <v>572</v>
      </c>
      <c r="L49" s="138"/>
      <c r="M49" s="138"/>
      <c r="N49" s="138">
        <f>'実質公債費比率（分子）の構造'!O$45</f>
        <v>575</v>
      </c>
      <c r="O49" s="138"/>
      <c r="P49" s="138"/>
    </row>
    <row r="50" spans="1:16" x14ac:dyDescent="0.15">
      <c r="A50" s="138" t="s">
        <v>59</v>
      </c>
      <c r="B50" s="138" t="e">
        <f>NA()</f>
        <v>#N/A</v>
      </c>
      <c r="C50" s="138">
        <f>IF(ISNUMBER('実質公債費比率（分子）の構造'!K$53),'実質公債費比率（分子）の構造'!K$53,NA())</f>
        <v>349</v>
      </c>
      <c r="D50" s="138" t="e">
        <f>NA()</f>
        <v>#N/A</v>
      </c>
      <c r="E50" s="138" t="e">
        <f>NA()</f>
        <v>#N/A</v>
      </c>
      <c r="F50" s="138">
        <f>IF(ISNUMBER('実質公債費比率（分子）の構造'!L$53),'実質公債費比率（分子）の構造'!L$53,NA())</f>
        <v>359</v>
      </c>
      <c r="G50" s="138" t="e">
        <f>NA()</f>
        <v>#N/A</v>
      </c>
      <c r="H50" s="138" t="e">
        <f>NA()</f>
        <v>#N/A</v>
      </c>
      <c r="I50" s="138">
        <f>IF(ISNUMBER('実質公債費比率（分子）の構造'!M$53),'実質公債費比率（分子）の構造'!M$53,NA())</f>
        <v>370</v>
      </c>
      <c r="J50" s="138" t="e">
        <f>NA()</f>
        <v>#N/A</v>
      </c>
      <c r="K50" s="138" t="e">
        <f>NA()</f>
        <v>#N/A</v>
      </c>
      <c r="L50" s="138">
        <f>IF(ISNUMBER('実質公債費比率（分子）の構造'!N$53),'実質公債費比率（分子）の構造'!N$53,NA())</f>
        <v>403</v>
      </c>
      <c r="M50" s="138" t="e">
        <f>NA()</f>
        <v>#N/A</v>
      </c>
      <c r="N50" s="138" t="e">
        <f>NA()</f>
        <v>#N/A</v>
      </c>
      <c r="O50" s="138">
        <f>IF(ISNUMBER('実質公債費比率（分子）の構造'!O$53),'実質公債費比率（分子）の構造'!O$53,NA())</f>
        <v>345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7043</v>
      </c>
      <c r="E56" s="137"/>
      <c r="F56" s="137"/>
      <c r="G56" s="137">
        <f>'将来負担比率（分子）の構造'!J$52</f>
        <v>7135</v>
      </c>
      <c r="H56" s="137"/>
      <c r="I56" s="137"/>
      <c r="J56" s="137">
        <f>'将来負担比率（分子）の構造'!K$52</f>
        <v>7124</v>
      </c>
      <c r="K56" s="137"/>
      <c r="L56" s="137"/>
      <c r="M56" s="137">
        <f>'将来負担比率（分子）の構造'!L$52</f>
        <v>6935</v>
      </c>
      <c r="N56" s="137"/>
      <c r="O56" s="137"/>
      <c r="P56" s="137">
        <f>'将来負担比率（分子）の構造'!M$52</f>
        <v>6883</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4046</v>
      </c>
      <c r="E58" s="137"/>
      <c r="F58" s="137"/>
      <c r="G58" s="137">
        <f>'将来負担比率（分子）の構造'!J$50</f>
        <v>3953</v>
      </c>
      <c r="H58" s="137"/>
      <c r="I58" s="137"/>
      <c r="J58" s="137">
        <f>'将来負担比率（分子）の構造'!K$50</f>
        <v>3653</v>
      </c>
      <c r="K58" s="137"/>
      <c r="L58" s="137"/>
      <c r="M58" s="137">
        <f>'将来負担比率（分子）の構造'!L$50</f>
        <v>3093</v>
      </c>
      <c r="N58" s="137"/>
      <c r="O58" s="137"/>
      <c r="P58" s="137">
        <f>'将来負担比率（分子）の構造'!M$50</f>
        <v>2956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659</v>
      </c>
      <c r="C62" s="137"/>
      <c r="D62" s="137"/>
      <c r="E62" s="137">
        <f>'将来負担比率（分子）の構造'!J$45</f>
        <v>664</v>
      </c>
      <c r="F62" s="137"/>
      <c r="G62" s="137"/>
      <c r="H62" s="137">
        <f>'将来負担比率（分子）の構造'!K$45</f>
        <v>646</v>
      </c>
      <c r="I62" s="137"/>
      <c r="J62" s="137"/>
      <c r="K62" s="137">
        <f>'将来負担比率（分子）の構造'!L$45</f>
        <v>645</v>
      </c>
      <c r="L62" s="137"/>
      <c r="M62" s="137"/>
      <c r="N62" s="137">
        <f>'将来負担比率（分子）の構造'!M$45</f>
        <v>666</v>
      </c>
      <c r="O62" s="137"/>
      <c r="P62" s="137"/>
    </row>
    <row r="63" spans="1:16" x14ac:dyDescent="0.15">
      <c r="A63" s="137" t="s">
        <v>28</v>
      </c>
      <c r="B63" s="137">
        <f>'将来負担比率（分子）の構造'!I$44</f>
        <v>254</v>
      </c>
      <c r="C63" s="137"/>
      <c r="D63" s="137"/>
      <c r="E63" s="137">
        <f>'将来負担比率（分子）の構造'!J$44</f>
        <v>221</v>
      </c>
      <c r="F63" s="137"/>
      <c r="G63" s="137"/>
      <c r="H63" s="137">
        <f>'将来負担比率（分子）の構造'!K$44</f>
        <v>206</v>
      </c>
      <c r="I63" s="137"/>
      <c r="J63" s="137"/>
      <c r="K63" s="137">
        <f>'将来負担比率（分子）の構造'!L$44</f>
        <v>235</v>
      </c>
      <c r="L63" s="137"/>
      <c r="M63" s="137"/>
      <c r="N63" s="137">
        <f>'将来負担比率（分子）の構造'!M$44</f>
        <v>271</v>
      </c>
      <c r="O63" s="137"/>
      <c r="P63" s="137"/>
    </row>
    <row r="64" spans="1:16" x14ac:dyDescent="0.15">
      <c r="A64" s="137" t="s">
        <v>27</v>
      </c>
      <c r="B64" s="137">
        <f>'将来負担比率（分子）の構造'!I$43</f>
        <v>4018</v>
      </c>
      <c r="C64" s="137"/>
      <c r="D64" s="137"/>
      <c r="E64" s="137">
        <f>'将来負担比率（分子）の構造'!J$43</f>
        <v>3832</v>
      </c>
      <c r="F64" s="137"/>
      <c r="G64" s="137"/>
      <c r="H64" s="137">
        <f>'将来負担比率（分子）の構造'!K$43</f>
        <v>3672</v>
      </c>
      <c r="I64" s="137"/>
      <c r="J64" s="137"/>
      <c r="K64" s="137">
        <f>'将来負担比率（分子）の構造'!L$43</f>
        <v>3542</v>
      </c>
      <c r="L64" s="137"/>
      <c r="M64" s="137"/>
      <c r="N64" s="137">
        <f>'将来負担比率（分子）の構造'!M$43</f>
        <v>3413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5906</v>
      </c>
      <c r="C66" s="137"/>
      <c r="D66" s="137"/>
      <c r="E66" s="137">
        <f>'将来負担比率（分子）の構造'!J$41</f>
        <v>6188</v>
      </c>
      <c r="F66" s="137"/>
      <c r="G66" s="137"/>
      <c r="H66" s="137">
        <f>'将来負担比率（分子）の構造'!K$41</f>
        <v>6786</v>
      </c>
      <c r="I66" s="137"/>
      <c r="J66" s="137"/>
      <c r="K66" s="137">
        <f>'将来負担比率（分子）の構造'!L$41</f>
        <v>7540</v>
      </c>
      <c r="L66" s="137"/>
      <c r="M66" s="137"/>
      <c r="N66" s="137">
        <f>'将来負担比率（分子）の構造'!M$41</f>
        <v>7545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532</v>
      </c>
      <c r="J67" s="137" t="e">
        <f>NA()</f>
        <v>#N/A</v>
      </c>
      <c r="K67" s="137" t="e">
        <f>NA()</f>
        <v>#N/A</v>
      </c>
      <c r="L67" s="137">
        <f>IF(ISNUMBER('将来負担比率（分子）の構造'!L$53), IF('将来負担比率（分子）の構造'!L$53 &lt; 0, 0, '将来負担比率（分子）の構造'!L$53), NA())</f>
        <v>1934</v>
      </c>
      <c r="M67" s="137" t="e">
        <f>NA()</f>
        <v>#N/A</v>
      </c>
      <c r="N67" s="137" t="e">
        <f>NA()</f>
        <v>#N/A</v>
      </c>
      <c r="O67" s="137">
        <f>IF(ISNUMBER('将来負担比率（分子）の構造'!M$53), IF('将来負担比率（分子）の構造'!M$53 &lt; 0, 0, '将来負担比率（分子）の構造'!M$53), NA())</f>
        <v>2055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2018-02-23T00:22:15Z</cp:lastPrinted>
  <dcterms:created xsi:type="dcterms:W3CDTF">2018-01-24T05:07:18Z</dcterms:created>
  <dcterms:modified xsi:type="dcterms:W3CDTF">2018-11-19T05:11:34Z</dcterms:modified>
  <cp:category/>
</cp:coreProperties>
</file>