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4【管理調整係】\★Ｈ３０\08  着工統計\０２ホームページ\（参考）H29年度分\H2908HP\"/>
    </mc:Choice>
  </mc:AlternateContent>
  <bookViews>
    <workbookView xWindow="0" yWindow="0" windowWidth="20490" windowHeight="7680"/>
  </bookViews>
  <sheets>
    <sheet name="(1)" sheetId="1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3" l="1"/>
  <c r="P17" i="3"/>
  <c r="O17" i="3"/>
  <c r="N17" i="3"/>
  <c r="M17" i="3"/>
  <c r="L17" i="3" s="1"/>
  <c r="K17" i="3"/>
  <c r="J17" i="3"/>
  <c r="I17" i="3"/>
  <c r="H17" i="3"/>
  <c r="G17" i="3" s="1"/>
  <c r="F17" i="3"/>
  <c r="E17" i="3"/>
  <c r="C17" i="3" s="1"/>
  <c r="D17" i="3"/>
  <c r="Q16" i="3"/>
  <c r="Q19" i="3" s="1"/>
  <c r="P16" i="3"/>
  <c r="P19" i="3" s="1"/>
  <c r="O16" i="3"/>
  <c r="O19" i="3" s="1"/>
  <c r="N16" i="3"/>
  <c r="N19" i="3" s="1"/>
  <c r="M16" i="3"/>
  <c r="L16" i="3" s="1"/>
  <c r="K16" i="3"/>
  <c r="K19" i="3" s="1"/>
  <c r="J16" i="3"/>
  <c r="J19" i="3" s="1"/>
  <c r="I16" i="3"/>
  <c r="I19" i="3" s="1"/>
  <c r="H16" i="3"/>
  <c r="G16" i="3" s="1"/>
  <c r="F16" i="3"/>
  <c r="F19" i="3" s="1"/>
  <c r="E16" i="3"/>
  <c r="C16" i="3" s="1"/>
  <c r="D16" i="3"/>
  <c r="D19" i="3" s="1"/>
  <c r="L14" i="3"/>
  <c r="G14" i="3"/>
  <c r="C14" i="3"/>
  <c r="B14" i="3"/>
  <c r="L13" i="3"/>
  <c r="G13" i="3"/>
  <c r="C13" i="3"/>
  <c r="B13" i="3"/>
  <c r="L12" i="3"/>
  <c r="G12" i="3"/>
  <c r="C12" i="3"/>
  <c r="B12" i="3"/>
  <c r="L11" i="3"/>
  <c r="G11" i="3"/>
  <c r="C11" i="3"/>
  <c r="B11" i="3"/>
  <c r="L10" i="3"/>
  <c r="G10" i="3"/>
  <c r="C10" i="3"/>
  <c r="B10" i="3"/>
  <c r="L9" i="3"/>
  <c r="G9" i="3"/>
  <c r="C9" i="3"/>
  <c r="B9" i="3"/>
  <c r="L8" i="3"/>
  <c r="G8" i="3"/>
  <c r="C8" i="3"/>
  <c r="B8" i="3"/>
  <c r="L7" i="3"/>
  <c r="G7" i="3"/>
  <c r="C7" i="3"/>
  <c r="B7" i="3"/>
  <c r="L6" i="3"/>
  <c r="G6" i="3"/>
  <c r="C6" i="3"/>
  <c r="B6" i="3"/>
  <c r="Q17" i="2"/>
  <c r="P17" i="2"/>
  <c r="O17" i="2"/>
  <c r="N17" i="2"/>
  <c r="M17" i="2"/>
  <c r="L17" i="2"/>
  <c r="K17" i="2"/>
  <c r="J17" i="2"/>
  <c r="I17" i="2"/>
  <c r="H17" i="2"/>
  <c r="G17" i="2" s="1"/>
  <c r="F17" i="2"/>
  <c r="E17" i="2"/>
  <c r="D17" i="2"/>
  <c r="C17" i="2"/>
  <c r="B17" i="2" s="1"/>
  <c r="Q16" i="2"/>
  <c r="Q19" i="2" s="1"/>
  <c r="P16" i="2"/>
  <c r="P19" i="2" s="1"/>
  <c r="O16" i="2"/>
  <c r="O19" i="2" s="1"/>
  <c r="N16" i="2"/>
  <c r="N19" i="2" s="1"/>
  <c r="M16" i="2"/>
  <c r="M19" i="2" s="1"/>
  <c r="L16" i="2"/>
  <c r="K16" i="2"/>
  <c r="K19" i="2" s="1"/>
  <c r="J16" i="2"/>
  <c r="J19" i="2" s="1"/>
  <c r="I16" i="2"/>
  <c r="I19" i="2" s="1"/>
  <c r="H16" i="2"/>
  <c r="H19" i="2" s="1"/>
  <c r="G19" i="2" s="1"/>
  <c r="F16" i="2"/>
  <c r="F19" i="2" s="1"/>
  <c r="E16" i="2"/>
  <c r="E19" i="2" s="1"/>
  <c r="D16" i="2"/>
  <c r="D19" i="2" s="1"/>
  <c r="C19" i="2" s="1"/>
  <c r="C16" i="2"/>
  <c r="L14" i="2"/>
  <c r="G14" i="2"/>
  <c r="B14" i="2" s="1"/>
  <c r="C14" i="2"/>
  <c r="L13" i="2"/>
  <c r="G13" i="2"/>
  <c r="C13" i="2"/>
  <c r="B13" i="2" s="1"/>
  <c r="L12" i="2"/>
  <c r="G12" i="2"/>
  <c r="B12" i="2" s="1"/>
  <c r="C12" i="2"/>
  <c r="L11" i="2"/>
  <c r="G11" i="2"/>
  <c r="C11" i="2"/>
  <c r="B11" i="2" s="1"/>
  <c r="L10" i="2"/>
  <c r="G10" i="2"/>
  <c r="B10" i="2" s="1"/>
  <c r="C10" i="2"/>
  <c r="L9" i="2"/>
  <c r="G9" i="2"/>
  <c r="C9" i="2"/>
  <c r="B9" i="2" s="1"/>
  <c r="L8" i="2"/>
  <c r="G8" i="2"/>
  <c r="B8" i="2" s="1"/>
  <c r="C8" i="2"/>
  <c r="L7" i="2"/>
  <c r="G7" i="2"/>
  <c r="C7" i="2"/>
  <c r="B7" i="2" s="1"/>
  <c r="L6" i="2"/>
  <c r="G6" i="2"/>
  <c r="B6" i="2" s="1"/>
  <c r="C6" i="2"/>
  <c r="B69" i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C19" i="3" l="1"/>
  <c r="B19" i="3" s="1"/>
  <c r="B16" i="3"/>
  <c r="B17" i="3"/>
  <c r="E19" i="3"/>
  <c r="M19" i="3"/>
  <c r="L19" i="3" s="1"/>
  <c r="H19" i="3"/>
  <c r="G19" i="3" s="1"/>
  <c r="B19" i="2"/>
  <c r="L19" i="2"/>
  <c r="G16" i="2"/>
  <c r="B16" i="2" s="1"/>
</calcChain>
</file>

<file path=xl/sharedStrings.xml><?xml version="1.0" encoding="utf-8"?>
<sst xmlns="http://schemas.openxmlformats.org/spreadsheetml/2006/main" count="149" uniqueCount="100">
  <si>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</si>
  <si>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平成  29年  8月分</t>
    <phoneticPr fontId="2"/>
  </si>
  <si>
    <t>単位：平方メートル</t>
    <rPh sb="0" eb="2">
      <t>タンイ</t>
    </rPh>
    <rPh sb="3" eb="5">
      <t>ヘイホウ</t>
    </rPh>
    <phoneticPr fontId="2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</si>
  <si>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</si>
  <si>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</si>
  <si>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合計</t>
    <rPh sb="0" eb="2">
      <t>ゴウケイ</t>
    </rPh>
    <phoneticPr fontId="2"/>
  </si>
  <si>
    <t>居住専用</t>
    <rPh sb="0" eb="1">
      <t>イ</t>
    </rPh>
    <rPh sb="1" eb="2">
      <t>ジュウ</t>
    </rPh>
    <rPh sb="2" eb="4">
      <t>センヨウ</t>
    </rPh>
    <phoneticPr fontId="2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</si>
  <si>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</si>
  <si>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</si>
  <si>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鉱工業用</t>
    <rPh sb="0" eb="3">
      <t>コウコウギョウ</t>
    </rPh>
    <rPh sb="3" eb="4">
      <t>ヨウ</t>
    </rPh>
    <phoneticPr fontId="2"/>
  </si>
  <si>
    <t>公益事業用</t>
    <rPh sb="0" eb="2">
      <t>コウエキ</t>
    </rPh>
    <rPh sb="2" eb="5">
      <t>ジギョウヨウ</t>
    </rPh>
    <phoneticPr fontId="2"/>
  </si>
  <si>
    <t>商業用</t>
    <rPh sb="0" eb="3">
      <t>ショウギョウヨウ</t>
    </rPh>
    <phoneticPr fontId="2"/>
  </si>
  <si>
    <t>ｻｰﾋﾞｽ業用</t>
    <rPh sb="5" eb="6">
      <t>ギョウ</t>
    </rPh>
    <rPh sb="6" eb="7">
      <t>ヨウ</t>
    </rPh>
    <phoneticPr fontId="2"/>
  </si>
  <si>
    <t>公務文教用</t>
    <rPh sb="0" eb="2">
      <t>コウム</t>
    </rPh>
    <rPh sb="2" eb="4">
      <t>ブンキョウ</t>
    </rPh>
    <rPh sb="4" eb="5">
      <t>ヨウ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</si>
  <si>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</si>
  <si>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</si>
  <si>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</si>
  <si>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</si>
  <si>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</si>
  <si>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</si>
  <si>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</si>
  <si>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</si>
  <si>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</si>
  <si>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</si>
  <si>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</si>
  <si>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</si>
  <si>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</si>
  <si>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</si>
  <si>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</si>
  <si>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</si>
  <si>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</si>
  <si>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</si>
  <si>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</si>
  <si>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</si>
  <si>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</si>
  <si>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</si>
  <si>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</si>
  <si>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</si>
  <si>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</si>
  <si>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</si>
  <si>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</si>
  <si>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</t>
    <phoneticPr fontId="2"/>
  </si>
  <si>
    <t>養老町</t>
  </si>
  <si>
    <t>養老郡</t>
    <phoneticPr fontId="2"/>
  </si>
  <si>
    <t>垂井町</t>
  </si>
  <si>
    <t>関ヶ原町</t>
  </si>
  <si>
    <t>不破郡</t>
    <phoneticPr fontId="2"/>
  </si>
  <si>
    <t>神戸町</t>
  </si>
  <si>
    <t>輪之内町</t>
  </si>
  <si>
    <t>安八町</t>
  </si>
  <si>
    <t>安八郡</t>
    <phoneticPr fontId="2"/>
  </si>
  <si>
    <t>揖斐川町</t>
  </si>
  <si>
    <t>大野町</t>
  </si>
  <si>
    <t>池田町</t>
  </si>
  <si>
    <t>揖斐郡</t>
    <phoneticPr fontId="2"/>
  </si>
  <si>
    <t>北方町</t>
  </si>
  <si>
    <t>本巣郡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</si>
  <si>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</si>
  <si>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</si>
  <si>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</si>
  <si>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</si>
  <si>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</si>
  <si>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</si>
  <si>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</si>
  <si>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2"/>
  </si>
  <si>
    <t>御嵩町</t>
  </si>
  <si>
    <t>可児郡</t>
    <phoneticPr fontId="2"/>
  </si>
  <si>
    <t>白川村</t>
  </si>
  <si>
    <t>大野郡</t>
    <phoneticPr fontId="2"/>
  </si>
  <si>
    <t>町村計</t>
  </si>
  <si>
    <t>合　計</t>
  </si>
  <si>
    <t>（県市町村名）岐阜県</t>
    <phoneticPr fontId="2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</si>
  <si>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</si>
  <si>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　　　　単位：万円</t>
    <rPh sb="4" eb="6">
      <t>タンイ</t>
    </rPh>
    <rPh sb="7" eb="9">
      <t>マンエン</t>
    </rPh>
    <phoneticPr fontId="2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</si>
  <si>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2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</si>
  <si>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2"/>
  </si>
  <si>
    <t>公共</t>
    <rPh sb="0" eb="2">
      <t>コウキョウ</t>
    </rPh>
    <phoneticPr fontId="2"/>
  </si>
  <si>
    <t>民間</t>
    <rPh sb="0" eb="2">
      <t>ミンカン</t>
    </rPh>
    <phoneticPr fontId="2"/>
  </si>
  <si>
    <t>鉄筋鉄骨</t>
    <rPh sb="0" eb="2">
      <t>テッキン</t>
    </rPh>
    <rPh sb="2" eb="4">
      <t>テッコツ</t>
    </rPh>
    <phoneticPr fontId="2"/>
  </si>
  <si>
    <t>鉄筋</t>
    <rPh sb="0" eb="2">
      <t>テッキン</t>
    </rPh>
    <phoneticPr fontId="2"/>
  </si>
  <si>
    <t>ｺﾝｸﾘｰﾄ</t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</si>
  <si>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</si>
  <si>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</si>
  <si>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</si>
  <si>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</si>
  <si>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</si>
  <si>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</si>
  <si>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</si>
  <si>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</si>
  <si>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ｺﾝｸﾘｰﾄ造</t>
    <rPh sb="6" eb="7">
      <t>ゾウ</t>
    </rPh>
    <phoneticPr fontId="2"/>
  </si>
  <si>
    <t>鉄骨造</t>
    <rPh sb="0" eb="2">
      <t>テッコツ</t>
    </rPh>
    <rPh sb="2" eb="3">
      <t>ゾウ</t>
    </rPh>
    <phoneticPr fontId="2"/>
  </si>
  <si>
    <t>ﾌﾞﾛｯｸ造</t>
    <rPh sb="5" eb="6">
      <t>ゾウ</t>
    </rPh>
    <phoneticPr fontId="2"/>
  </si>
  <si>
    <t>サービス業用</t>
    <rPh sb="4" eb="5">
      <t>ギョウ</t>
    </rPh>
    <rPh sb="5" eb="6">
      <t>ヨウ</t>
    </rPh>
    <phoneticPr fontId="2"/>
  </si>
  <si>
    <t>公務・文教用</t>
    <rPh sb="0" eb="2">
      <t>コウム</t>
    </rPh>
    <rPh sb="3" eb="5">
      <t>ブンキョウ</t>
    </rPh>
    <rPh sb="5" eb="6">
      <t>ヨウ</t>
    </rPh>
    <phoneticPr fontId="2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</si>
  <si>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2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</si>
  <si>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2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</si>
  <si>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</si>
  <si>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2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</si>
  <si>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2"/>
  </si>
  <si>
    <t>ｺﾝｸﾘｰﾄ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</si>
</sst>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0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7" xfId="0" applyFont="1" applyBorder="1"/>
    <xf numFmtId="176" fontId="1" fillId="0" borderId="8" xfId="0" applyNumberFormat="1" applyFont="1" applyBorder="1"/>
    <xf numFmtId="176" fontId="1" fillId="0" borderId="9" xfId="0" applyNumberFormat="1" applyFont="1" applyBorder="1"/>
    <xf numFmtId="176" fontId="1" fillId="0" borderId="40" xfId="0" applyNumberFormat="1" applyFont="1" applyBorder="1"/>
    <xf numFmtId="0" fontId="1" fillId="0" borderId="41" xfId="0" applyFont="1" applyBorder="1"/>
    <xf numFmtId="176" fontId="1" fillId="0" borderId="42" xfId="0" applyNumberFormat="1" applyFont="1" applyBorder="1"/>
    <xf numFmtId="176" fontId="1" fillId="0" borderId="43" xfId="0" applyNumberFormat="1" applyFont="1" applyBorder="1"/>
    <xf numFmtId="176" fontId="1" fillId="0" borderId="44" xfId="0" applyNumberFormat="1" applyFont="1" applyBorder="1"/>
    <xf numFmtId="0" fontId="1" fillId="0" borderId="45" xfId="0" applyFont="1" applyBorder="1" applyAlignment="1">
      <alignment horizontal="center"/>
    </xf>
    <xf numFmtId="176" fontId="1" fillId="0" borderId="46" xfId="0" applyNumberFormat="1" applyFont="1" applyBorder="1"/>
    <xf numFmtId="176" fontId="1" fillId="0" borderId="47" xfId="0" applyNumberFormat="1" applyFont="1" applyBorder="1"/>
    <xf numFmtId="176" fontId="1" fillId="0" borderId="48" xfId="0" applyNumberFormat="1" applyFont="1" applyBorder="1"/>
    <xf numFmtId="0" fontId="1" fillId="0" borderId="49" xfId="0" applyFont="1" applyBorder="1" applyAlignment="1">
      <alignment horizontal="center"/>
    </xf>
    <xf numFmtId="176" fontId="1" fillId="0" borderId="50" xfId="0" applyNumberFormat="1" applyFont="1" applyBorder="1"/>
    <xf numFmtId="176" fontId="1" fillId="0" borderId="51" xfId="0" applyNumberFormat="1" applyFont="1" applyBorder="1"/>
    <xf numFmtId="176" fontId="1" fillId="0" borderId="5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2" t="s">
        <v>0</v>
      </c>
      <c r="I1" s="1" t="s">
        <v>1</v>
      </c>
    </row>
    <row r="2" spans="1:13" ht="15" customHeight="1" thickBot="1" x14ac:dyDescent="0.2">
      <c r="M2" s="3" t="s">
        <v>2</v>
      </c>
    </row>
    <row r="3" spans="1:13" s="10" customFormat="1" ht="15" customHeight="1" x14ac:dyDescent="0.15">
      <c r="A3" s="4"/>
      <c r="B3" s="5"/>
      <c r="C3" s="6" t="s">
        <v>3</v>
      </c>
      <c r="D3" s="7"/>
      <c r="E3" s="7"/>
      <c r="F3" s="7"/>
      <c r="G3" s="7"/>
      <c r="H3" s="7"/>
      <c r="I3" s="7"/>
      <c r="J3" s="7"/>
      <c r="K3" s="8"/>
      <c r="L3" s="6" t="s">
        <v>4</v>
      </c>
      <c r="M3" s="9"/>
    </row>
    <row r="4" spans="1:13" s="10" customFormat="1" ht="15" customHeight="1" thickBot="1" x14ac:dyDescent="0.2">
      <c r="A4" s="11"/>
      <c r="B4" s="12" t="s">
        <v>5</v>
      </c>
      <c r="C4" s="13" t="s">
        <v>6</v>
      </c>
      <c r="D4" s="14" t="s">
        <v>7</v>
      </c>
      <c r="E4" s="14" t="s">
        <v>8</v>
      </c>
      <c r="F4" s="13" t="s">
        <v>9</v>
      </c>
      <c r="G4" s="13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</row>
    <row r="5" spans="1:13" s="21" customFormat="1" ht="15" customHeight="1" x14ac:dyDescent="0.15">
      <c r="A5" s="17" t="s">
        <v>17</v>
      </c>
      <c r="B5" s="18">
        <f t="shared" ref="B5:B26" si="0">SUM( C5:K5)</f>
        <v>54299</v>
      </c>
      <c r="C5" s="19">
        <v>27274</v>
      </c>
      <c r="D5" s="19">
        <v>619</v>
      </c>
      <c r="E5" s="19">
        <v>0</v>
      </c>
      <c r="F5" s="19">
        <v>82</v>
      </c>
      <c r="G5" s="19">
        <v>0</v>
      </c>
      <c r="H5" s="19">
        <v>1541</v>
      </c>
      <c r="I5" s="19">
        <v>19542</v>
      </c>
      <c r="J5" s="19">
        <v>1223</v>
      </c>
      <c r="K5" s="19">
        <v>4018</v>
      </c>
      <c r="L5" s="19">
        <v>18825</v>
      </c>
      <c r="M5" s="20">
        <v>35474</v>
      </c>
    </row>
    <row r="6" spans="1:13" ht="15" customHeight="1" x14ac:dyDescent="0.15">
      <c r="A6" s="22" t="s">
        <v>18</v>
      </c>
      <c r="B6" s="23">
        <f t="shared" si="0"/>
        <v>13961</v>
      </c>
      <c r="C6" s="24">
        <v>7448</v>
      </c>
      <c r="D6" s="24">
        <v>146</v>
      </c>
      <c r="E6" s="24">
        <v>0</v>
      </c>
      <c r="F6" s="24">
        <v>0</v>
      </c>
      <c r="G6" s="24">
        <v>0</v>
      </c>
      <c r="H6" s="24">
        <v>387</v>
      </c>
      <c r="I6" s="24">
        <v>297</v>
      </c>
      <c r="J6" s="24">
        <v>4417</v>
      </c>
      <c r="K6" s="24">
        <v>1266</v>
      </c>
      <c r="L6" s="24">
        <v>6604</v>
      </c>
      <c r="M6" s="25">
        <v>7357</v>
      </c>
    </row>
    <row r="7" spans="1:13" ht="15" customHeight="1" x14ac:dyDescent="0.15">
      <c r="A7" s="22" t="s">
        <v>19</v>
      </c>
      <c r="B7" s="23">
        <f t="shared" si="0"/>
        <v>9910</v>
      </c>
      <c r="C7" s="24">
        <v>4362</v>
      </c>
      <c r="D7" s="24">
        <v>0</v>
      </c>
      <c r="E7" s="24">
        <v>0</v>
      </c>
      <c r="F7" s="24">
        <v>4381</v>
      </c>
      <c r="G7" s="24">
        <v>159</v>
      </c>
      <c r="H7" s="24">
        <v>309</v>
      </c>
      <c r="I7" s="24">
        <v>625</v>
      </c>
      <c r="J7" s="24">
        <v>74</v>
      </c>
      <c r="K7" s="24">
        <v>0</v>
      </c>
      <c r="L7" s="24">
        <v>3649</v>
      </c>
      <c r="M7" s="25">
        <v>6261</v>
      </c>
    </row>
    <row r="8" spans="1:13" ht="15" customHeight="1" x14ac:dyDescent="0.15">
      <c r="A8" s="22" t="s">
        <v>20</v>
      </c>
      <c r="B8" s="23">
        <f t="shared" si="0"/>
        <v>5422</v>
      </c>
      <c r="C8" s="24">
        <v>4238</v>
      </c>
      <c r="D8" s="24">
        <v>0</v>
      </c>
      <c r="E8" s="24">
        <v>0</v>
      </c>
      <c r="F8" s="24">
        <v>47</v>
      </c>
      <c r="G8" s="24">
        <v>70</v>
      </c>
      <c r="H8" s="24">
        <v>0</v>
      </c>
      <c r="I8" s="24">
        <v>0</v>
      </c>
      <c r="J8" s="24">
        <v>1067</v>
      </c>
      <c r="K8" s="24">
        <v>0</v>
      </c>
      <c r="L8" s="24">
        <v>4555</v>
      </c>
      <c r="M8" s="25">
        <v>867</v>
      </c>
    </row>
    <row r="9" spans="1:13" ht="15" customHeight="1" x14ac:dyDescent="0.15">
      <c r="A9" s="22" t="s">
        <v>21</v>
      </c>
      <c r="B9" s="23">
        <f t="shared" si="0"/>
        <v>5009</v>
      </c>
      <c r="C9" s="24">
        <v>3469</v>
      </c>
      <c r="D9" s="24">
        <v>0</v>
      </c>
      <c r="E9" s="24">
        <v>87</v>
      </c>
      <c r="F9" s="24">
        <v>0</v>
      </c>
      <c r="G9" s="24">
        <v>0</v>
      </c>
      <c r="H9" s="24">
        <v>515</v>
      </c>
      <c r="I9" s="24">
        <v>191</v>
      </c>
      <c r="J9" s="24">
        <v>0</v>
      </c>
      <c r="K9" s="24">
        <v>747</v>
      </c>
      <c r="L9" s="24">
        <v>3668</v>
      </c>
      <c r="M9" s="25">
        <v>1341</v>
      </c>
    </row>
    <row r="10" spans="1:13" ht="15" customHeight="1" x14ac:dyDescent="0.15">
      <c r="A10" s="22" t="s">
        <v>22</v>
      </c>
      <c r="B10" s="23">
        <f t="shared" si="0"/>
        <v>4506</v>
      </c>
      <c r="C10" s="24">
        <v>2745</v>
      </c>
      <c r="D10" s="24">
        <v>0</v>
      </c>
      <c r="E10" s="24">
        <v>0</v>
      </c>
      <c r="F10" s="24">
        <v>492</v>
      </c>
      <c r="G10" s="24">
        <v>531</v>
      </c>
      <c r="H10" s="24">
        <v>0</v>
      </c>
      <c r="I10" s="24">
        <v>192</v>
      </c>
      <c r="J10" s="24">
        <v>0</v>
      </c>
      <c r="K10" s="24">
        <v>546</v>
      </c>
      <c r="L10" s="24">
        <v>3320</v>
      </c>
      <c r="M10" s="25">
        <v>1186</v>
      </c>
    </row>
    <row r="11" spans="1:13" ht="15" customHeight="1" x14ac:dyDescent="0.15">
      <c r="A11" s="22" t="s">
        <v>23</v>
      </c>
      <c r="B11" s="23">
        <f t="shared" si="0"/>
        <v>1275</v>
      </c>
      <c r="C11" s="24">
        <v>497</v>
      </c>
      <c r="D11" s="24">
        <v>0</v>
      </c>
      <c r="E11" s="24">
        <v>0</v>
      </c>
      <c r="F11" s="24">
        <v>670</v>
      </c>
      <c r="G11" s="24">
        <v>0</v>
      </c>
      <c r="H11" s="24">
        <v>0</v>
      </c>
      <c r="I11" s="24">
        <v>108</v>
      </c>
      <c r="J11" s="24">
        <v>0</v>
      </c>
      <c r="K11" s="24">
        <v>0</v>
      </c>
      <c r="L11" s="24">
        <v>605</v>
      </c>
      <c r="M11" s="25">
        <v>670</v>
      </c>
    </row>
    <row r="12" spans="1:13" ht="15" customHeight="1" x14ac:dyDescent="0.15">
      <c r="A12" s="22" t="s">
        <v>24</v>
      </c>
      <c r="B12" s="23">
        <f t="shared" si="0"/>
        <v>1415</v>
      </c>
      <c r="C12" s="24">
        <v>960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455</v>
      </c>
      <c r="K12" s="24">
        <v>0</v>
      </c>
      <c r="L12" s="24">
        <v>1282</v>
      </c>
      <c r="M12" s="25">
        <v>133</v>
      </c>
    </row>
    <row r="13" spans="1:13" ht="15" customHeight="1" x14ac:dyDescent="0.15">
      <c r="A13" s="22" t="s">
        <v>25</v>
      </c>
      <c r="B13" s="23">
        <f t="shared" si="0"/>
        <v>6802</v>
      </c>
      <c r="C13" s="24">
        <v>3314</v>
      </c>
      <c r="D13" s="24">
        <v>0</v>
      </c>
      <c r="E13" s="24">
        <v>184</v>
      </c>
      <c r="F13" s="24">
        <v>1611</v>
      </c>
      <c r="G13" s="24">
        <v>0</v>
      </c>
      <c r="H13" s="24">
        <v>0</v>
      </c>
      <c r="I13" s="24">
        <v>83</v>
      </c>
      <c r="J13" s="24">
        <v>1610</v>
      </c>
      <c r="K13" s="24">
        <v>0</v>
      </c>
      <c r="L13" s="24">
        <v>2905</v>
      </c>
      <c r="M13" s="25">
        <v>3897</v>
      </c>
    </row>
    <row r="14" spans="1:13" ht="15" customHeight="1" x14ac:dyDescent="0.15">
      <c r="A14" s="22" t="s">
        <v>26</v>
      </c>
      <c r="B14" s="23">
        <f t="shared" si="0"/>
        <v>1579</v>
      </c>
      <c r="C14" s="24">
        <v>1138</v>
      </c>
      <c r="D14" s="24">
        <v>0</v>
      </c>
      <c r="E14" s="24">
        <v>0</v>
      </c>
      <c r="F14" s="24">
        <v>18</v>
      </c>
      <c r="G14" s="24">
        <v>0</v>
      </c>
      <c r="H14" s="24">
        <v>0</v>
      </c>
      <c r="I14" s="24">
        <v>0</v>
      </c>
      <c r="J14" s="24">
        <v>246</v>
      </c>
      <c r="K14" s="24">
        <v>177</v>
      </c>
      <c r="L14" s="24">
        <v>1314</v>
      </c>
      <c r="M14" s="25">
        <v>265</v>
      </c>
    </row>
    <row r="15" spans="1:13" ht="15" customHeight="1" x14ac:dyDescent="0.15">
      <c r="A15" s="22" t="s">
        <v>27</v>
      </c>
      <c r="B15" s="23">
        <f t="shared" si="0"/>
        <v>4899</v>
      </c>
      <c r="C15" s="24">
        <v>3201</v>
      </c>
      <c r="D15" s="24">
        <v>0</v>
      </c>
      <c r="E15" s="24">
        <v>0</v>
      </c>
      <c r="F15" s="24">
        <v>63</v>
      </c>
      <c r="G15" s="24">
        <v>0</v>
      </c>
      <c r="H15" s="24">
        <v>109</v>
      </c>
      <c r="I15" s="24">
        <v>0</v>
      </c>
      <c r="J15" s="24">
        <v>0</v>
      </c>
      <c r="K15" s="24">
        <v>1526</v>
      </c>
      <c r="L15" s="24">
        <v>2962</v>
      </c>
      <c r="M15" s="25">
        <v>1937</v>
      </c>
    </row>
    <row r="16" spans="1:13" ht="15" customHeight="1" x14ac:dyDescent="0.15">
      <c r="A16" s="22" t="s">
        <v>28</v>
      </c>
      <c r="B16" s="23">
        <f t="shared" si="0"/>
        <v>4483</v>
      </c>
      <c r="C16" s="24">
        <v>3386</v>
      </c>
      <c r="D16" s="24">
        <v>0</v>
      </c>
      <c r="E16" s="24">
        <v>0</v>
      </c>
      <c r="F16" s="24">
        <v>159</v>
      </c>
      <c r="G16" s="24">
        <v>0</v>
      </c>
      <c r="H16" s="24">
        <v>809</v>
      </c>
      <c r="I16" s="24">
        <v>0</v>
      </c>
      <c r="J16" s="24">
        <v>0</v>
      </c>
      <c r="K16" s="24">
        <v>129</v>
      </c>
      <c r="L16" s="24">
        <v>2560</v>
      </c>
      <c r="M16" s="25">
        <v>1923</v>
      </c>
    </row>
    <row r="17" spans="1:13" ht="15" customHeight="1" x14ac:dyDescent="0.15">
      <c r="A17" s="22" t="s">
        <v>29</v>
      </c>
      <c r="B17" s="23">
        <f t="shared" si="0"/>
        <v>10919</v>
      </c>
      <c r="C17" s="24">
        <v>8089</v>
      </c>
      <c r="D17" s="24">
        <v>0</v>
      </c>
      <c r="E17" s="24">
        <v>0</v>
      </c>
      <c r="F17" s="24">
        <v>1786</v>
      </c>
      <c r="G17" s="24">
        <v>0</v>
      </c>
      <c r="H17" s="24">
        <v>402</v>
      </c>
      <c r="I17" s="24">
        <v>80</v>
      </c>
      <c r="J17" s="24">
        <v>345</v>
      </c>
      <c r="K17" s="24">
        <v>217</v>
      </c>
      <c r="L17" s="24">
        <v>6890</v>
      </c>
      <c r="M17" s="25">
        <v>4029</v>
      </c>
    </row>
    <row r="18" spans="1:13" ht="15" customHeight="1" x14ac:dyDescent="0.15">
      <c r="A18" s="22" t="s">
        <v>30</v>
      </c>
      <c r="B18" s="23">
        <f t="shared" si="0"/>
        <v>5490</v>
      </c>
      <c r="C18" s="24">
        <v>5395</v>
      </c>
      <c r="D18" s="24">
        <v>0</v>
      </c>
      <c r="E18" s="24">
        <v>41</v>
      </c>
      <c r="F18" s="24">
        <v>26</v>
      </c>
      <c r="G18" s="24">
        <v>0</v>
      </c>
      <c r="H18" s="24">
        <v>0</v>
      </c>
      <c r="I18" s="24">
        <v>0</v>
      </c>
      <c r="J18" s="24">
        <v>28</v>
      </c>
      <c r="K18" s="24">
        <v>0</v>
      </c>
      <c r="L18" s="24">
        <v>4225</v>
      </c>
      <c r="M18" s="25">
        <v>1265</v>
      </c>
    </row>
    <row r="19" spans="1:13" ht="15" customHeight="1" x14ac:dyDescent="0.15">
      <c r="A19" s="22" t="s">
        <v>31</v>
      </c>
      <c r="B19" s="23">
        <f t="shared" si="0"/>
        <v>2685</v>
      </c>
      <c r="C19" s="24">
        <v>266</v>
      </c>
      <c r="D19" s="24">
        <v>0</v>
      </c>
      <c r="E19" s="24">
        <v>710</v>
      </c>
      <c r="F19" s="24">
        <v>1709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921</v>
      </c>
      <c r="M19" s="25">
        <v>1764</v>
      </c>
    </row>
    <row r="20" spans="1:13" ht="15" customHeight="1" x14ac:dyDescent="0.15">
      <c r="A20" s="22" t="s">
        <v>32</v>
      </c>
      <c r="B20" s="23">
        <f t="shared" si="0"/>
        <v>2402</v>
      </c>
      <c r="C20" s="24">
        <v>2402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2282</v>
      </c>
      <c r="M20" s="25">
        <v>120</v>
      </c>
    </row>
    <row r="21" spans="1:13" ht="15" customHeight="1" x14ac:dyDescent="0.15">
      <c r="A21" s="22" t="s">
        <v>33</v>
      </c>
      <c r="B21" s="23">
        <f t="shared" si="0"/>
        <v>1641</v>
      </c>
      <c r="C21" s="24">
        <v>407</v>
      </c>
      <c r="D21" s="24">
        <v>1199</v>
      </c>
      <c r="E21" s="24">
        <v>18</v>
      </c>
      <c r="F21" s="24">
        <v>0</v>
      </c>
      <c r="G21" s="24">
        <v>0</v>
      </c>
      <c r="H21" s="24">
        <v>0</v>
      </c>
      <c r="I21" s="24">
        <v>0</v>
      </c>
      <c r="J21" s="24">
        <v>17</v>
      </c>
      <c r="K21" s="24">
        <v>0</v>
      </c>
      <c r="L21" s="24">
        <v>291</v>
      </c>
      <c r="M21" s="25">
        <v>1350</v>
      </c>
    </row>
    <row r="22" spans="1:13" ht="15" customHeight="1" x14ac:dyDescent="0.15">
      <c r="A22" s="22" t="s">
        <v>34</v>
      </c>
      <c r="B22" s="23">
        <f t="shared" si="0"/>
        <v>1516</v>
      </c>
      <c r="C22" s="24">
        <v>1216</v>
      </c>
      <c r="D22" s="24">
        <v>0</v>
      </c>
      <c r="E22" s="24">
        <v>0</v>
      </c>
      <c r="F22" s="24">
        <v>0</v>
      </c>
      <c r="G22" s="24">
        <v>0</v>
      </c>
      <c r="H22" s="24">
        <v>300</v>
      </c>
      <c r="I22" s="24">
        <v>0</v>
      </c>
      <c r="J22" s="24">
        <v>0</v>
      </c>
      <c r="K22" s="24">
        <v>0</v>
      </c>
      <c r="L22" s="24">
        <v>1216</v>
      </c>
      <c r="M22" s="25">
        <v>300</v>
      </c>
    </row>
    <row r="23" spans="1:13" ht="15" customHeight="1" x14ac:dyDescent="0.15">
      <c r="A23" s="22" t="s">
        <v>35</v>
      </c>
      <c r="B23" s="23">
        <f t="shared" si="0"/>
        <v>1859</v>
      </c>
      <c r="C23" s="24">
        <v>1229</v>
      </c>
      <c r="D23" s="24">
        <v>143</v>
      </c>
      <c r="E23" s="24">
        <v>0</v>
      </c>
      <c r="F23" s="24">
        <v>177</v>
      </c>
      <c r="G23" s="24">
        <v>0</v>
      </c>
      <c r="H23" s="24">
        <v>0</v>
      </c>
      <c r="I23" s="24">
        <v>0</v>
      </c>
      <c r="J23" s="24">
        <v>0</v>
      </c>
      <c r="K23" s="24">
        <v>310</v>
      </c>
      <c r="L23" s="24">
        <v>1682</v>
      </c>
      <c r="M23" s="25">
        <v>177</v>
      </c>
    </row>
    <row r="24" spans="1:13" ht="15" customHeight="1" x14ac:dyDescent="0.15">
      <c r="A24" s="22" t="s">
        <v>36</v>
      </c>
      <c r="B24" s="23">
        <f t="shared" si="0"/>
        <v>754</v>
      </c>
      <c r="C24" s="24">
        <v>754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367</v>
      </c>
      <c r="M24" s="25">
        <v>387</v>
      </c>
    </row>
    <row r="25" spans="1:13" ht="15" customHeight="1" x14ac:dyDescent="0.15">
      <c r="A25" s="26" t="s">
        <v>37</v>
      </c>
      <c r="B25" s="27">
        <f t="shared" si="0"/>
        <v>774</v>
      </c>
      <c r="C25" s="28">
        <v>656</v>
      </c>
      <c r="D25" s="28">
        <v>0</v>
      </c>
      <c r="E25" s="28">
        <v>0</v>
      </c>
      <c r="F25" s="28">
        <v>0</v>
      </c>
      <c r="G25" s="28">
        <v>0</v>
      </c>
      <c r="H25" s="28">
        <v>118</v>
      </c>
      <c r="I25" s="28">
        <v>0</v>
      </c>
      <c r="J25" s="28">
        <v>0</v>
      </c>
      <c r="K25" s="28">
        <v>0</v>
      </c>
      <c r="L25" s="28">
        <v>656</v>
      </c>
      <c r="M25" s="29">
        <v>118</v>
      </c>
    </row>
    <row r="26" spans="1:13" ht="15" customHeight="1" x14ac:dyDescent="0.15">
      <c r="A26" s="30" t="s">
        <v>38</v>
      </c>
      <c r="B26" s="31">
        <f t="shared" si="0"/>
        <v>141600</v>
      </c>
      <c r="C26" s="32">
        <v>82446</v>
      </c>
      <c r="D26" s="32">
        <v>2107</v>
      </c>
      <c r="E26" s="32">
        <v>1040</v>
      </c>
      <c r="F26" s="32">
        <v>11221</v>
      </c>
      <c r="G26" s="32">
        <v>760</v>
      </c>
      <c r="H26" s="32">
        <v>4490</v>
      </c>
      <c r="I26" s="32">
        <v>21118</v>
      </c>
      <c r="J26" s="32">
        <v>9482</v>
      </c>
      <c r="K26" s="32">
        <v>8936</v>
      </c>
      <c r="L26" s="32">
        <v>70779</v>
      </c>
      <c r="M26" s="33">
        <v>70821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39</v>
      </c>
      <c r="B28" s="23">
        <f>SUM( C28:K28)</f>
        <v>1667</v>
      </c>
      <c r="C28" s="24">
        <v>1534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133</v>
      </c>
      <c r="K28" s="24">
        <v>0</v>
      </c>
      <c r="L28" s="24">
        <v>1352</v>
      </c>
      <c r="M28" s="25">
        <v>315</v>
      </c>
    </row>
    <row r="29" spans="1:13" ht="15" customHeight="1" x14ac:dyDescent="0.15">
      <c r="A29" s="26" t="s">
        <v>40</v>
      </c>
      <c r="B29" s="27">
        <f>SUM( C29:K29)</f>
        <v>713</v>
      </c>
      <c r="C29" s="28">
        <v>629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84</v>
      </c>
      <c r="K29" s="28">
        <v>0</v>
      </c>
      <c r="L29" s="28">
        <v>513</v>
      </c>
      <c r="M29" s="29">
        <v>200</v>
      </c>
    </row>
    <row r="30" spans="1:13" ht="15" customHeight="1" x14ac:dyDescent="0.15">
      <c r="A30" s="30" t="s">
        <v>41</v>
      </c>
      <c r="B30" s="31">
        <f>SUM( C30:K30)</f>
        <v>2380</v>
      </c>
      <c r="C30" s="32">
        <v>2163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217</v>
      </c>
      <c r="K30" s="32">
        <v>0</v>
      </c>
      <c r="L30" s="32">
        <v>1865</v>
      </c>
      <c r="M30" s="33">
        <v>515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6" t="s">
        <v>42</v>
      </c>
      <c r="B32" s="27">
        <f>SUM( C32:K32)</f>
        <v>2370</v>
      </c>
      <c r="C32" s="28">
        <v>573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1797</v>
      </c>
      <c r="K32" s="28">
        <v>0</v>
      </c>
      <c r="L32" s="28">
        <v>329</v>
      </c>
      <c r="M32" s="29">
        <v>2041</v>
      </c>
    </row>
    <row r="33" spans="1:13" ht="15" customHeight="1" x14ac:dyDescent="0.15">
      <c r="A33" s="30" t="s">
        <v>43</v>
      </c>
      <c r="B33" s="31">
        <f>SUM( C33:K33)</f>
        <v>2370</v>
      </c>
      <c r="C33" s="32">
        <v>573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1797</v>
      </c>
      <c r="K33" s="32">
        <v>0</v>
      </c>
      <c r="L33" s="32">
        <v>329</v>
      </c>
      <c r="M33" s="33">
        <v>2041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44</v>
      </c>
      <c r="B35" s="23">
        <f>SUM( C35:K35)</f>
        <v>1056</v>
      </c>
      <c r="C35" s="24">
        <v>989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67</v>
      </c>
      <c r="L35" s="24">
        <v>717</v>
      </c>
      <c r="M35" s="25">
        <v>339</v>
      </c>
    </row>
    <row r="36" spans="1:13" ht="15" customHeight="1" x14ac:dyDescent="0.15">
      <c r="A36" s="26" t="s">
        <v>45</v>
      </c>
      <c r="B36" s="27">
        <f>SUM( C36:K36)</f>
        <v>175</v>
      </c>
      <c r="C36" s="28">
        <v>31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144</v>
      </c>
      <c r="J36" s="28">
        <v>0</v>
      </c>
      <c r="K36" s="28">
        <v>0</v>
      </c>
      <c r="L36" s="28">
        <v>31</v>
      </c>
      <c r="M36" s="29">
        <v>144</v>
      </c>
    </row>
    <row r="37" spans="1:13" ht="15" customHeight="1" x14ac:dyDescent="0.15">
      <c r="A37" s="30" t="s">
        <v>46</v>
      </c>
      <c r="B37" s="31">
        <f>SUM( C37:K37)</f>
        <v>1231</v>
      </c>
      <c r="C37" s="32">
        <v>1020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144</v>
      </c>
      <c r="J37" s="32">
        <v>0</v>
      </c>
      <c r="K37" s="32">
        <v>67</v>
      </c>
      <c r="L37" s="32">
        <v>748</v>
      </c>
      <c r="M37" s="33">
        <v>483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47</v>
      </c>
      <c r="B39" s="23">
        <f>SUM( C39:K39)</f>
        <v>1535</v>
      </c>
      <c r="C39" s="24">
        <v>1076</v>
      </c>
      <c r="D39" s="24">
        <v>0</v>
      </c>
      <c r="E39" s="24">
        <v>0</v>
      </c>
      <c r="F39" s="24">
        <v>459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1032</v>
      </c>
      <c r="M39" s="25">
        <v>503</v>
      </c>
    </row>
    <row r="40" spans="1:13" ht="15" customHeight="1" x14ac:dyDescent="0.15">
      <c r="A40" s="22" t="s">
        <v>48</v>
      </c>
      <c r="B40" s="23">
        <f>SUM( C40:K40)</f>
        <v>425</v>
      </c>
      <c r="C40" s="24">
        <v>425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425</v>
      </c>
      <c r="M40" s="25">
        <v>0</v>
      </c>
    </row>
    <row r="41" spans="1:13" ht="15" customHeight="1" x14ac:dyDescent="0.15">
      <c r="A41" s="26" t="s">
        <v>49</v>
      </c>
      <c r="B41" s="27">
        <f>SUM( C41:K41)</f>
        <v>632</v>
      </c>
      <c r="C41" s="28">
        <v>523</v>
      </c>
      <c r="D41" s="28">
        <v>0</v>
      </c>
      <c r="E41" s="28">
        <v>0</v>
      </c>
      <c r="F41" s="28">
        <v>109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523</v>
      </c>
      <c r="M41" s="29">
        <v>109</v>
      </c>
    </row>
    <row r="42" spans="1:13" ht="15" customHeight="1" x14ac:dyDescent="0.15">
      <c r="A42" s="30" t="s">
        <v>50</v>
      </c>
      <c r="B42" s="31">
        <f>SUM( C42:K42)</f>
        <v>2592</v>
      </c>
      <c r="C42" s="32">
        <v>2024</v>
      </c>
      <c r="D42" s="32">
        <v>0</v>
      </c>
      <c r="E42" s="32">
        <v>0</v>
      </c>
      <c r="F42" s="32">
        <v>568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1980</v>
      </c>
      <c r="M42" s="33">
        <v>612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51</v>
      </c>
      <c r="B44" s="23">
        <f>SUM( C44:K44)</f>
        <v>921</v>
      </c>
      <c r="C44" s="24">
        <v>452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231</v>
      </c>
      <c r="K44" s="24">
        <v>238</v>
      </c>
      <c r="L44" s="24">
        <v>344</v>
      </c>
      <c r="M44" s="25">
        <v>577</v>
      </c>
    </row>
    <row r="45" spans="1:13" ht="15" customHeight="1" x14ac:dyDescent="0.15">
      <c r="A45" s="22" t="s">
        <v>52</v>
      </c>
      <c r="B45" s="23">
        <f>SUM( C45:K45)</f>
        <v>956</v>
      </c>
      <c r="C45" s="24">
        <v>956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956</v>
      </c>
      <c r="M45" s="25">
        <v>0</v>
      </c>
    </row>
    <row r="46" spans="1:13" ht="15" customHeight="1" x14ac:dyDescent="0.15">
      <c r="A46" s="26" t="s">
        <v>53</v>
      </c>
      <c r="B46" s="27">
        <f>SUM( C46:K46)</f>
        <v>1156</v>
      </c>
      <c r="C46" s="28">
        <v>788</v>
      </c>
      <c r="D46" s="28">
        <v>0</v>
      </c>
      <c r="E46" s="28">
        <v>0</v>
      </c>
      <c r="F46" s="28">
        <v>368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661</v>
      </c>
      <c r="M46" s="29">
        <v>495</v>
      </c>
    </row>
    <row r="47" spans="1:13" ht="15" customHeight="1" x14ac:dyDescent="0.15">
      <c r="A47" s="30" t="s">
        <v>54</v>
      </c>
      <c r="B47" s="31">
        <f>SUM( C47:K47)</f>
        <v>3033</v>
      </c>
      <c r="C47" s="32">
        <v>2196</v>
      </c>
      <c r="D47" s="32">
        <v>0</v>
      </c>
      <c r="E47" s="32">
        <v>0</v>
      </c>
      <c r="F47" s="32">
        <v>368</v>
      </c>
      <c r="G47" s="32">
        <v>0</v>
      </c>
      <c r="H47" s="32">
        <v>0</v>
      </c>
      <c r="I47" s="32">
        <v>0</v>
      </c>
      <c r="J47" s="32">
        <v>231</v>
      </c>
      <c r="K47" s="32">
        <v>238</v>
      </c>
      <c r="L47" s="32">
        <v>1961</v>
      </c>
      <c r="M47" s="33">
        <v>1072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6" t="s">
        <v>55</v>
      </c>
      <c r="B49" s="27">
        <f>SUM( C49:K49)</f>
        <v>2485</v>
      </c>
      <c r="C49" s="28">
        <v>2150</v>
      </c>
      <c r="D49" s="28">
        <v>0</v>
      </c>
      <c r="E49" s="28">
        <v>0</v>
      </c>
      <c r="F49" s="28">
        <v>0</v>
      </c>
      <c r="G49" s="28">
        <v>0</v>
      </c>
      <c r="H49" s="28">
        <v>186</v>
      </c>
      <c r="I49" s="28">
        <v>149</v>
      </c>
      <c r="J49" s="28">
        <v>0</v>
      </c>
      <c r="K49" s="28">
        <v>0</v>
      </c>
      <c r="L49" s="28">
        <v>2299</v>
      </c>
      <c r="M49" s="29">
        <v>186</v>
      </c>
    </row>
    <row r="50" spans="1:13" ht="15" customHeight="1" x14ac:dyDescent="0.15">
      <c r="A50" s="30" t="s">
        <v>56</v>
      </c>
      <c r="B50" s="31">
        <f>SUM( C50:K50)</f>
        <v>2485</v>
      </c>
      <c r="C50" s="32">
        <v>2150</v>
      </c>
      <c r="D50" s="32">
        <v>0</v>
      </c>
      <c r="E50" s="32">
        <v>0</v>
      </c>
      <c r="F50" s="32">
        <v>0</v>
      </c>
      <c r="G50" s="32">
        <v>0</v>
      </c>
      <c r="H50" s="32">
        <v>186</v>
      </c>
      <c r="I50" s="32">
        <v>149</v>
      </c>
      <c r="J50" s="32">
        <v>0</v>
      </c>
      <c r="K50" s="32">
        <v>0</v>
      </c>
      <c r="L50" s="32">
        <v>2299</v>
      </c>
      <c r="M50" s="33">
        <v>186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57</v>
      </c>
      <c r="B52" s="23">
        <f>SUM( C52:K52)</f>
        <v>1069</v>
      </c>
      <c r="C52" s="24">
        <v>1069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1069</v>
      </c>
      <c r="M52" s="25">
        <v>0</v>
      </c>
    </row>
    <row r="53" spans="1:13" ht="15" customHeight="1" x14ac:dyDescent="0.15">
      <c r="A53" s="22" t="s">
        <v>58</v>
      </c>
      <c r="B53" s="23">
        <f>SUM( C53:K53)</f>
        <v>119</v>
      </c>
      <c r="C53" s="24">
        <v>119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5">
        <v>119</v>
      </c>
    </row>
    <row r="54" spans="1:13" ht="15" customHeight="1" x14ac:dyDescent="0.15">
      <c r="A54" s="22" t="s">
        <v>59</v>
      </c>
      <c r="B54" s="23">
        <f>SUM( C54:K54)</f>
        <v>3831</v>
      </c>
      <c r="C54" s="24">
        <v>452</v>
      </c>
      <c r="D54" s="24">
        <v>0</v>
      </c>
      <c r="E54" s="24">
        <v>0</v>
      </c>
      <c r="F54" s="24">
        <v>3321</v>
      </c>
      <c r="G54" s="24">
        <v>58</v>
      </c>
      <c r="H54" s="24">
        <v>0</v>
      </c>
      <c r="I54" s="24">
        <v>0</v>
      </c>
      <c r="J54" s="24">
        <v>0</v>
      </c>
      <c r="K54" s="24">
        <v>0</v>
      </c>
      <c r="L54" s="24">
        <v>393</v>
      </c>
      <c r="M54" s="25">
        <v>3438</v>
      </c>
    </row>
    <row r="55" spans="1:13" ht="15" customHeight="1" x14ac:dyDescent="0.15">
      <c r="A55" s="22" t="s">
        <v>60</v>
      </c>
      <c r="B55" s="23">
        <f>SUM( C55:K55)</f>
        <v>64</v>
      </c>
      <c r="C55" s="24">
        <v>64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64</v>
      </c>
    </row>
    <row r="56" spans="1:13" ht="15" customHeight="1" x14ac:dyDescent="0.15">
      <c r="A56" s="22" t="s">
        <v>61</v>
      </c>
      <c r="B56" s="23">
        <f>SUM( C56:K56)</f>
        <v>281</v>
      </c>
      <c r="C56" s="24">
        <v>281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281</v>
      </c>
      <c r="M56" s="25">
        <v>0</v>
      </c>
    </row>
    <row r="57" spans="1:13" ht="15" customHeight="1" x14ac:dyDescent="0.15">
      <c r="A57" s="22" t="s">
        <v>62</v>
      </c>
      <c r="B57" s="23">
        <f>SUM( C57:M57)</f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0</v>
      </c>
    </row>
    <row r="58" spans="1:13" ht="15" customHeight="1" x14ac:dyDescent="0.15">
      <c r="A58" s="26" t="s">
        <v>63</v>
      </c>
      <c r="B58" s="27">
        <f>SUM( C58:M58)</f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9">
        <v>0</v>
      </c>
    </row>
    <row r="59" spans="1:13" ht="15" customHeight="1" x14ac:dyDescent="0.15">
      <c r="A59" s="30" t="s">
        <v>64</v>
      </c>
      <c r="B59" s="31">
        <f>SUM( C59:K59)</f>
        <v>5364</v>
      </c>
      <c r="C59" s="32">
        <v>1985</v>
      </c>
      <c r="D59" s="32">
        <v>0</v>
      </c>
      <c r="E59" s="32">
        <v>0</v>
      </c>
      <c r="F59" s="32">
        <v>3321</v>
      </c>
      <c r="G59" s="32">
        <v>58</v>
      </c>
      <c r="H59" s="32">
        <v>0</v>
      </c>
      <c r="I59" s="32">
        <v>0</v>
      </c>
      <c r="J59" s="32">
        <v>0</v>
      </c>
      <c r="K59" s="32">
        <v>0</v>
      </c>
      <c r="L59" s="32">
        <v>1743</v>
      </c>
      <c r="M59" s="33">
        <v>3621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6" t="s">
        <v>65</v>
      </c>
      <c r="B61" s="27">
        <f>SUM( C61:K61)</f>
        <v>1012</v>
      </c>
      <c r="C61" s="28">
        <v>866</v>
      </c>
      <c r="D61" s="28">
        <v>0</v>
      </c>
      <c r="E61" s="28">
        <v>0</v>
      </c>
      <c r="F61" s="28">
        <v>146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753</v>
      </c>
      <c r="M61" s="29">
        <v>259</v>
      </c>
    </row>
    <row r="62" spans="1:13" ht="15" customHeight="1" x14ac:dyDescent="0.15">
      <c r="A62" s="30" t="s">
        <v>66</v>
      </c>
      <c r="B62" s="31">
        <f>SUM( C62:K62)</f>
        <v>1012</v>
      </c>
      <c r="C62" s="32">
        <v>866</v>
      </c>
      <c r="D62" s="32">
        <v>0</v>
      </c>
      <c r="E62" s="32">
        <v>0</v>
      </c>
      <c r="F62" s="32">
        <v>146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753</v>
      </c>
      <c r="M62" s="33">
        <v>259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6" t="s">
        <v>67</v>
      </c>
      <c r="B64" s="27">
        <f>SUM( C64:K64)</f>
        <v>122</v>
      </c>
      <c r="C64" s="28">
        <v>122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122</v>
      </c>
      <c r="M64" s="29">
        <v>0</v>
      </c>
    </row>
    <row r="65" spans="1:13" ht="15" customHeight="1" x14ac:dyDescent="0.15">
      <c r="A65" s="30" t="s">
        <v>68</v>
      </c>
      <c r="B65" s="31">
        <f>SUM( C65:K65)</f>
        <v>122</v>
      </c>
      <c r="C65" s="32">
        <v>122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122</v>
      </c>
      <c r="M65" s="33">
        <v>0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69</v>
      </c>
      <c r="B67" s="23">
        <f>SUM( C67:K67)</f>
        <v>20589</v>
      </c>
      <c r="C67" s="24">
        <v>13099</v>
      </c>
      <c r="D67" s="24">
        <v>0</v>
      </c>
      <c r="E67" s="24">
        <v>0</v>
      </c>
      <c r="F67" s="24">
        <v>4403</v>
      </c>
      <c r="G67" s="24">
        <v>58</v>
      </c>
      <c r="H67" s="24">
        <v>186</v>
      </c>
      <c r="I67" s="24">
        <v>293</v>
      </c>
      <c r="J67" s="24">
        <v>2245</v>
      </c>
      <c r="K67" s="24">
        <v>305</v>
      </c>
      <c r="L67" s="24">
        <v>11800</v>
      </c>
      <c r="M67" s="25">
        <v>8789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4" t="s">
        <v>70</v>
      </c>
      <c r="B69" s="35">
        <f>SUM( C69:K69)</f>
        <v>162189</v>
      </c>
      <c r="C69" s="36">
        <v>95545</v>
      </c>
      <c r="D69" s="36">
        <v>2107</v>
      </c>
      <c r="E69" s="36">
        <v>1040</v>
      </c>
      <c r="F69" s="36">
        <v>15624</v>
      </c>
      <c r="G69" s="36">
        <v>818</v>
      </c>
      <c r="H69" s="36">
        <v>4676</v>
      </c>
      <c r="I69" s="36">
        <v>21411</v>
      </c>
      <c r="J69" s="36">
        <v>11727</v>
      </c>
      <c r="K69" s="36">
        <v>9241</v>
      </c>
      <c r="L69" s="36">
        <v>82579</v>
      </c>
      <c r="M69" s="37">
        <v>79610</v>
      </c>
    </row>
  </sheetData>
  <mergeCells count="2">
    <mergeCell ref="C3:K3"/>
    <mergeCell ref="L3:M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K2" sqref="K2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ht="18" customHeight="1" x14ac:dyDescent="0.2">
      <c r="A1" s="1" t="s">
        <v>71</v>
      </c>
      <c r="E1" s="2" t="s">
        <v>96</v>
      </c>
      <c r="I1" s="1" t="s">
        <v>1</v>
      </c>
    </row>
    <row r="2" spans="1:17" ht="15" customHeight="1" thickBot="1" x14ac:dyDescent="0.2">
      <c r="Q2" s="3" t="s">
        <v>2</v>
      </c>
    </row>
    <row r="3" spans="1:17" s="10" customFormat="1" ht="15" customHeight="1" x14ac:dyDescent="0.15">
      <c r="A3" s="4"/>
      <c r="B3" s="5"/>
      <c r="C3" s="6" t="s">
        <v>97</v>
      </c>
      <c r="D3" s="7"/>
      <c r="E3" s="7"/>
      <c r="F3" s="7"/>
      <c r="G3" s="7"/>
      <c r="H3" s="7"/>
      <c r="I3" s="7"/>
      <c r="J3" s="8"/>
      <c r="K3" s="6" t="s">
        <v>98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76</v>
      </c>
      <c r="D4" s="40"/>
      <c r="E4" s="40"/>
      <c r="F4" s="41"/>
      <c r="G4" s="39" t="s">
        <v>77</v>
      </c>
      <c r="H4" s="40"/>
      <c r="I4" s="40"/>
      <c r="J4" s="41"/>
      <c r="K4" s="15"/>
      <c r="L4" s="15"/>
      <c r="M4" s="15" t="s">
        <v>78</v>
      </c>
      <c r="N4" s="15" t="s">
        <v>79</v>
      </c>
      <c r="O4" s="15"/>
      <c r="P4" s="15" t="s">
        <v>99</v>
      </c>
      <c r="Q4" s="16"/>
    </row>
    <row r="5" spans="1:17" s="10" customFormat="1" ht="15" customHeight="1" thickBot="1" x14ac:dyDescent="0.2">
      <c r="A5" s="42"/>
      <c r="B5" s="43"/>
      <c r="C5" s="44" t="s">
        <v>81</v>
      </c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  <c r="K5" s="44" t="s">
        <v>15</v>
      </c>
      <c r="L5" s="44" t="s">
        <v>16</v>
      </c>
      <c r="M5" s="44" t="s">
        <v>89</v>
      </c>
      <c r="N5" s="44" t="s">
        <v>89</v>
      </c>
      <c r="O5" s="44" t="s">
        <v>90</v>
      </c>
      <c r="P5" s="44" t="s">
        <v>91</v>
      </c>
      <c r="Q5" s="45" t="s">
        <v>14</v>
      </c>
    </row>
    <row r="6" spans="1:17" ht="15" customHeight="1" x14ac:dyDescent="0.15">
      <c r="A6" s="46" t="s">
        <v>6</v>
      </c>
      <c r="B6" s="47">
        <f>+C6+G6</f>
        <v>95545</v>
      </c>
      <c r="C6" s="48">
        <f>SUM(D6:F6)</f>
        <v>0</v>
      </c>
      <c r="D6" s="48">
        <v>0</v>
      </c>
      <c r="E6" s="48">
        <v>0</v>
      </c>
      <c r="F6" s="48">
        <v>0</v>
      </c>
      <c r="G6" s="48">
        <f>SUM(H6:J6)</f>
        <v>95545</v>
      </c>
      <c r="H6" s="48">
        <v>24637</v>
      </c>
      <c r="I6" s="48">
        <v>735</v>
      </c>
      <c r="J6" s="48">
        <v>70173</v>
      </c>
      <c r="K6" s="48">
        <v>76274</v>
      </c>
      <c r="L6" s="48">
        <f>SUM(M6:Q6)</f>
        <v>19271</v>
      </c>
      <c r="M6" s="48">
        <v>692</v>
      </c>
      <c r="N6" s="48">
        <v>4461</v>
      </c>
      <c r="O6" s="48">
        <v>13672</v>
      </c>
      <c r="P6" s="48">
        <v>0</v>
      </c>
      <c r="Q6" s="49">
        <v>446</v>
      </c>
    </row>
    <row r="7" spans="1:17" ht="15" customHeight="1" x14ac:dyDescent="0.15">
      <c r="A7" s="50" t="s">
        <v>7</v>
      </c>
      <c r="B7" s="51">
        <f>+C7+G7</f>
        <v>2107</v>
      </c>
      <c r="C7" s="52">
        <f>SUM(D7:F7)</f>
        <v>0</v>
      </c>
      <c r="D7" s="52">
        <v>0</v>
      </c>
      <c r="E7" s="52">
        <v>0</v>
      </c>
      <c r="F7" s="52">
        <v>0</v>
      </c>
      <c r="G7" s="52">
        <f>SUM(H7:J7)</f>
        <v>2107</v>
      </c>
      <c r="H7" s="52">
        <v>1199</v>
      </c>
      <c r="I7" s="52">
        <v>0</v>
      </c>
      <c r="J7" s="52">
        <v>908</v>
      </c>
      <c r="K7" s="52">
        <v>617</v>
      </c>
      <c r="L7" s="52">
        <f>SUM(M7:Q7)</f>
        <v>1490</v>
      </c>
      <c r="M7" s="52">
        <v>0</v>
      </c>
      <c r="N7" s="52">
        <v>0</v>
      </c>
      <c r="O7" s="52">
        <v>1490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1040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1040</v>
      </c>
      <c r="H8" s="52">
        <v>710</v>
      </c>
      <c r="I8" s="52">
        <v>0</v>
      </c>
      <c r="J8" s="52">
        <v>330</v>
      </c>
      <c r="K8" s="52">
        <v>769</v>
      </c>
      <c r="L8" s="52">
        <f t="shared" ref="L8:L17" si="3">SUM(M8:Q8)</f>
        <v>271</v>
      </c>
      <c r="M8" s="52">
        <v>0</v>
      </c>
      <c r="N8" s="52">
        <v>0</v>
      </c>
      <c r="O8" s="52">
        <v>271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15624</v>
      </c>
      <c r="C9" s="52">
        <f t="shared" si="1"/>
        <v>0</v>
      </c>
      <c r="D9" s="52">
        <v>0</v>
      </c>
      <c r="E9" s="52">
        <v>0</v>
      </c>
      <c r="F9" s="52">
        <v>0</v>
      </c>
      <c r="G9" s="52">
        <f t="shared" si="2"/>
        <v>15624</v>
      </c>
      <c r="H9" s="52">
        <v>15345</v>
      </c>
      <c r="I9" s="52">
        <v>0</v>
      </c>
      <c r="J9" s="52">
        <v>279</v>
      </c>
      <c r="K9" s="52">
        <v>196</v>
      </c>
      <c r="L9" s="52">
        <f t="shared" si="3"/>
        <v>15428</v>
      </c>
      <c r="M9" s="52">
        <v>0</v>
      </c>
      <c r="N9" s="52">
        <v>0</v>
      </c>
      <c r="O9" s="52">
        <v>15254</v>
      </c>
      <c r="P9" s="52">
        <v>0</v>
      </c>
      <c r="Q9" s="53">
        <v>174</v>
      </c>
    </row>
    <row r="10" spans="1:17" ht="15" customHeight="1" x14ac:dyDescent="0.15">
      <c r="A10" s="50" t="s">
        <v>10</v>
      </c>
      <c r="B10" s="51">
        <f t="shared" si="0"/>
        <v>818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818</v>
      </c>
      <c r="H10" s="52">
        <v>531</v>
      </c>
      <c r="I10" s="52">
        <v>229</v>
      </c>
      <c r="J10" s="52">
        <v>58</v>
      </c>
      <c r="K10" s="52">
        <v>58</v>
      </c>
      <c r="L10" s="52">
        <f t="shared" si="3"/>
        <v>760</v>
      </c>
      <c r="M10" s="52">
        <v>0</v>
      </c>
      <c r="N10" s="52">
        <v>70</v>
      </c>
      <c r="O10" s="52">
        <v>690</v>
      </c>
      <c r="P10" s="52">
        <v>0</v>
      </c>
      <c r="Q10" s="53">
        <v>0</v>
      </c>
    </row>
    <row r="11" spans="1:17" ht="15" customHeight="1" x14ac:dyDescent="0.15">
      <c r="A11" s="50" t="s">
        <v>11</v>
      </c>
      <c r="B11" s="51">
        <f t="shared" si="0"/>
        <v>4676</v>
      </c>
      <c r="C11" s="52">
        <f t="shared" si="1"/>
        <v>118</v>
      </c>
      <c r="D11" s="52">
        <v>0</v>
      </c>
      <c r="E11" s="52">
        <v>0</v>
      </c>
      <c r="F11" s="52">
        <v>118</v>
      </c>
      <c r="G11" s="52">
        <f t="shared" si="2"/>
        <v>4558</v>
      </c>
      <c r="H11" s="52">
        <v>4247</v>
      </c>
      <c r="I11" s="52">
        <v>0</v>
      </c>
      <c r="J11" s="52">
        <v>311</v>
      </c>
      <c r="K11" s="52">
        <v>745</v>
      </c>
      <c r="L11" s="52">
        <f t="shared" si="3"/>
        <v>3931</v>
      </c>
      <c r="M11" s="52">
        <v>0</v>
      </c>
      <c r="N11" s="52">
        <v>0</v>
      </c>
      <c r="O11" s="52">
        <v>3888</v>
      </c>
      <c r="P11" s="52">
        <v>0</v>
      </c>
      <c r="Q11" s="53">
        <v>43</v>
      </c>
    </row>
    <row r="12" spans="1:17" ht="15" customHeight="1" x14ac:dyDescent="0.15">
      <c r="A12" s="50" t="s">
        <v>92</v>
      </c>
      <c r="B12" s="51">
        <f t="shared" si="0"/>
        <v>21411</v>
      </c>
      <c r="C12" s="52">
        <f t="shared" si="1"/>
        <v>144</v>
      </c>
      <c r="D12" s="52">
        <v>0</v>
      </c>
      <c r="E12" s="52">
        <v>0</v>
      </c>
      <c r="F12" s="52">
        <v>144</v>
      </c>
      <c r="G12" s="52">
        <f t="shared" si="2"/>
        <v>21267</v>
      </c>
      <c r="H12" s="52">
        <v>20179</v>
      </c>
      <c r="I12" s="52">
        <v>469</v>
      </c>
      <c r="J12" s="52">
        <v>619</v>
      </c>
      <c r="K12" s="52">
        <v>927</v>
      </c>
      <c r="L12" s="52">
        <f t="shared" si="3"/>
        <v>20484</v>
      </c>
      <c r="M12" s="52">
        <v>0</v>
      </c>
      <c r="N12" s="52">
        <v>0</v>
      </c>
      <c r="O12" s="52">
        <v>20452</v>
      </c>
      <c r="P12" s="52">
        <v>0</v>
      </c>
      <c r="Q12" s="53">
        <v>32</v>
      </c>
    </row>
    <row r="13" spans="1:17" ht="15" customHeight="1" x14ac:dyDescent="0.15">
      <c r="A13" s="50" t="s">
        <v>93</v>
      </c>
      <c r="B13" s="51">
        <f t="shared" si="0"/>
        <v>11727</v>
      </c>
      <c r="C13" s="52">
        <f t="shared" si="1"/>
        <v>3261</v>
      </c>
      <c r="D13" s="52">
        <v>231</v>
      </c>
      <c r="E13" s="52">
        <v>311</v>
      </c>
      <c r="F13" s="52">
        <v>2719</v>
      </c>
      <c r="G13" s="52">
        <f t="shared" si="2"/>
        <v>8466</v>
      </c>
      <c r="H13" s="52">
        <v>204</v>
      </c>
      <c r="I13" s="52">
        <v>8145</v>
      </c>
      <c r="J13" s="52">
        <v>117</v>
      </c>
      <c r="K13" s="52">
        <v>1772</v>
      </c>
      <c r="L13" s="52">
        <f t="shared" si="3"/>
        <v>9955</v>
      </c>
      <c r="M13" s="52">
        <v>0</v>
      </c>
      <c r="N13" s="52">
        <v>132</v>
      </c>
      <c r="O13" s="52">
        <v>9758</v>
      </c>
      <c r="P13" s="52">
        <v>0</v>
      </c>
      <c r="Q13" s="53">
        <v>65</v>
      </c>
    </row>
    <row r="14" spans="1:17" ht="15" customHeight="1" x14ac:dyDescent="0.15">
      <c r="A14" s="50" t="s">
        <v>14</v>
      </c>
      <c r="B14" s="51">
        <f t="shared" si="0"/>
        <v>9241</v>
      </c>
      <c r="C14" s="52">
        <f t="shared" si="1"/>
        <v>4505</v>
      </c>
      <c r="D14" s="52">
        <v>0</v>
      </c>
      <c r="E14" s="52">
        <v>3905</v>
      </c>
      <c r="F14" s="52">
        <v>600</v>
      </c>
      <c r="G14" s="52">
        <f t="shared" si="2"/>
        <v>4736</v>
      </c>
      <c r="H14" s="52">
        <v>3314</v>
      </c>
      <c r="I14" s="52">
        <v>645</v>
      </c>
      <c r="J14" s="52">
        <v>777</v>
      </c>
      <c r="K14" s="52">
        <v>1221</v>
      </c>
      <c r="L14" s="52">
        <f t="shared" si="3"/>
        <v>8020</v>
      </c>
      <c r="M14" s="52">
        <v>0</v>
      </c>
      <c r="N14" s="52">
        <v>3881</v>
      </c>
      <c r="O14" s="52">
        <v>4139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94</v>
      </c>
      <c r="B16" s="51">
        <f t="shared" si="0"/>
        <v>97652</v>
      </c>
      <c r="C16" s="52">
        <f t="shared" si="1"/>
        <v>0</v>
      </c>
      <c r="D16" s="52">
        <f>SUM(D6:D7)</f>
        <v>0</v>
      </c>
      <c r="E16" s="52">
        <f>SUM(E6:E7)</f>
        <v>0</v>
      </c>
      <c r="F16" s="52">
        <f>SUM(F6:F7)</f>
        <v>0</v>
      </c>
      <c r="G16" s="52">
        <f t="shared" si="2"/>
        <v>97652</v>
      </c>
      <c r="H16" s="52">
        <f>SUM(H6:H7)</f>
        <v>25836</v>
      </c>
      <c r="I16" s="52">
        <f>SUM(I6:I7)</f>
        <v>735</v>
      </c>
      <c r="J16" s="52">
        <f>SUM(J6:J7)</f>
        <v>71081</v>
      </c>
      <c r="K16" s="52">
        <f>SUM(K6:K7)</f>
        <v>76891</v>
      </c>
      <c r="L16" s="52">
        <f t="shared" si="3"/>
        <v>20761</v>
      </c>
      <c r="M16" s="52">
        <f>SUM(M6:M7)</f>
        <v>692</v>
      </c>
      <c r="N16" s="52">
        <f>SUM(N6:N7)</f>
        <v>4461</v>
      </c>
      <c r="O16" s="52">
        <f>SUM(O6:O7)</f>
        <v>15162</v>
      </c>
      <c r="P16" s="52">
        <f>SUM(P6:P7)</f>
        <v>0</v>
      </c>
      <c r="Q16" s="53">
        <f>SUM(Q6:Q7)</f>
        <v>446</v>
      </c>
    </row>
    <row r="17" spans="1:17" ht="15" customHeight="1" x14ac:dyDescent="0.15">
      <c r="A17" s="50" t="s">
        <v>95</v>
      </c>
      <c r="B17" s="51">
        <f t="shared" si="0"/>
        <v>64537</v>
      </c>
      <c r="C17" s="52">
        <f t="shared" si="1"/>
        <v>8028</v>
      </c>
      <c r="D17" s="52">
        <f>SUM(D8:D14)</f>
        <v>231</v>
      </c>
      <c r="E17" s="52">
        <f>SUM(E8:E14)</f>
        <v>4216</v>
      </c>
      <c r="F17" s="52">
        <f>SUM(F8:F14)</f>
        <v>3581</v>
      </c>
      <c r="G17" s="52">
        <f t="shared" si="2"/>
        <v>56509</v>
      </c>
      <c r="H17" s="52">
        <f>SUM(H8:H14)</f>
        <v>44530</v>
      </c>
      <c r="I17" s="52">
        <f>SUM(I8:I14)</f>
        <v>9488</v>
      </c>
      <c r="J17" s="52">
        <f>SUM(J8:J14)</f>
        <v>2491</v>
      </c>
      <c r="K17" s="52">
        <f>SUM(K8:K14)</f>
        <v>5688</v>
      </c>
      <c r="L17" s="52">
        <f t="shared" si="3"/>
        <v>58849</v>
      </c>
      <c r="M17" s="52">
        <f>SUM(M8:M14)</f>
        <v>0</v>
      </c>
      <c r="N17" s="52">
        <f>SUM(N8:N14)</f>
        <v>4083</v>
      </c>
      <c r="O17" s="52">
        <f>SUM(O8:O14)</f>
        <v>54452</v>
      </c>
      <c r="P17" s="52">
        <f>SUM(P8:P14)</f>
        <v>0</v>
      </c>
      <c r="Q17" s="53">
        <f>SUM(Q8:Q14)</f>
        <v>314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162189</v>
      </c>
      <c r="C19" s="60">
        <f t="shared" si="1"/>
        <v>8028</v>
      </c>
      <c r="D19" s="59">
        <f>SUM(D16:D17)</f>
        <v>231</v>
      </c>
      <c r="E19" s="59">
        <f>SUM(E16:E17)</f>
        <v>4216</v>
      </c>
      <c r="F19" s="59">
        <f>SUM(F16:F17)</f>
        <v>3581</v>
      </c>
      <c r="G19" s="60">
        <f t="shared" si="2"/>
        <v>154161</v>
      </c>
      <c r="H19" s="59">
        <f>SUM(H16:H17)</f>
        <v>70366</v>
      </c>
      <c r="I19" s="59">
        <f>SUM(I16:I17)</f>
        <v>10223</v>
      </c>
      <c r="J19" s="59">
        <f>SUM(J16:J17)</f>
        <v>73572</v>
      </c>
      <c r="K19" s="60">
        <f>SUM(K16:K17)</f>
        <v>82579</v>
      </c>
      <c r="L19" s="59">
        <f>SUM(M19:Q19)</f>
        <v>79610</v>
      </c>
      <c r="M19" s="59">
        <f>SUM(M16:M17)</f>
        <v>692</v>
      </c>
      <c r="N19" s="59">
        <f>SUM(N16:N17)</f>
        <v>8544</v>
      </c>
      <c r="O19" s="59">
        <f>SUM(O16:O17)</f>
        <v>69614</v>
      </c>
      <c r="P19" s="59">
        <f>SUM(P16:P17)</f>
        <v>0</v>
      </c>
      <c r="Q19" s="61">
        <f>SUM(Q16:Q17)</f>
        <v>760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L17" sqref="L17"/>
    </sheetView>
  </sheetViews>
  <sheetFormatPr defaultColWidth="7.625" defaultRowHeight="15" customHeight="1" x14ac:dyDescent="0.15"/>
  <cols>
    <col min="1" max="1" width="10.625" style="1" customWidth="1"/>
    <col min="2" max="2" width="10" style="1" customWidth="1"/>
    <col min="3" max="6" width="7.625" style="1"/>
    <col min="7" max="7" width="10.625" style="1" customWidth="1"/>
    <col min="8" max="9" width="7.625" style="1"/>
    <col min="10" max="10" width="10" style="1" customWidth="1"/>
    <col min="11" max="11" width="10.5" style="1" customWidth="1"/>
    <col min="12" max="12" width="10.25" style="1" customWidth="1"/>
    <col min="13" max="14" width="7.625" style="1"/>
    <col min="15" max="15" width="9.75" style="1" customWidth="1"/>
    <col min="16" max="16384" width="7.625" style="1"/>
  </cols>
  <sheetData>
    <row r="1" spans="1:17" ht="18" customHeight="1" x14ac:dyDescent="0.2">
      <c r="A1" s="1" t="s">
        <v>71</v>
      </c>
      <c r="E1" s="2" t="s">
        <v>72</v>
      </c>
      <c r="I1" s="1" t="s">
        <v>1</v>
      </c>
    </row>
    <row r="2" spans="1:17" ht="15" customHeight="1" thickBot="1" x14ac:dyDescent="0.2">
      <c r="Q2" s="3" t="s">
        <v>73</v>
      </c>
    </row>
    <row r="3" spans="1:17" s="10" customFormat="1" ht="15" customHeight="1" x14ac:dyDescent="0.15">
      <c r="A3" s="4"/>
      <c r="B3" s="5"/>
      <c r="C3" s="6" t="s">
        <v>74</v>
      </c>
      <c r="D3" s="7"/>
      <c r="E3" s="7"/>
      <c r="F3" s="7"/>
      <c r="G3" s="7"/>
      <c r="H3" s="7"/>
      <c r="I3" s="7"/>
      <c r="J3" s="8"/>
      <c r="K3" s="6" t="s">
        <v>75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76</v>
      </c>
      <c r="D4" s="40"/>
      <c r="E4" s="40"/>
      <c r="F4" s="41"/>
      <c r="G4" s="39" t="s">
        <v>77</v>
      </c>
      <c r="H4" s="40"/>
      <c r="I4" s="40"/>
      <c r="J4" s="41"/>
      <c r="K4" s="15"/>
      <c r="L4" s="15"/>
      <c r="M4" s="15" t="s">
        <v>78</v>
      </c>
      <c r="N4" s="15" t="s">
        <v>79</v>
      </c>
      <c r="O4" s="15"/>
      <c r="P4" s="15" t="s">
        <v>80</v>
      </c>
      <c r="Q4" s="16"/>
    </row>
    <row r="5" spans="1:17" s="10" customFormat="1" ht="15" customHeight="1" thickBot="1" x14ac:dyDescent="0.2">
      <c r="A5" s="42"/>
      <c r="B5" s="43"/>
      <c r="C5" s="44" t="s">
        <v>81</v>
      </c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  <c r="K5" s="44" t="s">
        <v>15</v>
      </c>
      <c r="L5" s="44" t="s">
        <v>16</v>
      </c>
      <c r="M5" s="44" t="s">
        <v>89</v>
      </c>
      <c r="N5" s="44" t="s">
        <v>89</v>
      </c>
      <c r="O5" s="44" t="s">
        <v>90</v>
      </c>
      <c r="P5" s="44" t="s">
        <v>91</v>
      </c>
      <c r="Q5" s="45" t="s">
        <v>14</v>
      </c>
    </row>
    <row r="6" spans="1:17" ht="15" customHeight="1" x14ac:dyDescent="0.15">
      <c r="A6" s="46" t="s">
        <v>6</v>
      </c>
      <c r="B6" s="47">
        <f>+C6+G6</f>
        <v>1751114</v>
      </c>
      <c r="C6" s="48">
        <f>SUM(D6:F6)</f>
        <v>0</v>
      </c>
      <c r="D6" s="48">
        <v>0</v>
      </c>
      <c r="E6" s="48">
        <v>0</v>
      </c>
      <c r="F6" s="48">
        <v>0</v>
      </c>
      <c r="G6" s="48">
        <f>SUM(H6:J6)</f>
        <v>1751114</v>
      </c>
      <c r="H6" s="48">
        <v>401937</v>
      </c>
      <c r="I6" s="48">
        <v>14500</v>
      </c>
      <c r="J6" s="48">
        <v>1334677</v>
      </c>
      <c r="K6" s="48">
        <v>1311671</v>
      </c>
      <c r="L6" s="48">
        <f>SUM(M6:Q6)</f>
        <v>439443</v>
      </c>
      <c r="M6" s="48">
        <v>10000</v>
      </c>
      <c r="N6" s="48">
        <v>106500</v>
      </c>
      <c r="O6" s="48">
        <v>318116</v>
      </c>
      <c r="P6" s="48">
        <v>0</v>
      </c>
      <c r="Q6" s="49">
        <v>4827</v>
      </c>
    </row>
    <row r="7" spans="1:17" ht="15" customHeight="1" x14ac:dyDescent="0.15">
      <c r="A7" s="50" t="s">
        <v>7</v>
      </c>
      <c r="B7" s="51">
        <f>+C7+G7</f>
        <v>52472</v>
      </c>
      <c r="C7" s="52">
        <f>SUM(D7:F7)</f>
        <v>0</v>
      </c>
      <c r="D7" s="52">
        <v>0</v>
      </c>
      <c r="E7" s="52">
        <v>0</v>
      </c>
      <c r="F7" s="52">
        <v>0</v>
      </c>
      <c r="G7" s="52">
        <f>SUM(H7:J7)</f>
        <v>52472</v>
      </c>
      <c r="H7" s="52">
        <v>33000</v>
      </c>
      <c r="I7" s="52">
        <v>0</v>
      </c>
      <c r="J7" s="52">
        <v>19472</v>
      </c>
      <c r="K7" s="52">
        <v>10200</v>
      </c>
      <c r="L7" s="52">
        <f>SUM(M7:Q7)</f>
        <v>42272</v>
      </c>
      <c r="M7" s="52">
        <v>0</v>
      </c>
      <c r="N7" s="52">
        <v>0</v>
      </c>
      <c r="O7" s="52">
        <v>42272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10670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10670</v>
      </c>
      <c r="H8" s="52">
        <v>7500</v>
      </c>
      <c r="I8" s="52">
        <v>0</v>
      </c>
      <c r="J8" s="52">
        <v>3170</v>
      </c>
      <c r="K8" s="52">
        <v>8420</v>
      </c>
      <c r="L8" s="52">
        <f t="shared" ref="L8:L17" si="3">SUM(M8:Q8)</f>
        <v>2250</v>
      </c>
      <c r="M8" s="52">
        <v>0</v>
      </c>
      <c r="N8" s="52">
        <v>0</v>
      </c>
      <c r="O8" s="52">
        <v>2250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190525</v>
      </c>
      <c r="C9" s="52">
        <f t="shared" si="1"/>
        <v>0</v>
      </c>
      <c r="D9" s="52">
        <v>0</v>
      </c>
      <c r="E9" s="52">
        <v>0</v>
      </c>
      <c r="F9" s="52">
        <v>0</v>
      </c>
      <c r="G9" s="52">
        <f t="shared" si="2"/>
        <v>190525</v>
      </c>
      <c r="H9" s="52">
        <v>187825</v>
      </c>
      <c r="I9" s="52">
        <v>0</v>
      </c>
      <c r="J9" s="52">
        <v>2700</v>
      </c>
      <c r="K9" s="52">
        <v>2800</v>
      </c>
      <c r="L9" s="52">
        <f t="shared" si="3"/>
        <v>187725</v>
      </c>
      <c r="M9" s="52">
        <v>0</v>
      </c>
      <c r="N9" s="52">
        <v>0</v>
      </c>
      <c r="O9" s="52">
        <v>186705</v>
      </c>
      <c r="P9" s="52">
        <v>0</v>
      </c>
      <c r="Q9" s="53">
        <v>1020</v>
      </c>
    </row>
    <row r="10" spans="1:17" ht="15" customHeight="1" x14ac:dyDescent="0.15">
      <c r="A10" s="50" t="s">
        <v>10</v>
      </c>
      <c r="B10" s="51">
        <f t="shared" si="0"/>
        <v>8032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8032</v>
      </c>
      <c r="H10" s="52">
        <v>4000</v>
      </c>
      <c r="I10" s="52">
        <v>3600</v>
      </c>
      <c r="J10" s="52">
        <v>432</v>
      </c>
      <c r="K10" s="52">
        <v>432</v>
      </c>
      <c r="L10" s="52">
        <f t="shared" si="3"/>
        <v>7600</v>
      </c>
      <c r="M10" s="52">
        <v>0</v>
      </c>
      <c r="N10" s="52">
        <v>1000</v>
      </c>
      <c r="O10" s="52">
        <v>6600</v>
      </c>
      <c r="P10" s="52">
        <v>0</v>
      </c>
      <c r="Q10" s="53">
        <v>0</v>
      </c>
    </row>
    <row r="11" spans="1:17" ht="15" customHeight="1" x14ac:dyDescent="0.15">
      <c r="A11" s="50" t="s">
        <v>11</v>
      </c>
      <c r="B11" s="51">
        <f t="shared" si="0"/>
        <v>66200</v>
      </c>
      <c r="C11" s="52">
        <f t="shared" si="1"/>
        <v>1350</v>
      </c>
      <c r="D11" s="52">
        <v>0</v>
      </c>
      <c r="E11" s="52">
        <v>0</v>
      </c>
      <c r="F11" s="52">
        <v>1350</v>
      </c>
      <c r="G11" s="52">
        <f t="shared" si="2"/>
        <v>64850</v>
      </c>
      <c r="H11" s="52">
        <v>59850</v>
      </c>
      <c r="I11" s="52">
        <v>0</v>
      </c>
      <c r="J11" s="52">
        <v>5000</v>
      </c>
      <c r="K11" s="52">
        <v>16500</v>
      </c>
      <c r="L11" s="52">
        <f t="shared" si="3"/>
        <v>49700</v>
      </c>
      <c r="M11" s="52">
        <v>0</v>
      </c>
      <c r="N11" s="52">
        <v>0</v>
      </c>
      <c r="O11" s="52">
        <v>49550</v>
      </c>
      <c r="P11" s="52">
        <v>0</v>
      </c>
      <c r="Q11" s="53">
        <v>150</v>
      </c>
    </row>
    <row r="12" spans="1:17" ht="15" customHeight="1" x14ac:dyDescent="0.15">
      <c r="A12" s="50" t="s">
        <v>92</v>
      </c>
      <c r="B12" s="51">
        <f t="shared" si="0"/>
        <v>241817</v>
      </c>
      <c r="C12" s="52">
        <f t="shared" si="1"/>
        <v>4250</v>
      </c>
      <c r="D12" s="52">
        <v>0</v>
      </c>
      <c r="E12" s="52">
        <v>0</v>
      </c>
      <c r="F12" s="52">
        <v>4250</v>
      </c>
      <c r="G12" s="52">
        <f t="shared" si="2"/>
        <v>237567</v>
      </c>
      <c r="H12" s="52">
        <v>204200</v>
      </c>
      <c r="I12" s="52">
        <v>21077</v>
      </c>
      <c r="J12" s="52">
        <v>12290</v>
      </c>
      <c r="K12" s="52">
        <v>18550</v>
      </c>
      <c r="L12" s="52">
        <f t="shared" si="3"/>
        <v>223267</v>
      </c>
      <c r="M12" s="52">
        <v>0</v>
      </c>
      <c r="N12" s="52">
        <v>0</v>
      </c>
      <c r="O12" s="52">
        <v>223227</v>
      </c>
      <c r="P12" s="52">
        <v>0</v>
      </c>
      <c r="Q12" s="53">
        <v>40</v>
      </c>
    </row>
    <row r="13" spans="1:17" ht="15" customHeight="1" x14ac:dyDescent="0.15">
      <c r="A13" s="50" t="s">
        <v>93</v>
      </c>
      <c r="B13" s="51">
        <f t="shared" si="0"/>
        <v>342340</v>
      </c>
      <c r="C13" s="52">
        <f t="shared" si="1"/>
        <v>121170</v>
      </c>
      <c r="D13" s="52">
        <v>7000</v>
      </c>
      <c r="E13" s="52">
        <v>7600</v>
      </c>
      <c r="F13" s="52">
        <v>106570</v>
      </c>
      <c r="G13" s="52">
        <f t="shared" si="2"/>
        <v>221170</v>
      </c>
      <c r="H13" s="52">
        <v>4070</v>
      </c>
      <c r="I13" s="52">
        <v>214100</v>
      </c>
      <c r="J13" s="52">
        <v>3000</v>
      </c>
      <c r="K13" s="52">
        <v>28400</v>
      </c>
      <c r="L13" s="52">
        <f t="shared" si="3"/>
        <v>313940</v>
      </c>
      <c r="M13" s="52">
        <v>0</v>
      </c>
      <c r="N13" s="52">
        <v>5900</v>
      </c>
      <c r="O13" s="52">
        <v>307470</v>
      </c>
      <c r="P13" s="52">
        <v>0</v>
      </c>
      <c r="Q13" s="53">
        <v>570</v>
      </c>
    </row>
    <row r="14" spans="1:17" ht="15" customHeight="1" x14ac:dyDescent="0.15">
      <c r="A14" s="50" t="s">
        <v>14</v>
      </c>
      <c r="B14" s="51">
        <f t="shared" si="0"/>
        <v>255518</v>
      </c>
      <c r="C14" s="52">
        <f t="shared" si="1"/>
        <v>187850</v>
      </c>
      <c r="D14" s="52">
        <v>0</v>
      </c>
      <c r="E14" s="52">
        <v>170400</v>
      </c>
      <c r="F14" s="52">
        <v>17450</v>
      </c>
      <c r="G14" s="52">
        <f t="shared" si="2"/>
        <v>67668</v>
      </c>
      <c r="H14" s="52">
        <v>45600</v>
      </c>
      <c r="I14" s="52">
        <v>16060</v>
      </c>
      <c r="J14" s="52">
        <v>6008</v>
      </c>
      <c r="K14" s="52">
        <v>31250</v>
      </c>
      <c r="L14" s="52">
        <f t="shared" si="3"/>
        <v>224268</v>
      </c>
      <c r="M14" s="52">
        <v>0</v>
      </c>
      <c r="N14" s="52">
        <v>170000</v>
      </c>
      <c r="O14" s="52">
        <v>54268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94</v>
      </c>
      <c r="B16" s="51">
        <f t="shared" si="0"/>
        <v>1803586</v>
      </c>
      <c r="C16" s="52">
        <f t="shared" si="1"/>
        <v>0</v>
      </c>
      <c r="D16" s="52">
        <f>SUM(D6:D7)</f>
        <v>0</v>
      </c>
      <c r="E16" s="52">
        <f>SUM(E6:E7)</f>
        <v>0</v>
      </c>
      <c r="F16" s="52">
        <f>SUM(F6:F7)</f>
        <v>0</v>
      </c>
      <c r="G16" s="52">
        <f t="shared" si="2"/>
        <v>1803586</v>
      </c>
      <c r="H16" s="52">
        <f>SUM(H6:H7)</f>
        <v>434937</v>
      </c>
      <c r="I16" s="52">
        <f>SUM(I6:I7)</f>
        <v>14500</v>
      </c>
      <c r="J16" s="52">
        <f>SUM(J6:J7)</f>
        <v>1354149</v>
      </c>
      <c r="K16" s="52">
        <f>SUM(K6:K7)</f>
        <v>1321871</v>
      </c>
      <c r="L16" s="52">
        <f t="shared" si="3"/>
        <v>481715</v>
      </c>
      <c r="M16" s="52">
        <f>SUM(M6:M7)</f>
        <v>10000</v>
      </c>
      <c r="N16" s="52">
        <f>SUM(N6:N7)</f>
        <v>106500</v>
      </c>
      <c r="O16" s="52">
        <f>SUM(O6:O7)</f>
        <v>360388</v>
      </c>
      <c r="P16" s="52">
        <f>SUM(P6:P7)</f>
        <v>0</v>
      </c>
      <c r="Q16" s="53">
        <f>SUM(Q6:Q7)</f>
        <v>4827</v>
      </c>
    </row>
    <row r="17" spans="1:17" ht="15" customHeight="1" x14ac:dyDescent="0.15">
      <c r="A17" s="50" t="s">
        <v>95</v>
      </c>
      <c r="B17" s="51">
        <f t="shared" si="0"/>
        <v>1115102</v>
      </c>
      <c r="C17" s="52">
        <f t="shared" si="1"/>
        <v>314620</v>
      </c>
      <c r="D17" s="52">
        <f>SUM(D8:D14)</f>
        <v>7000</v>
      </c>
      <c r="E17" s="52">
        <f>SUM(E8:E14)</f>
        <v>178000</v>
      </c>
      <c r="F17" s="52">
        <f>SUM(F8:F14)</f>
        <v>129620</v>
      </c>
      <c r="G17" s="52">
        <f t="shared" si="2"/>
        <v>800482</v>
      </c>
      <c r="H17" s="52">
        <f>SUM(H8:H14)</f>
        <v>513045</v>
      </c>
      <c r="I17" s="52">
        <f>SUM(I8:I14)</f>
        <v>254837</v>
      </c>
      <c r="J17" s="52">
        <f>SUM(J8:J14)</f>
        <v>32600</v>
      </c>
      <c r="K17" s="52">
        <f>SUM(K8:K14)</f>
        <v>106352</v>
      </c>
      <c r="L17" s="52">
        <f t="shared" si="3"/>
        <v>1008750</v>
      </c>
      <c r="M17" s="52">
        <f>SUM(M8:M14)</f>
        <v>0</v>
      </c>
      <c r="N17" s="52">
        <f>SUM(N8:N14)</f>
        <v>176900</v>
      </c>
      <c r="O17" s="52">
        <f>SUM(O8:O14)</f>
        <v>830070</v>
      </c>
      <c r="P17" s="52">
        <f>SUM(P8:P14)</f>
        <v>0</v>
      </c>
      <c r="Q17" s="53">
        <f>SUM(Q8:Q14)</f>
        <v>1780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2918688</v>
      </c>
      <c r="C19" s="60">
        <f t="shared" si="1"/>
        <v>314620</v>
      </c>
      <c r="D19" s="59">
        <f>SUM(D16:D17)</f>
        <v>7000</v>
      </c>
      <c r="E19" s="59">
        <f>SUM(E16:E17)</f>
        <v>178000</v>
      </c>
      <c r="F19" s="59">
        <f>SUM(F16:F17)</f>
        <v>129620</v>
      </c>
      <c r="G19" s="60">
        <f t="shared" si="2"/>
        <v>2604068</v>
      </c>
      <c r="H19" s="59">
        <f>SUM(H16:H17)</f>
        <v>947982</v>
      </c>
      <c r="I19" s="59">
        <f>SUM(I16:I17)</f>
        <v>269337</v>
      </c>
      <c r="J19" s="59">
        <f>SUM(J16:J17)</f>
        <v>1386749</v>
      </c>
      <c r="K19" s="60">
        <f>SUM(K16:K17)</f>
        <v>1428223</v>
      </c>
      <c r="L19" s="59">
        <f>SUM(M19:Q19)</f>
        <v>1490465</v>
      </c>
      <c r="M19" s="59">
        <f>SUM(M16:M17)</f>
        <v>10000</v>
      </c>
      <c r="N19" s="59">
        <f>SUM(N16:N17)</f>
        <v>283400</v>
      </c>
      <c r="O19" s="59">
        <f>SUM(O16:O17)</f>
        <v>1190458</v>
      </c>
      <c r="P19" s="59">
        <f>SUM(P16:P17)</f>
        <v>0</v>
      </c>
      <c r="Q19" s="61">
        <f>SUM(Q16:Q17)</f>
        <v>6607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2018-12-05T01:57:25Z</dcterms:created>
  <dcterms:modified xsi:type="dcterms:W3CDTF">2018-12-05T01:58:59Z</dcterms:modified>
</cp:coreProperties>
</file>