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tabRatio="81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8" i="9" l="1"/>
  <c r="BG37" i="9"/>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C37" i="9"/>
  <c r="CO36" i="9"/>
  <c r="AM36" i="9"/>
  <c r="CO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6" i="9" l="1"/>
  <c r="U34" i="9" l="1"/>
  <c r="U35" i="9" s="1"/>
  <c r="U36" i="9" s="1"/>
  <c r="U37" i="9" s="1"/>
  <c r="BE34" i="9" l="1"/>
  <c r="BE35" i="9" s="1"/>
  <c r="BE36" i="9" s="1"/>
  <c r="BE37" i="9" s="1"/>
  <c r="BE38" i="9" s="1"/>
  <c r="AM34" i="9"/>
</calcChain>
</file>

<file path=xl/sharedStrings.xml><?xml version="1.0" encoding="utf-8"?>
<sst xmlns="http://schemas.openxmlformats.org/spreadsheetml/2006/main" count="1042" uniqueCount="572">
  <si>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</si>
  <si>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</si>
  <si>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</si>
  <si>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</si>
  <si>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</si>
  <si>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</si>
  <si>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</si>
  <si>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</si>
  <si>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</si>
  <si>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</si>
  <si>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</si>
  <si>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</si>
  <si>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</si>
  <si>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</si>
  <si>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</si>
  <si>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</si>
  <si>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</si>
  <si>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</si>
  <si>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</si>
  <si>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</si>
  <si>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</si>
  <si>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</si>
  <si>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</si>
  <si>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</si>
  <si>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</si>
  <si>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</si>
  <si>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</si>
  <si>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</si>
  <si>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</si>
  <si>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</si>
  <si>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</si>
  <si>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</si>
  <si>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</si>
  <si>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</si>
  <si>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</si>
  <si>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</si>
  <si>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</si>
  <si>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</si>
  <si>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</si>
  <si>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</si>
  <si>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</si>
  <si>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</si>
  <si>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</si>
  <si>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</si>
  <si>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</si>
  <si>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</si>
  <si>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</si>
  <si>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</si>
  <si>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</si>
  <si>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</si>
  <si>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</si>
  <si>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</si>
  <si>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</si>
  <si>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</si>
  <si>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</si>
  <si>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</si>
  <si>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</si>
  <si>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</si>
  <si>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</si>
  <si>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</si>
  <si>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</si>
  <si>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</si>
  <si>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</si>
  <si>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</si>
  <si>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</si>
  <si>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</si>
  <si>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</si>
  <si>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</si>
  <si>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</si>
  <si>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</si>
  <si>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</si>
  <si>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</si>
  <si>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</si>
  <si>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</si>
  <si>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</si>
  <si>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</si>
  <si>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</si>
  <si>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</si>
  <si>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</si>
  <si>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</si>
  <si>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</si>
  <si>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</si>
  <si>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</si>
  <si>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</si>
  <si>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</si>
  <si>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</si>
  <si>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</si>
  <si>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</si>
  <si>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</si>
  <si>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</si>
  <si>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</si>
  <si>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</si>
  <si>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</si>
  <si>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</si>
  <si>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</si>
  <si>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</si>
  <si>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</si>
  <si>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</si>
  <si>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</si>
  <si>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</si>
  <si>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</si>
  <si>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</si>
  <si>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</si>
  <si>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</si>
  <si>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</si>
  <si>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</si>
  <si>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</si>
  <si>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</si>
  <si>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</si>
  <si>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</si>
  <si>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</si>
  <si>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</si>
  <si>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</si>
  <si>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</si>
  <si>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</si>
  <si>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</si>
  <si>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</si>
  <si>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</si>
  <si>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</si>
  <si>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</si>
  <si>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</si>
  <si>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</si>
  <si>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</si>
  <si>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</si>
  <si>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</si>
  <si>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</si>
  <si>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</si>
  <si>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</si>
  <si>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</si>
  <si>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</si>
  <si>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</si>
  <si>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</si>
  <si>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</si>
  <si>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</si>
  <si>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</si>
  <si>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</si>
  <si>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</si>
  <si>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</si>
  <si>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</si>
  <si>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</si>
  <si>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</si>
  <si>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</si>
  <si>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</si>
  <si>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</si>
  <si>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</si>
  <si>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</si>
  <si>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</si>
  <si>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</si>
  <si>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</si>
  <si>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</si>
  <si>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</si>
  <si>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</si>
  <si>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</si>
  <si>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</si>
  <si>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</si>
  <si>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</si>
  <si>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</si>
  <si>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</si>
  <si>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</si>
  <si>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</si>
  <si>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</si>
  <si>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</si>
  <si>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</si>
  <si>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</si>
  <si>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</si>
  <si>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</si>
  <si>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</si>
  <si>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</si>
  <si>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</si>
  <si>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</si>
  <si>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</si>
  <si>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</si>
  <si>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</si>
  <si>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</si>
  <si>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</si>
  <si>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</si>
  <si>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</si>
  <si>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</si>
  <si>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</si>
  <si>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</si>
  <si>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</si>
  <si>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</si>
  <si>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</si>
  <si>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</si>
  <si>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</si>
  <si>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</si>
  <si>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</si>
  <si>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</si>
  <si>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</si>
  <si>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</si>
  <si>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</si>
  <si>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</si>
  <si>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</si>
  <si>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岐阜県関市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</si>
  <si>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</si>
  <si>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</si>
  <si>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</si>
  <si>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</si>
  <si>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</si>
  <si>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</si>
  <si>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</si>
  <si>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</si>
  <si>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</si>
  <si>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</si>
  <si>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</si>
  <si>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</si>
  <si>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</si>
  <si>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</si>
  <si>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</si>
  <si>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</si>
  <si>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</si>
  <si>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</si>
  <si>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</si>
  <si>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</si>
  <si>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</si>
  <si>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</si>
  <si>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</si>
  <si>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</si>
  <si>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</si>
  <si>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</si>
  <si>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</si>
  <si>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</si>
  <si>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</si>
  <si>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</si>
  <si>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</si>
  <si>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</si>
  <si>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</si>
  <si>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</si>
  <si>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</si>
  <si>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</si>
  <si>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</si>
  <si>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</si>
  <si>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</si>
  <si>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</si>
  <si>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</si>
  <si>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</si>
  <si>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</si>
  <si>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</si>
  <si>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</si>
  <si>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</si>
  <si>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</si>
  <si>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</si>
  <si>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</si>
  <si>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</si>
  <si>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</si>
  <si>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</si>
  <si>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</si>
  <si>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</si>
  <si>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</si>
  <si>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</si>
  <si>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</si>
  <si>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</si>
  <si>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</si>
  <si>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</si>
  <si>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</si>
  <si>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</si>
  <si>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</si>
  <si>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</si>
  <si>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</si>
  <si>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</si>
  <si>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</si>
  <si>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</si>
  <si>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</si>
  <si>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</si>
  <si>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</si>
  <si>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</si>
  <si>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</si>
  <si>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</si>
  <si>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</si>
  <si>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</si>
  <si>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</si>
  <si>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</si>
  <si>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</si>
  <si>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</si>
  <si>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</si>
  <si>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</si>
  <si>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</si>
  <si>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</si>
  <si>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</si>
  <si>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</si>
  <si>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</si>
  <si>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</si>
  <si>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</si>
  <si>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</si>
  <si>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</si>
  <si>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</si>
  <si>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</si>
  <si>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</si>
  <si>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</si>
  <si>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</si>
  <si>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</si>
  <si>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</si>
  <si>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</si>
  <si>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</si>
  <si>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</si>
  <si>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</si>
  <si>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</si>
  <si>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</si>
  <si>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</si>
  <si>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</si>
  <si>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</si>
  <si>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</si>
  <si>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</si>
  <si>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</si>
  <si>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</si>
  <si>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</si>
  <si>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</si>
  <si>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</si>
  <si>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</si>
  <si>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</si>
  <si>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</si>
  <si>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</si>
  <si>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</si>
  <si>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</si>
  <si>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</si>
  <si>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</si>
  <si>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</si>
  <si>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</si>
  <si>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</si>
  <si>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</si>
  <si>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</si>
  <si>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</si>
  <si>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</si>
  <si>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</si>
  <si>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</si>
  <si>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</si>
  <si>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</si>
  <si>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</si>
  <si>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</si>
  <si>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</si>
  <si>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</si>
  <si>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</si>
  <si>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</si>
  <si>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</si>
  <si>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</si>
  <si>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</si>
  <si>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</si>
  <si>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</si>
  <si>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</si>
  <si>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</si>
  <si>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</si>
  <si>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岐阜県関市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</si>
  <si>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</si>
  <si>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</si>
  <si>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</si>
  <si>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</si>
  <si>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</si>
  <si>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</si>
  <si>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</si>
  <si>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</si>
  <si>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</si>
  <si>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</si>
  <si>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</si>
  <si>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</si>
  <si>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</si>
  <si>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</si>
  <si>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</si>
  <si>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</si>
  <si>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</si>
  <si>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</si>
  <si>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</si>
  <si>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</si>
  <si>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関市有線放送事業特別会計</t>
    <phoneticPr fontId="5"/>
  </si>
  <si>
    <t>関市中小企業従業員退職金共済事業特別会計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</si>
  <si>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</si>
  <si>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</si>
  <si>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</si>
  <si>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</si>
  <si>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</si>
  <si>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</si>
  <si>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</si>
  <si>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</si>
  <si>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</si>
  <si>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</si>
  <si>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</si>
  <si>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</si>
  <si>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</si>
  <si>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関市国民健康保険特別会計（事業勘定）</t>
    <phoneticPr fontId="5"/>
  </si>
  <si>
    <t>関市国民健康保険特別会計（直診勘定）</t>
    <phoneticPr fontId="5"/>
  </si>
  <si>
    <t>関市介護保険事業特別会計</t>
    <phoneticPr fontId="5"/>
  </si>
  <si>
    <t>関市後期高齢者医療特別会計</t>
    <phoneticPr fontId="5"/>
  </si>
  <si>
    <t>関市水道事業会計</t>
    <phoneticPr fontId="5"/>
  </si>
  <si>
    <t>法適用企業</t>
    <phoneticPr fontId="5"/>
  </si>
  <si>
    <t>関市下水道特別会計</t>
    <phoneticPr fontId="5"/>
  </si>
  <si>
    <t>法非適用企業</t>
    <phoneticPr fontId="5"/>
  </si>
  <si>
    <t>関市農業集落排水事業特別会計</t>
    <phoneticPr fontId="5"/>
  </si>
  <si>
    <t>関市食肉センター事業特別会計</t>
    <phoneticPr fontId="5"/>
  </si>
  <si>
    <t>関市公設地方卸売市場事業特別会計</t>
    <phoneticPr fontId="5"/>
  </si>
  <si>
    <t>関市簡易水道事業特別会計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</si>
  <si>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</si>
  <si>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</si>
  <si>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</si>
  <si>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</si>
  <si>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</si>
  <si>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</si>
  <si>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</si>
  <si>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</si>
  <si>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</si>
  <si>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</si>
  <si>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</si>
  <si>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</si>
  <si>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</si>
  <si>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</si>
  <si>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</si>
  <si>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</si>
  <si>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</si>
  <si>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</si>
  <si>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</si>
  <si>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</si>
  <si>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</si>
  <si>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</si>
  <si>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</si>
  <si>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</si>
  <si>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</si>
  <si>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</si>
  <si>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</si>
  <si>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</si>
  <si>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</si>
  <si>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</si>
  <si>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</si>
  <si>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</si>
  <si>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</si>
  <si>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</si>
  <si>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</si>
  <si>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</si>
  <si>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</si>
  <si>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</si>
  <si>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</si>
  <si>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</si>
  <si>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</si>
  <si>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</si>
  <si>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</si>
  <si>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</si>
  <si>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</si>
  <si>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</si>
  <si>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</si>
  <si>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</si>
  <si>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</si>
  <si>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</si>
  <si>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</si>
  <si>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</si>
  <si>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</si>
  <si>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</si>
  <si>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</si>
  <si>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関市簡易水道事業特別会計</t>
    <phoneticPr fontId="5"/>
  </si>
  <si>
    <t>将来負担比率（(Ｅ)－(Ｆ)）／（(Ｃ)－(Ｄ)）×１００</t>
    <rPh sb="0" eb="2">
      <t>ショウライ</t>
    </rPh>
    <rPh sb="2" eb="4">
      <t>フタン</t>
    </rPh>
    <rPh sb="4" eb="6">
      <t>ヒリツ</t>
    </rPh>
    <phoneticPr fontId="5"/>
  </si>
  <si>
    <t>-</t>
    <phoneticPr fontId="5"/>
  </si>
  <si>
    <t>関市国民健康保険特別会計（直診勘定）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</si>
  <si>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</si>
  <si>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</si>
  <si>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</si>
  <si>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</si>
  <si>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</si>
  <si>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</si>
  <si>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</si>
  <si>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</si>
  <si>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</si>
  <si>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</si>
  <si>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</si>
  <si>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</si>
  <si>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</si>
  <si>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</si>
  <si>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</si>
  <si>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</si>
  <si>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</si>
  <si>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</si>
  <si>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</si>
  <si>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</si>
  <si>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</si>
  <si>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</si>
  <si>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</si>
  <si>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</si>
  <si>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</si>
  <si>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</si>
  <si>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</si>
  <si>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</si>
  <si>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</si>
  <si>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</si>
  <si>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</si>
  <si>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</si>
  <si>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</si>
  <si>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</si>
  <si>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</si>
  <si>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</si>
  <si>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</si>
  <si>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</si>
  <si>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</si>
  <si>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</si>
  <si>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</si>
  <si>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</si>
  <si>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</si>
  <si>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</si>
  <si>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</si>
  <si>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</si>
  <si>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</si>
  <si>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</si>
  <si>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</si>
  <si>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</si>
  <si>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</si>
  <si>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</si>
  <si>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</si>
  <si>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</si>
  <si>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</si>
  <si>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</si>
  <si>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</si>
  <si>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</si>
  <si>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</si>
  <si>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</si>
  <si>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</si>
  <si>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</si>
  <si>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</si>
  <si>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</si>
  <si>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</si>
  <si>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</si>
  <si>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</si>
  <si>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</si>
  <si>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</si>
  <si>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</si>
  <si>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</si>
  <si>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</si>
  <si>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</si>
  <si>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</si>
  <si>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</si>
  <si>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</si>
  <si>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</si>
  <si>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</si>
  <si>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</si>
  <si>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</si>
  <si>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</si>
  <si>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0.62</t>
  </si>
  <si>
    <t>一般会計</t>
  </si>
  <si>
    <t>関市水道事業会計</t>
  </si>
  <si>
    <t>関市国民健康保険特別会計（事業勘定）</t>
  </si>
  <si>
    <t>関市介護保険事業特別会計</t>
  </si>
  <si>
    <t>関市国民健康保険特別会計（直診勘定）</t>
  </si>
  <si>
    <t>関市後期高齢者医療特別会計</t>
  </si>
  <si>
    <t>関市下水道特別会計</t>
  </si>
  <si>
    <t>関市簡易水道事業特別会計</t>
  </si>
  <si>
    <t>その他会計（赤字）</t>
  </si>
  <si>
    <t>その他会計（黒字）</t>
  </si>
  <si>
    <t>-</t>
    <phoneticPr fontId="2"/>
  </si>
  <si>
    <t>基金から1,603百万円繰入</t>
    <rPh sb="0" eb="2">
      <t>キキン</t>
    </rPh>
    <rPh sb="9" eb="10">
      <t>ヒャク</t>
    </rPh>
    <rPh sb="10" eb="12">
      <t>マンエン</t>
    </rPh>
    <rPh sb="12" eb="14">
      <t>クリイレ</t>
    </rPh>
    <phoneticPr fontId="5"/>
  </si>
  <si>
    <t>中濃地域広域行政事務組合（一般会計）</t>
    <rPh sb="0" eb="2">
      <t>チュウノウ</t>
    </rPh>
    <rPh sb="2" eb="4">
      <t>チイキ</t>
    </rPh>
    <rPh sb="4" eb="6">
      <t>コウイキ</t>
    </rPh>
    <rPh sb="6" eb="8">
      <t>ギョウセイ</t>
    </rPh>
    <rPh sb="8" eb="10">
      <t>ジム</t>
    </rPh>
    <rPh sb="10" eb="12">
      <t>クミアイ</t>
    </rPh>
    <rPh sb="13" eb="15">
      <t>イッパン</t>
    </rPh>
    <rPh sb="15" eb="17">
      <t>カイケイ</t>
    </rPh>
    <phoneticPr fontId="5"/>
  </si>
  <si>
    <t>基金から193百万円繰入</t>
    <rPh sb="0" eb="2">
      <t>キキン</t>
    </rPh>
    <rPh sb="7" eb="9">
      <t>ヒャクマン</t>
    </rPh>
    <rPh sb="9" eb="10">
      <t>エン</t>
    </rPh>
    <rPh sb="10" eb="12">
      <t>クリイレ</t>
    </rPh>
    <phoneticPr fontId="5"/>
  </si>
  <si>
    <t>中濃地域広域行政事務組合（介護保険事業特別会計）</t>
    <rPh sb="0" eb="2">
      <t>チュウノウ</t>
    </rPh>
    <rPh sb="2" eb="4">
      <t>チイキ</t>
    </rPh>
    <rPh sb="4" eb="6">
      <t>コウイキ</t>
    </rPh>
    <rPh sb="6" eb="8">
      <t>ギョウセイ</t>
    </rPh>
    <rPh sb="8" eb="10">
      <t>ジム</t>
    </rPh>
    <rPh sb="10" eb="12">
      <t>クミアイ</t>
    </rPh>
    <rPh sb="13" eb="15">
      <t>カイゴ</t>
    </rPh>
    <rPh sb="15" eb="17">
      <t>ホケン</t>
    </rPh>
    <rPh sb="17" eb="19">
      <t>ジギョウ</t>
    </rPh>
    <rPh sb="19" eb="21">
      <t>トクベツ</t>
    </rPh>
    <rPh sb="21" eb="23">
      <t>カイケイ</t>
    </rPh>
    <phoneticPr fontId="5"/>
  </si>
  <si>
    <t>中濃地域広域行政事務組合（障害者自立支援事業特別会計）</t>
    <rPh sb="0" eb="2">
      <t>チュウノウ</t>
    </rPh>
    <rPh sb="2" eb="4">
      <t>チイキ</t>
    </rPh>
    <rPh sb="4" eb="6">
      <t>コウイキ</t>
    </rPh>
    <rPh sb="6" eb="8">
      <t>ギョウセイ</t>
    </rPh>
    <rPh sb="8" eb="10">
      <t>ジム</t>
    </rPh>
    <rPh sb="10" eb="12">
      <t>クミアイ</t>
    </rPh>
    <rPh sb="13" eb="16">
      <t>ショウガイシャ</t>
    </rPh>
    <rPh sb="16" eb="18">
      <t>ジリツ</t>
    </rPh>
    <rPh sb="18" eb="20">
      <t>シエン</t>
    </rPh>
    <rPh sb="20" eb="22">
      <t>ジギョウ</t>
    </rPh>
    <rPh sb="22" eb="24">
      <t>トクベツ</t>
    </rPh>
    <rPh sb="24" eb="26">
      <t>カイケイ</t>
    </rPh>
    <phoneticPr fontId="5"/>
  </si>
  <si>
    <t>中濃地域広域行政事務組合（造林事業特別会計）</t>
  </si>
  <si>
    <t>中濃消防組合</t>
  </si>
  <si>
    <t>基金から70百万円繰入</t>
    <rPh sb="0" eb="2">
      <t>キキン</t>
    </rPh>
    <rPh sb="6" eb="7">
      <t>ヒャク</t>
    </rPh>
    <rPh sb="7" eb="9">
      <t>マンエン</t>
    </rPh>
    <rPh sb="9" eb="11">
      <t>クリイレ</t>
    </rPh>
    <phoneticPr fontId="5"/>
  </si>
  <si>
    <t>岐北衛生施設利用組合</t>
  </si>
  <si>
    <t>中濃地域農業共済組合</t>
  </si>
  <si>
    <t>法適用</t>
    <rPh sb="0" eb="1">
      <t>ホウ</t>
    </rPh>
    <rPh sb="1" eb="3">
      <t>テキヨウ</t>
    </rPh>
    <phoneticPr fontId="5"/>
  </si>
  <si>
    <t>岐阜県後期高齢者医療広域連合（一般会計）</t>
  </si>
  <si>
    <t>岐阜県後期高齢者医療広域連合（特別会計）</t>
  </si>
  <si>
    <t>基金から287百万円編入</t>
    <rPh sb="0" eb="2">
      <t>キキン</t>
    </rPh>
    <rPh sb="7" eb="8">
      <t>ヒャク</t>
    </rPh>
    <rPh sb="8" eb="10">
      <t>マンエン</t>
    </rPh>
    <rPh sb="10" eb="12">
      <t>ヘンニュウ</t>
    </rPh>
    <phoneticPr fontId="5"/>
  </si>
  <si>
    <t>岐阜地域児童発達支援センター組合</t>
  </si>
  <si>
    <t>岐阜県市町村会館組合</t>
  </si>
  <si>
    <t>関市土地開発公社</t>
    <rPh sb="0" eb="2">
      <t>セキシ</t>
    </rPh>
    <rPh sb="2" eb="4">
      <t>トチ</t>
    </rPh>
    <rPh sb="4" eb="6">
      <t>カイハツ</t>
    </rPh>
    <rPh sb="6" eb="8">
      <t>コウシャ</t>
    </rPh>
    <phoneticPr fontId="5"/>
  </si>
  <si>
    <t>基金から81百万円繰入</t>
    <rPh sb="0" eb="2">
      <t>キキン</t>
    </rPh>
    <rPh sb="6" eb="7">
      <t>モモ</t>
    </rPh>
    <rPh sb="7" eb="9">
      <t>マンエン</t>
    </rPh>
    <rPh sb="9" eb="11">
      <t>クリイレ</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</si>
  <si>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</si>
  <si>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</si>
  <si>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</si>
  <si>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</si>
  <si>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</si>
  <si>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</si>
  <si>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</si>
  <si>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</si>
  <si>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</si>
  <si>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</si>
  <si>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</si>
  <si>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</si>
  <si>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将来負担比率はマイナスであり、また実質公債費率は減少傾向であり、類似団体と比べ良好である。</t>
    <rPh sb="0" eb="2">
      <t>ショウライ</t>
    </rPh>
    <rPh sb="2" eb="4">
      <t>フタン</t>
    </rPh>
    <rPh sb="4" eb="6">
      <t>ヒリツ</t>
    </rPh>
    <rPh sb="17" eb="19">
      <t>ジッシツ</t>
    </rPh>
    <rPh sb="19" eb="22">
      <t>コウサイヒ</t>
    </rPh>
    <rPh sb="22" eb="23">
      <t>リツ</t>
    </rPh>
    <rPh sb="24" eb="26">
      <t>ゲンショウ</t>
    </rPh>
    <rPh sb="26" eb="28">
      <t>ケイコウ</t>
    </rPh>
    <rPh sb="32" eb="34">
      <t>ルイジ</t>
    </rPh>
    <rPh sb="34" eb="36">
      <t>ダンタイ</t>
    </rPh>
    <rPh sb="37" eb="38">
      <t>ヒ</t>
    </rPh>
    <rPh sb="39" eb="41">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</si>
</sst>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48103</c:v>
                </c:pt>
                <c:pt idx="1">
                  <c:v>45761</c:v>
                </c:pt>
                <c:pt idx="2">
                  <c:v>56255</c:v>
                </c:pt>
                <c:pt idx="3">
                  <c:v>57944</c:v>
                </c:pt>
                <c:pt idx="4">
                  <c:v>54227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64660</c:v>
                </c:pt>
                <c:pt idx="1">
                  <c:v>53947</c:v>
                </c:pt>
                <c:pt idx="2">
                  <c:v>73006</c:v>
                </c:pt>
                <c:pt idx="3">
                  <c:v>68857</c:v>
                </c:pt>
                <c:pt idx="4">
                  <c:v>45861</c:v>
                </c:pt>
              </c:numCache>
            </c:numRef>
          </c:val>
          <c:smooth val="0"/>
        </c:ser>
        <c:dLbls>
          <c:showLegendKey val="0"/>
          <c:showVal val="0"/>
          <c:showCatName val="0"/>
          <c:showSerName val="0"/>
          <c:showPercent val="0"/>
          <c:showBubbleSize val="0"/>
        </c:dLbls>
        <c:marker val="1"/>
        <c:smooth val="0"/>
        <c:axId val="106105472"/>
        <c:axId val="106160896"/>
      </c:lineChart>
      <c:catAx>
        <c:axId val="106105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60896"/>
        <c:crosses val="autoZero"/>
        <c:auto val="1"/>
        <c:lblAlgn val="ctr"/>
        <c:lblOffset val="100"/>
        <c:tickLblSkip val="1"/>
        <c:tickMarkSkip val="1"/>
        <c:noMultiLvlLbl val="0"/>
      </c:catAx>
      <c:valAx>
        <c:axId val="10616089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105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7.66</c:v>
                </c:pt>
                <c:pt idx="1">
                  <c:v>3.87</c:v>
                </c:pt>
                <c:pt idx="2">
                  <c:v>6.36</c:v>
                </c:pt>
                <c:pt idx="3">
                  <c:v>7.65</c:v>
                </c:pt>
                <c:pt idx="4">
                  <c:v>10.88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24.19</c:v>
                </c:pt>
                <c:pt idx="1">
                  <c:v>26.11</c:v>
                </c:pt>
                <c:pt idx="2">
                  <c:v>26.48</c:v>
                </c:pt>
                <c:pt idx="3">
                  <c:v>26.28</c:v>
                </c:pt>
                <c:pt idx="4">
                  <c:v>32.71</c:v>
                </c:pt>
              </c:numCache>
            </c:numRef>
          </c:val>
        </c:ser>
        <c:dLbls>
          <c:showLegendKey val="0"/>
          <c:showVal val="0"/>
          <c:showCatName val="0"/>
          <c:showSerName val="0"/>
          <c:showPercent val="0"/>
          <c:showBubbleSize val="0"/>
        </c:dLbls>
        <c:gapWidth val="250"/>
        <c:overlap val="100"/>
        <c:axId val="122833920"/>
        <c:axId val="12283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2.59</c:v>
                </c:pt>
                <c:pt idx="1">
                  <c:v>0.67</c:v>
                </c:pt>
                <c:pt idx="2">
                  <c:v>3.19</c:v>
                </c:pt>
                <c:pt idx="3">
                  <c:v>-0.62</c:v>
                </c:pt>
                <c:pt idx="4">
                  <c:v>6.36</c:v>
                </c:pt>
              </c:numCache>
            </c:numRef>
          </c:val>
          <c:smooth val="0"/>
        </c:ser>
        <c:dLbls>
          <c:showLegendKey val="0"/>
          <c:showVal val="0"/>
          <c:showCatName val="0"/>
          <c:showSerName val="0"/>
          <c:showPercent val="0"/>
          <c:showBubbleSize val="0"/>
        </c:dLbls>
        <c:marker val="1"/>
        <c:smooth val="0"/>
        <c:axId val="122833920"/>
        <c:axId val="122836096"/>
      </c:lineChart>
      <c:catAx>
        <c:axId val="12283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836096"/>
        <c:crosses val="autoZero"/>
        <c:auto val="1"/>
        <c:lblAlgn val="ctr"/>
        <c:lblOffset val="100"/>
        <c:tickLblSkip val="1"/>
        <c:tickMarkSkip val="1"/>
        <c:noMultiLvlLbl val="0"/>
      </c:catAx>
      <c:valAx>
        <c:axId val="12283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83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関市簡易水道事業特別会計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関市下水道特別会計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関市後期高齢者医療特別会計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0.05</c:v>
                </c:pt>
                <c:pt idx="2">
                  <c:v>#N/A</c:v>
                </c:pt>
                <c:pt idx="3">
                  <c:v>0.09</c:v>
                </c:pt>
                <c:pt idx="4">
                  <c:v>#N/A</c:v>
                </c:pt>
                <c:pt idx="5">
                  <c:v>0.06</c:v>
                </c:pt>
                <c:pt idx="6">
                  <c:v>#N/A</c:v>
                </c:pt>
                <c:pt idx="7">
                  <c:v>0.06</c:v>
                </c:pt>
                <c:pt idx="8">
                  <c:v>#N/A</c:v>
                </c:pt>
                <c:pt idx="9">
                  <c:v>0.06</c:v>
                </c:pt>
              </c:numCache>
            </c:numRef>
          </c:val>
        </c:ser>
        <c:ser>
          <c:idx val="5"/>
          <c:order val="5"/>
          <c:tx>
            <c:strRef>
              <c:f>データシート!$A$32</c:f>
              <c:strCache>
                <c:ptCount val="1"/>
                <c:pt idx="0">
                  <c:v>関市国民健康保険特別会計（直診勘定）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0.16</c:v>
                </c:pt>
                <c:pt idx="2">
                  <c:v>#N/A</c:v>
                </c:pt>
                <c:pt idx="3">
                  <c:v>0.15</c:v>
                </c:pt>
                <c:pt idx="4">
                  <c:v>#N/A</c:v>
                </c:pt>
                <c:pt idx="5">
                  <c:v>0.14000000000000001</c:v>
                </c:pt>
                <c:pt idx="6">
                  <c:v>#N/A</c:v>
                </c:pt>
                <c:pt idx="7">
                  <c:v>0.17</c:v>
                </c:pt>
                <c:pt idx="8">
                  <c:v>#N/A</c:v>
                </c:pt>
                <c:pt idx="9">
                  <c:v>0.15</c:v>
                </c:pt>
              </c:numCache>
            </c:numRef>
          </c:val>
        </c:ser>
        <c:ser>
          <c:idx val="6"/>
          <c:order val="6"/>
          <c:tx>
            <c:strRef>
              <c:f>データシート!$A$33</c:f>
              <c:strCache>
                <c:ptCount val="1"/>
                <c:pt idx="0">
                  <c:v>関市介護保険事業特別会計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0.06</c:v>
                </c:pt>
                <c:pt idx="2">
                  <c:v>#N/A</c:v>
                </c:pt>
                <c:pt idx="3">
                  <c:v>0.12</c:v>
                </c:pt>
                <c:pt idx="4">
                  <c:v>#N/A</c:v>
                </c:pt>
                <c:pt idx="5">
                  <c:v>0.17</c:v>
                </c:pt>
                <c:pt idx="6">
                  <c:v>#N/A</c:v>
                </c:pt>
                <c:pt idx="7">
                  <c:v>0.08</c:v>
                </c:pt>
                <c:pt idx="8">
                  <c:v>#N/A</c:v>
                </c:pt>
                <c:pt idx="9">
                  <c:v>0.68</c:v>
                </c:pt>
              </c:numCache>
            </c:numRef>
          </c:val>
        </c:ser>
        <c:ser>
          <c:idx val="7"/>
          <c:order val="7"/>
          <c:tx>
            <c:strRef>
              <c:f>データシート!$A$34</c:f>
              <c:strCache>
                <c:ptCount val="1"/>
                <c:pt idx="0">
                  <c:v>関市国民健康保険特別会計（事業勘定）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0.94</c:v>
                </c:pt>
                <c:pt idx="4">
                  <c:v>#N/A</c:v>
                </c:pt>
                <c:pt idx="5">
                  <c:v>0.87</c:v>
                </c:pt>
                <c:pt idx="6">
                  <c:v>#N/A</c:v>
                </c:pt>
                <c:pt idx="7">
                  <c:v>1.62</c:v>
                </c:pt>
                <c:pt idx="8">
                  <c:v>#N/A</c:v>
                </c:pt>
                <c:pt idx="9">
                  <c:v>1.24</c:v>
                </c:pt>
              </c:numCache>
            </c:numRef>
          </c:val>
        </c:ser>
        <c:ser>
          <c:idx val="8"/>
          <c:order val="8"/>
          <c:tx>
            <c:strRef>
              <c:f>データシート!$A$35</c:f>
              <c:strCache>
                <c:ptCount val="1"/>
                <c:pt idx="0">
                  <c:v>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4.3</c:v>
                </c:pt>
                <c:pt idx="2">
                  <c:v>#N/A</c:v>
                </c:pt>
                <c:pt idx="3">
                  <c:v>3.8</c:v>
                </c:pt>
                <c:pt idx="4">
                  <c:v>#N/A</c:v>
                </c:pt>
                <c:pt idx="5">
                  <c:v>3.79</c:v>
                </c:pt>
                <c:pt idx="6">
                  <c:v>#N/A</c:v>
                </c:pt>
                <c:pt idx="7">
                  <c:v>4.12</c:v>
                </c:pt>
                <c:pt idx="8">
                  <c:v>#N/A</c:v>
                </c:pt>
                <c:pt idx="9">
                  <c:v>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7.66</c:v>
                </c:pt>
                <c:pt idx="2">
                  <c:v>#N/A</c:v>
                </c:pt>
                <c:pt idx="3">
                  <c:v>3.87</c:v>
                </c:pt>
                <c:pt idx="4">
                  <c:v>#N/A</c:v>
                </c:pt>
                <c:pt idx="5">
                  <c:v>6.35</c:v>
                </c:pt>
                <c:pt idx="6">
                  <c:v>#N/A</c:v>
                </c:pt>
                <c:pt idx="7">
                  <c:v>7.65</c:v>
                </c:pt>
                <c:pt idx="8">
                  <c:v>#N/A</c:v>
                </c:pt>
                <c:pt idx="9">
                  <c:v>10.87</c:v>
                </c:pt>
              </c:numCache>
            </c:numRef>
          </c:val>
        </c:ser>
        <c:dLbls>
          <c:showLegendKey val="0"/>
          <c:showVal val="0"/>
          <c:showCatName val="0"/>
          <c:showSerName val="0"/>
          <c:showPercent val="0"/>
          <c:showBubbleSize val="0"/>
        </c:dLbls>
        <c:gapWidth val="150"/>
        <c:overlap val="100"/>
        <c:axId val="122929920"/>
        <c:axId val="122931456"/>
      </c:barChart>
      <c:catAx>
        <c:axId val="1229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931456"/>
        <c:crosses val="autoZero"/>
        <c:auto val="1"/>
        <c:lblAlgn val="ctr"/>
        <c:lblOffset val="100"/>
        <c:tickLblSkip val="1"/>
        <c:tickMarkSkip val="1"/>
        <c:noMultiLvlLbl val="0"/>
      </c:catAx>
      <c:valAx>
        <c:axId val="12293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92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4814</c:v>
                </c:pt>
                <c:pt idx="5">
                  <c:v>4880</c:v>
                </c:pt>
                <c:pt idx="8">
                  <c:v>5040</c:v>
                </c:pt>
                <c:pt idx="11">
                  <c:v>5306</c:v>
                </c:pt>
                <c:pt idx="14">
                  <c:v>5454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201</c:v>
                </c:pt>
                <c:pt idx="3">
                  <c:v>30</c:v>
                </c:pt>
                <c:pt idx="6">
                  <c:v>29</c:v>
                </c:pt>
                <c:pt idx="9">
                  <c:v>28</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485</c:v>
                </c:pt>
                <c:pt idx="3">
                  <c:v>506</c:v>
                </c:pt>
                <c:pt idx="6">
                  <c:v>497</c:v>
                </c:pt>
                <c:pt idx="9">
                  <c:v>500</c:v>
                </c:pt>
                <c:pt idx="12">
                  <c:v>494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1682</c:v>
                </c:pt>
                <c:pt idx="3">
                  <c:v>1561</c:v>
                </c:pt>
                <c:pt idx="6">
                  <c:v>1498</c:v>
                </c:pt>
                <c:pt idx="9">
                  <c:v>1451</c:v>
                </c:pt>
                <c:pt idx="12">
                  <c:v>1366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4742</c:v>
                </c:pt>
                <c:pt idx="3">
                  <c:v>4490</c:v>
                </c:pt>
                <c:pt idx="6">
                  <c:v>4234</c:v>
                </c:pt>
                <c:pt idx="9">
                  <c:v>4362</c:v>
                </c:pt>
                <c:pt idx="12">
                  <c:v>4460</c:v>
                </c:pt>
              </c:numCache>
            </c:numRef>
          </c:val>
        </c:ser>
        <c:dLbls>
          <c:showLegendKey val="0"/>
          <c:showVal val="0"/>
          <c:showCatName val="0"/>
          <c:showSerName val="0"/>
          <c:showPercent val="0"/>
          <c:showBubbleSize val="0"/>
        </c:dLbls>
        <c:gapWidth val="100"/>
        <c:overlap val="100"/>
        <c:axId val="115417472"/>
        <c:axId val="1154193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2296</c:v>
                </c:pt>
                <c:pt idx="2">
                  <c:v>#N/A</c:v>
                </c:pt>
                <c:pt idx="3">
                  <c:v>#N/A</c:v>
                </c:pt>
                <c:pt idx="4">
                  <c:v>1707</c:v>
                </c:pt>
                <c:pt idx="5">
                  <c:v>#N/A</c:v>
                </c:pt>
                <c:pt idx="6">
                  <c:v>#N/A</c:v>
                </c:pt>
                <c:pt idx="7">
                  <c:v>1218</c:v>
                </c:pt>
                <c:pt idx="8">
                  <c:v>#N/A</c:v>
                </c:pt>
                <c:pt idx="9">
                  <c:v>#N/A</c:v>
                </c:pt>
                <c:pt idx="10">
                  <c:v>1035</c:v>
                </c:pt>
                <c:pt idx="11">
                  <c:v>#N/A</c:v>
                </c:pt>
                <c:pt idx="12">
                  <c:v>#N/A</c:v>
                </c:pt>
                <c:pt idx="13">
                  <c:v>933</c:v>
                </c:pt>
                <c:pt idx="14">
                  <c:v>#N/A</c:v>
                </c:pt>
              </c:numCache>
            </c:numRef>
          </c:val>
          <c:smooth val="0"/>
        </c:ser>
        <c:dLbls>
          <c:showLegendKey val="0"/>
          <c:showVal val="0"/>
          <c:showCatName val="0"/>
          <c:showSerName val="0"/>
          <c:showPercent val="0"/>
          <c:showBubbleSize val="0"/>
        </c:dLbls>
        <c:marker val="1"/>
        <c:smooth val="0"/>
        <c:axId val="115417472"/>
        <c:axId val="115419392"/>
      </c:lineChart>
      <c:catAx>
        <c:axId val="11541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419392"/>
        <c:crosses val="autoZero"/>
        <c:auto val="1"/>
        <c:lblAlgn val="ctr"/>
        <c:lblOffset val="100"/>
        <c:tickLblSkip val="1"/>
        <c:tickMarkSkip val="1"/>
        <c:noMultiLvlLbl val="0"/>
      </c:catAx>
      <c:valAx>
        <c:axId val="115419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1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41647</c:v>
                </c:pt>
                <c:pt idx="5">
                  <c:v>41339</c:v>
                </c:pt>
                <c:pt idx="8">
                  <c:v>40200</c:v>
                </c:pt>
                <c:pt idx="11">
                  <c:v>43204</c:v>
                </c:pt>
                <c:pt idx="14">
                  <c:v>42535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8043</c:v>
                </c:pt>
                <c:pt idx="5">
                  <c:v>7589</c:v>
                </c:pt>
                <c:pt idx="8">
                  <c:v>7026</c:v>
                </c:pt>
                <c:pt idx="11">
                  <c:v>6564</c:v>
                </c:pt>
                <c:pt idx="14">
                  <c:v>5967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16084</c:v>
                </c:pt>
                <c:pt idx="5">
                  <c:v>15715</c:v>
                </c:pt>
                <c:pt idx="8">
                  <c:v>15290</c:v>
                </c:pt>
                <c:pt idx="11">
                  <c:v>14818</c:v>
                </c:pt>
                <c:pt idx="14">
                  <c:v>16423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6708</c:v>
                </c:pt>
                <c:pt idx="3">
                  <c:v>6233</c:v>
                </c:pt>
                <c:pt idx="6">
                  <c:v>6003</c:v>
                </c:pt>
                <c:pt idx="9">
                  <c:v>5320</c:v>
                </c:pt>
                <c:pt idx="12">
                  <c:v>4677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3158</c:v>
                </c:pt>
                <c:pt idx="3">
                  <c:v>2683</c:v>
                </c:pt>
                <c:pt idx="6">
                  <c:v>2526</c:v>
                </c:pt>
                <c:pt idx="9">
                  <c:v>2390</c:v>
                </c:pt>
                <c:pt idx="12">
                  <c:v>2200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18200</c:v>
                </c:pt>
                <c:pt idx="3">
                  <c:v>17051</c:v>
                </c:pt>
                <c:pt idx="6">
                  <c:v>15697</c:v>
                </c:pt>
                <c:pt idx="9">
                  <c:v>14625</c:v>
                </c:pt>
                <c:pt idx="12">
                  <c:v>13631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2092</c:v>
                </c:pt>
                <c:pt idx="3">
                  <c:v>1958</c:v>
                </c:pt>
                <c:pt idx="6">
                  <c:v>1756</c:v>
                </c:pt>
                <c:pt idx="9">
                  <c:v>1521</c:v>
                </c:pt>
                <c:pt idx="12">
                  <c:v>1806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37595</c:v>
                </c:pt>
                <c:pt idx="3">
                  <c:v>36023</c:v>
                </c:pt>
                <c:pt idx="6">
                  <c:v>35936</c:v>
                </c:pt>
                <c:pt idx="9">
                  <c:v>35632</c:v>
                </c:pt>
                <c:pt idx="12">
                  <c:v>34129</c:v>
                </c:pt>
              </c:numCache>
            </c:numRef>
          </c:val>
        </c:ser>
        <c:dLbls>
          <c:showLegendKey val="0"/>
          <c:showVal val="0"/>
          <c:showCatName val="0"/>
          <c:showSerName val="0"/>
          <c:showPercent val="0"/>
          <c:showBubbleSize val="0"/>
        </c:dLbls>
        <c:gapWidth val="100"/>
        <c:overlap val="100"/>
        <c:axId val="122528128"/>
        <c:axId val="12253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1978</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22528128"/>
        <c:axId val="122530048"/>
      </c:lineChart>
      <c:catAx>
        <c:axId val="1225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30048"/>
        <c:crosses val="autoZero"/>
        <c:auto val="1"/>
        <c:lblAlgn val="ctr"/>
        <c:lblOffset val="100"/>
        <c:tickLblSkip val="1"/>
        <c:tickMarkSkip val="1"/>
        <c:noMultiLvlLbl val="0"/>
      </c:catAx>
      <c:valAx>
        <c:axId val="12253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{EB44E46A-F08B-4629-94F6-6D2AC0BE3A39}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{D391BEDC-0188-4653-9078-84699251AECA}</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{CB4CEBDE-15E6-4A8B-BA33-8823C7946E6C}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{1AD95150-E85F-425A-A227-1F5AA6A63A38}</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{51FD95CD-2EF8-42F9-B7B9-1B670E28B967}</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{6CC179E1-8673-4560-9D0F-B4FD5EC80B08}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{DF01CD50-BA87-4631-B4FC-853C58229CFD}</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{867B3CAB-FA13-4A5D-BF63-32FA98780AA5}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{99EE9B0D-1BD2-4137-8222-31D2CB4414B7}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{13A2E5D0-ADBE-4401-9477-18873E16E1C2}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4305280"/>
        <c:axId val="4307200"/>
      </c:scatterChart>
      <c:valAx>
        <c:axId val="430528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07200"/>
        <c:crosses val="autoZero"/>
        <c:crossBetween val="midCat"/>
      </c:valAx>
      <c:valAx>
        <c:axId val="43072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0528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{FB0FBA43-8672-489B-8779-92FC53DACE47}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{B12127E1-815E-4FD1-BCE1-6622AEA07F55}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{44942E7B-3542-4D8E-8F11-3F4785499D35}</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{5892DB67-CAC5-4ABD-85F6-3E9FB6702479}</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{C116C6E4-1246-49FE-B8AE-7EFA90F1E72F}</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10.9</c:v>
                </c:pt>
                <c:pt idx="2">
                  <c:v>8.9</c:v>
                </c:pt>
                <c:pt idx="3">
                  <c:v>6.7</c:v>
                </c:pt>
                <c:pt idx="4">
                  <c:v>5.4</c:v>
                </c:pt>
              </c:numCache>
            </c:numRef>
          </c:xVal>
          <c:yVal>
            <c:numRef>
              <c:f>公会計指標分析・財政指標組合せ分析表!$K$73:$O$73</c:f>
              <c:numCache>
                <c:formatCode>#,##0.0;"▲ "#,##0.0</c:formatCode>
                <c:ptCount val="5"/>
                <c:pt idx="0">
                  <c:v>10.199999999999999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{C906C28B-07FB-4E9A-B471-364B8380C344}</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{E049991F-B7CD-4764-AE35-65037DA52007}</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{5748B020-3DE2-4CBA-9FA1-234907312E93}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{3CF3C389-DD79-499C-855B-98415CF7BB43}</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{0EFBF702-7D8A-4143-A403-F8CA5391B9C6}</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12.2</c:v>
                </c:pt>
                <c:pt idx="1">
                  <c:v>11.3</c:v>
                </c:pt>
                <c:pt idx="2">
                  <c:v>10.4</c:v>
                </c:pt>
                <c:pt idx="3">
                  <c:v>9.4</c:v>
                </c:pt>
                <c:pt idx="4">
                  <c:v>7.8</c:v>
                </c:pt>
              </c:numCache>
            </c:numRef>
          </c:xVal>
          <c:yVal>
            <c:numRef>
              <c:f>公会計指標分析・財政指標組合せ分析表!$K$77:$O$77</c:f>
              <c:numCache>
                <c:formatCode>#,##0.0;"▲ "#,##0.0</c:formatCode>
                <c:ptCount val="5"/>
                <c:pt idx="0">
                  <c:v>69.599999999999994</c:v>
                </c:pt>
                <c:pt idx="1">
                  <c:v>57.6</c:v>
                </c:pt>
                <c:pt idx="2">
                  <c:v>48.3</c:v>
                </c:pt>
                <c:pt idx="3">
                  <c:v>44.4</c:v>
                </c:pt>
                <c:pt idx="4">
                  <c:v>37.299999999999997</c:v>
                </c:pt>
              </c:numCache>
            </c:numRef>
          </c:yVal>
          <c:smooth val="0"/>
        </c:ser>
        <c:dLbls>
          <c:showLegendKey val="0"/>
          <c:showVal val="0"/>
          <c:showCatName val="0"/>
          <c:showSerName val="0"/>
          <c:showPercent val="0"/>
          <c:showBubbleSize val="0"/>
        </c:dLbls>
        <c:axId val="114498944"/>
        <c:axId val="114525696"/>
      </c:scatterChart>
      <c:valAx>
        <c:axId val="114498944"/>
        <c:scaling>
          <c:orientation val="minMax"/>
          <c:max val="12.6"/>
          <c:min val="7.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4525696"/>
        <c:crosses val="autoZero"/>
        <c:crossBetween val="midCat"/>
      </c:valAx>
      <c:valAx>
        <c:axId val="114525696"/>
        <c:scaling>
          <c:orientation val="minMax"/>
          <c:max val="80"/>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4498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90,879
89,232
472.33
39,813,866
37,139,228
2,594,795
23,854,001
34,128,870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財政力指数は、平成１７年２月の市町村合併により、合併前の０．７０から０．５６まで落ち込んだが、徐々に改善し、ここ数年は同程度で推移しており、平成２７年度は前年度と同じ０．６４であった。類似団体平均と比較すると依然として下回っていることから、今後も人件費の削減、事務事業の見直し、公共施設の民営化・統廃合など行財政改革による歳出削減を図るとともに、積極的な企業誘致、徴収率向上による税収増、使用料・手数料の見直しなど歳入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154517</xdr:rowOff>
    </xdr:to>
    <xdr:cxnSp macro="">
      <xdr:nvCxnSpPr>
        <xdr:cNvPr id="63" name="直線コネクタ 62"/>
        <xdr:cNvCxnSpPr/>
      </xdr:nvCxnSpPr>
      <xdr:spPr>
        <a:xfrm flipV="1">
          <a:off x="4953000" y="6261100"/>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126594</xdr:rowOff>
    </xdr:from>
    <xdr:ext cx="762000" cy="259045"/>
    <xdr:sp macro="" textlink="">
      <xdr:nvSpPr>
        <xdr:cNvPr id="64"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45</xdr:row>
      <xdr:rowOff>154517</xdr:rowOff>
    </xdr:from>
    <xdr:to>
      <xdr:col>7</xdr:col>
      <xdr:colOff>241300</xdr:colOff>
      <xdr:row>45</xdr:row>
      <xdr:rowOff>154517</xdr:rowOff>
    </xdr:to>
    <xdr:cxnSp macro="">
      <xdr:nvCxnSpPr>
        <xdr:cNvPr id="65" name="直線コネクタ 64"/>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8" name="直線コネクタ 67"/>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105833</xdr:rowOff>
    </xdr:from>
    <xdr:to>
      <xdr:col>6</xdr:col>
      <xdr:colOff>0</xdr:colOff>
      <xdr:row>42</xdr:row>
      <xdr:rowOff>105833</xdr:rowOff>
    </xdr:to>
    <xdr:cxnSp macro="">
      <xdr:nvCxnSpPr>
        <xdr:cNvPr id="71" name="直線コネクタ 70"/>
        <xdr:cNvCxnSpPr/>
      </xdr:nvCxnSpPr>
      <xdr:spPr>
        <a:xfrm>
          <a:off x="3225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flipV="1">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85725</xdr:rowOff>
    </xdr:from>
    <xdr:to>
      <xdr:col>4</xdr:col>
      <xdr:colOff>533400</xdr:colOff>
      <xdr:row>42</xdr:row>
      <xdr:rowOff>15875</xdr:rowOff>
    </xdr:to>
    <xdr:sp macro="" textlink="">
      <xdr:nvSpPr>
        <xdr:cNvPr id="75" name="フローチャート : 判断 74"/>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76" name="テキスト ボックス 7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8" name="フローチャート : 判断 77"/>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9" name="テキスト ボックス 78"/>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81" name="テキスト ボックス 80"/>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27110</xdr:rowOff>
    </xdr:from>
    <xdr:ext cx="762000" cy="259045"/>
    <xdr:sp macro="" textlink="">
      <xdr:nvSpPr>
        <xdr:cNvPr id="88" name="財政力該当値テキスト"/>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9" name="円/楕円 88"/>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90" name="テキスト ボックス 89"/>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1" name="円/楕円 90"/>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92" name="テキスト ボックス 91"/>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aseline="0">
              <a:solidFill>
                <a:schemeClr val="dk1"/>
              </a:solidFill>
              <a:effectLst/>
              <a:latin typeface="+mn-lt"/>
              <a:ea typeface="+mn-ea"/>
              <a:cs typeface="+mn-cs"/>
            </a:rPr>
            <a:t>経常収支比率は、地方消費税交付金と国庫支出金のうち経常的なものの増などにより前年度に比べ３ポイント減少し、類似団体平均と同じになった。</a:t>
          </a:r>
          <a:endParaRPr lang="ja-JP" altLang="ja-JP" sz="1400">
            <a:effectLst/>
          </a:endParaRPr>
        </a:p>
        <a:p>
          <a:pPr rtl="0" eaLnBrk="1" fontAlgn="base" latinLnBrk="0" hangingPunct="1"/>
          <a:r>
            <a:rPr lang="ja-JP" altLang="ja-JP" sz="1100" baseline="0">
              <a:solidFill>
                <a:schemeClr val="dk1"/>
              </a:solidFill>
              <a:effectLst/>
              <a:latin typeface="+mn-lt"/>
              <a:ea typeface="+mn-ea"/>
              <a:cs typeface="+mn-cs"/>
            </a:rPr>
            <a:t>今後は、扶助費などの社会保障費の大幅な増加等により比率の悪化が懸念されるため、行財政改革や公営企業を含めた事務事業の見直しを推進し、経常経費の縮減に努める。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66</xdr:row>
      <xdr:rowOff>135636</xdr:rowOff>
    </xdr:to>
    <xdr:cxnSp macro="">
      <xdr:nvCxnSpPr>
        <xdr:cNvPr id="124" name="直線コネクタ 123"/>
        <xdr:cNvCxnSpPr/>
      </xdr:nvCxnSpPr>
      <xdr:spPr>
        <a:xfrm flipV="1">
          <a:off x="4953000" y="1011936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107713</xdr:rowOff>
    </xdr:from>
    <xdr:ext cx="762000" cy="259045"/>
    <xdr:sp macro="" textlink="">
      <xdr:nvSpPr>
        <xdr:cNvPr id="125" name="財政構造の弾力性最小値テキスト"/>
        <xdr:cNvSpPr txBox="1"/>
      </xdr:nvSpPr>
      <xdr:spPr>
        <a:xfrm>
          <a:off x="5041900" y="1142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7</xdr:col>
      <xdr:colOff>63500</xdr:colOff>
      <xdr:row>66</xdr:row>
      <xdr:rowOff>135636</xdr:rowOff>
    </xdr:from>
    <xdr:to>
      <xdr:col>7</xdr:col>
      <xdr:colOff>241300</xdr:colOff>
      <xdr:row>66</xdr:row>
      <xdr:rowOff>135636</xdr:rowOff>
    </xdr:to>
    <xdr:cxnSp macro="">
      <xdr:nvCxnSpPr>
        <xdr:cNvPr id="126" name="直線コネクタ 125"/>
        <xdr:cNvCxnSpPr/>
      </xdr:nvCxnSpPr>
      <xdr:spPr>
        <a:xfrm>
          <a:off x="4864100" y="1145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7"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8" name="直線コネクタ 127"/>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762</xdr:rowOff>
    </xdr:from>
    <xdr:to>
      <xdr:col>7</xdr:col>
      <xdr:colOff>152400</xdr:colOff>
      <xdr:row>64</xdr:row>
      <xdr:rowOff>145542</xdr:rowOff>
    </xdr:to>
    <xdr:cxnSp macro="">
      <xdr:nvCxnSpPr>
        <xdr:cNvPr id="129" name="直線コネクタ 128"/>
        <xdr:cNvCxnSpPr/>
      </xdr:nvCxnSpPr>
      <xdr:spPr>
        <a:xfrm flipV="1">
          <a:off x="4114800" y="1097356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137939</xdr:rowOff>
    </xdr:from>
    <xdr:ext cx="762000" cy="259045"/>
    <xdr:sp macro="" textlink="">
      <xdr:nvSpPr>
        <xdr:cNvPr id="130" name="財政構造の弾力性平均値テキスト"/>
        <xdr:cNvSpPr txBox="1"/>
      </xdr:nvSpPr>
      <xdr:spPr>
        <a:xfrm>
          <a:off x="5041900" y="10767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31" name="フローチャート : 判断 130"/>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24892</xdr:rowOff>
    </xdr:from>
    <xdr:to>
      <xdr:col>6</xdr:col>
      <xdr:colOff>0</xdr:colOff>
      <xdr:row>64</xdr:row>
      <xdr:rowOff>145542</xdr:rowOff>
    </xdr:to>
    <xdr:cxnSp macro="">
      <xdr:nvCxnSpPr>
        <xdr:cNvPr id="132" name="直線コネクタ 131"/>
        <xdr:cNvCxnSpPr/>
      </xdr:nvCxnSpPr>
      <xdr:spPr>
        <a:xfrm>
          <a:off x="3225800" y="1099769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7874</xdr:rowOff>
    </xdr:from>
    <xdr:to>
      <xdr:col>6</xdr:col>
      <xdr:colOff>50800</xdr:colOff>
      <xdr:row>64</xdr:row>
      <xdr:rowOff>109474</xdr:rowOff>
    </xdr:to>
    <xdr:sp macro="" textlink="">
      <xdr:nvSpPr>
        <xdr:cNvPr id="133" name="フローチャート : 判断 132"/>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119651</xdr:rowOff>
    </xdr:from>
    <xdr:ext cx="736600" cy="259045"/>
    <xdr:sp macro="" textlink="">
      <xdr:nvSpPr>
        <xdr:cNvPr id="134" name="テキスト ボックス 133"/>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24892</xdr:rowOff>
    </xdr:from>
    <xdr:to>
      <xdr:col>4</xdr:col>
      <xdr:colOff>482600</xdr:colOff>
      <xdr:row>64</xdr:row>
      <xdr:rowOff>126238</xdr:rowOff>
    </xdr:to>
    <xdr:cxnSp macro="">
      <xdr:nvCxnSpPr>
        <xdr:cNvPr id="135" name="直線コネクタ 134"/>
        <xdr:cNvCxnSpPr/>
      </xdr:nvCxnSpPr>
      <xdr:spPr>
        <a:xfrm flipV="1">
          <a:off x="2336800" y="1099769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150368</xdr:rowOff>
    </xdr:from>
    <xdr:to>
      <xdr:col>4</xdr:col>
      <xdr:colOff>533400</xdr:colOff>
      <xdr:row>64</xdr:row>
      <xdr:rowOff>80518</xdr:rowOff>
    </xdr:to>
    <xdr:sp macro="" textlink="">
      <xdr:nvSpPr>
        <xdr:cNvPr id="136" name="フローチャート : 判断 135"/>
        <xdr:cNvSpPr/>
      </xdr:nvSpPr>
      <xdr:spPr>
        <a:xfrm>
          <a:off x="31750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65295</xdr:rowOff>
    </xdr:from>
    <xdr:ext cx="762000" cy="259045"/>
    <xdr:sp macro="" textlink="">
      <xdr:nvSpPr>
        <xdr:cNvPr id="137" name="テキスト ボックス 136"/>
        <xdr:cNvSpPr txBox="1"/>
      </xdr:nvSpPr>
      <xdr:spPr>
        <a:xfrm>
          <a:off x="2844800" y="110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5588</xdr:rowOff>
    </xdr:from>
    <xdr:to>
      <xdr:col>3</xdr:col>
      <xdr:colOff>279400</xdr:colOff>
      <xdr:row>64</xdr:row>
      <xdr:rowOff>126238</xdr:rowOff>
    </xdr:to>
    <xdr:cxnSp macro="">
      <xdr:nvCxnSpPr>
        <xdr:cNvPr id="138" name="直線コネクタ 137"/>
        <xdr:cNvCxnSpPr/>
      </xdr:nvCxnSpPr>
      <xdr:spPr>
        <a:xfrm>
          <a:off x="1447800" y="109783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22352</xdr:rowOff>
    </xdr:from>
    <xdr:to>
      <xdr:col>3</xdr:col>
      <xdr:colOff>330200</xdr:colOff>
      <xdr:row>64</xdr:row>
      <xdr:rowOff>123952</xdr:rowOff>
    </xdr:to>
    <xdr:sp macro="" textlink="">
      <xdr:nvSpPr>
        <xdr:cNvPr id="139" name="フローチャート : 判断 138"/>
        <xdr:cNvSpPr/>
      </xdr:nvSpPr>
      <xdr:spPr>
        <a:xfrm>
          <a:off x="2286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134129</xdr:rowOff>
    </xdr:from>
    <xdr:ext cx="762000" cy="259045"/>
    <xdr:sp macro="" textlink="">
      <xdr:nvSpPr>
        <xdr:cNvPr id="140" name="テキスト ボックス 139"/>
        <xdr:cNvSpPr txBox="1"/>
      </xdr:nvSpPr>
      <xdr:spPr>
        <a:xfrm>
          <a:off x="1955800" y="1076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41" name="フローチャート : 判断 140"/>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42" name="テキスト ボックス 141"/>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8" name="円/楕円 147"/>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93489</xdr:rowOff>
    </xdr:from>
    <xdr:ext cx="762000" cy="259045"/>
    <xdr:sp macro="" textlink="">
      <xdr:nvSpPr>
        <xdr:cNvPr id="149"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94742</xdr:rowOff>
    </xdr:from>
    <xdr:to>
      <xdr:col>6</xdr:col>
      <xdr:colOff>50800</xdr:colOff>
      <xdr:row>65</xdr:row>
      <xdr:rowOff>24892</xdr:rowOff>
    </xdr:to>
    <xdr:sp macro="" textlink="">
      <xdr:nvSpPr>
        <xdr:cNvPr id="150" name="円/楕円 149"/>
        <xdr:cNvSpPr/>
      </xdr:nvSpPr>
      <xdr:spPr>
        <a:xfrm>
          <a:off x="4064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9669</xdr:rowOff>
    </xdr:from>
    <xdr:ext cx="736600" cy="259045"/>
    <xdr:sp macro="" textlink="">
      <xdr:nvSpPr>
        <xdr:cNvPr id="151" name="テキスト ボックス 150"/>
        <xdr:cNvSpPr txBox="1"/>
      </xdr:nvSpPr>
      <xdr:spPr>
        <a:xfrm>
          <a:off x="3733800" y="11153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145542</xdr:rowOff>
    </xdr:from>
    <xdr:to>
      <xdr:col>4</xdr:col>
      <xdr:colOff>533400</xdr:colOff>
      <xdr:row>64</xdr:row>
      <xdr:rowOff>75692</xdr:rowOff>
    </xdr:to>
    <xdr:sp macro="" textlink="">
      <xdr:nvSpPr>
        <xdr:cNvPr id="152" name="円/楕円 151"/>
        <xdr:cNvSpPr/>
      </xdr:nvSpPr>
      <xdr:spPr>
        <a:xfrm>
          <a:off x="3175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85869</xdr:rowOff>
    </xdr:from>
    <xdr:ext cx="762000" cy="259045"/>
    <xdr:sp macro="" textlink="">
      <xdr:nvSpPr>
        <xdr:cNvPr id="153" name="テキスト ボックス 152"/>
        <xdr:cNvSpPr txBox="1"/>
      </xdr:nvSpPr>
      <xdr:spPr>
        <a:xfrm>
          <a:off x="2844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75438</xdr:rowOff>
    </xdr:from>
    <xdr:to>
      <xdr:col>3</xdr:col>
      <xdr:colOff>330200</xdr:colOff>
      <xdr:row>65</xdr:row>
      <xdr:rowOff>5588</xdr:rowOff>
    </xdr:to>
    <xdr:sp macro="" textlink="">
      <xdr:nvSpPr>
        <xdr:cNvPr id="154" name="円/楕円 153"/>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161815</xdr:rowOff>
    </xdr:from>
    <xdr:ext cx="762000" cy="259045"/>
    <xdr:sp macro="" textlink="">
      <xdr:nvSpPr>
        <xdr:cNvPr id="155" name="テキスト ボックス 154"/>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126238</xdr:rowOff>
    </xdr:from>
    <xdr:to>
      <xdr:col>2</xdr:col>
      <xdr:colOff>127000</xdr:colOff>
      <xdr:row>64</xdr:row>
      <xdr:rowOff>56388</xdr:rowOff>
    </xdr:to>
    <xdr:sp macro="" textlink="">
      <xdr:nvSpPr>
        <xdr:cNvPr id="156" name="円/楕円 155"/>
        <xdr:cNvSpPr/>
      </xdr:nvSpPr>
      <xdr:spPr>
        <a:xfrm>
          <a:off x="1397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66565</xdr:rowOff>
    </xdr:from>
    <xdr:ext cx="762000" cy="259045"/>
    <xdr:sp macro="" textlink="">
      <xdr:nvSpPr>
        <xdr:cNvPr id="157" name="テキスト ボックス 156"/>
        <xdr:cNvSpPr txBox="1"/>
      </xdr:nvSpPr>
      <xdr:spPr>
        <a:xfrm>
          <a:off x="1066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[113,311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人件費・物件費等は、</a:t>
          </a:r>
          <a:r>
            <a:rPr lang="ja-JP" altLang="ja-JP" sz="1100" baseline="0">
              <a:solidFill>
                <a:schemeClr val="dk1"/>
              </a:solidFill>
              <a:effectLst/>
              <a:latin typeface="+mn-lt"/>
              <a:ea typeface="+mn-ea"/>
              <a:cs typeface="+mn-cs"/>
            </a:rPr>
            <a:t>人件費は前年度に比べ減少したが、物件費が増加したことなどに伴い前年度の数値を上回ったが、類似団体平均は下回る結果となった。人件費は、定員適正化計画の着実な実施により職員数を削減し、人件費を抑制しているが、物件費等では、市町村合併に伴い公共施設などが増加したことにより物件費や維持補修費が増えており、施設の統廃合、指定管理者制度の活用等により効率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119287</xdr:rowOff>
    </xdr:from>
    <xdr:to>
      <xdr:col>7</xdr:col>
      <xdr:colOff>152400</xdr:colOff>
      <xdr:row>89</xdr:row>
      <xdr:rowOff>55166</xdr:rowOff>
    </xdr:to>
    <xdr:cxnSp macro="">
      <xdr:nvCxnSpPr>
        <xdr:cNvPr id="189" name="直線コネクタ 188"/>
        <xdr:cNvCxnSpPr/>
      </xdr:nvCxnSpPr>
      <xdr:spPr>
        <a:xfrm flipV="1">
          <a:off x="4953000" y="13835287"/>
          <a:ext cx="0" cy="1478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27243</xdr:rowOff>
    </xdr:from>
    <xdr:ext cx="762000" cy="259045"/>
    <xdr:sp macro="" textlink="">
      <xdr:nvSpPr>
        <xdr:cNvPr id="190" name="人件費・物件費等の状況最小値テキスト"/>
        <xdr:cNvSpPr txBox="1"/>
      </xdr:nvSpPr>
      <xdr:spPr>
        <a:xfrm>
          <a:off x="5041900" y="1528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171,148</a:t>
          </a:r>
          <a:endParaRPr kumimoji="1" lang="ja-JP" altLang="en-US" sz="1000" b="1">
            <a:latin typeface="ＭＳ Ｐゴシック"/>
          </a:endParaRPr>
        </a:p>
      </xdr:txBody>
    </xdr:sp>
    <xdr:clientData/>
  </xdr:oneCellAnchor>
  <xdr:twoCellAnchor>
    <xdr:from>
      <xdr:col>7</xdr:col>
      <xdr:colOff>63500</xdr:colOff>
      <xdr:row>89</xdr:row>
      <xdr:rowOff>55166</xdr:rowOff>
    </xdr:from>
    <xdr:to>
      <xdr:col>7</xdr:col>
      <xdr:colOff>241300</xdr:colOff>
      <xdr:row>89</xdr:row>
      <xdr:rowOff>55166</xdr:rowOff>
    </xdr:to>
    <xdr:cxnSp macro="">
      <xdr:nvCxnSpPr>
        <xdr:cNvPr id="191" name="直線コネクタ 190"/>
        <xdr:cNvCxnSpPr/>
      </xdr:nvCxnSpPr>
      <xdr:spPr>
        <a:xfrm>
          <a:off x="4864100" y="1531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34214</xdr:rowOff>
    </xdr:from>
    <xdr:ext cx="762000" cy="259045"/>
    <xdr:sp macro="" textlink="">
      <xdr:nvSpPr>
        <xdr:cNvPr id="192" name="人件費・物件費等の状況最大値テキスト"/>
        <xdr:cNvSpPr txBox="1"/>
      </xdr:nvSpPr>
      <xdr:spPr>
        <a:xfrm>
          <a:off x="5041900" y="1357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85,342</a:t>
          </a:r>
          <a:endParaRPr kumimoji="1" lang="ja-JP" altLang="en-US" sz="1000" b="1">
            <a:latin typeface="ＭＳ Ｐゴシック"/>
          </a:endParaRPr>
        </a:p>
      </xdr:txBody>
    </xdr:sp>
    <xdr:clientData/>
  </xdr:oneCellAnchor>
  <xdr:twoCellAnchor>
    <xdr:from>
      <xdr:col>7</xdr:col>
      <xdr:colOff>63500</xdr:colOff>
      <xdr:row>80</xdr:row>
      <xdr:rowOff>119287</xdr:rowOff>
    </xdr:from>
    <xdr:to>
      <xdr:col>7</xdr:col>
      <xdr:colOff>241300</xdr:colOff>
      <xdr:row>80</xdr:row>
      <xdr:rowOff>119287</xdr:rowOff>
    </xdr:to>
    <xdr:cxnSp macro="">
      <xdr:nvCxnSpPr>
        <xdr:cNvPr id="193" name="直線コネクタ 192"/>
        <xdr:cNvCxnSpPr/>
      </xdr:nvCxnSpPr>
      <xdr:spPr>
        <a:xfrm>
          <a:off x="4864100" y="1383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76023</xdr:rowOff>
    </xdr:from>
    <xdr:to>
      <xdr:col>7</xdr:col>
      <xdr:colOff>152400</xdr:colOff>
      <xdr:row>83</xdr:row>
      <xdr:rowOff>87002</xdr:rowOff>
    </xdr:to>
    <xdr:cxnSp macro="">
      <xdr:nvCxnSpPr>
        <xdr:cNvPr id="194" name="直線コネクタ 193"/>
        <xdr:cNvCxnSpPr/>
      </xdr:nvCxnSpPr>
      <xdr:spPr>
        <a:xfrm>
          <a:off x="4114800" y="14306373"/>
          <a:ext cx="838200" cy="10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98096</xdr:rowOff>
    </xdr:from>
    <xdr:ext cx="762000" cy="259045"/>
    <xdr:sp macro="" textlink="">
      <xdr:nvSpPr>
        <xdr:cNvPr id="195" name="人件費・物件費等の状況平均値テキスト"/>
        <xdr:cNvSpPr txBox="1"/>
      </xdr:nvSpPr>
      <xdr:spPr>
        <a:xfrm>
          <a:off x="5041900" y="14328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118,522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126019</xdr:rowOff>
    </xdr:from>
    <xdr:to>
      <xdr:col>7</xdr:col>
      <xdr:colOff>203200</xdr:colOff>
      <xdr:row>84</xdr:row>
      <xdr:rowOff>56169</xdr:rowOff>
    </xdr:to>
    <xdr:sp macro="" textlink="">
      <xdr:nvSpPr>
        <xdr:cNvPr id="196" name="フローチャート : 判断 195"/>
        <xdr:cNvSpPr/>
      </xdr:nvSpPr>
      <xdr:spPr>
        <a:xfrm>
          <a:off x="4902200" y="1435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160124</xdr:rowOff>
    </xdr:from>
    <xdr:to>
      <xdr:col>6</xdr:col>
      <xdr:colOff>0</xdr:colOff>
      <xdr:row>83</xdr:row>
      <xdr:rowOff>76023</xdr:rowOff>
    </xdr:to>
    <xdr:cxnSp macro="">
      <xdr:nvCxnSpPr>
        <xdr:cNvPr id="197" name="直線コネクタ 196"/>
        <xdr:cNvCxnSpPr/>
      </xdr:nvCxnSpPr>
      <xdr:spPr>
        <a:xfrm>
          <a:off x="3225800" y="14219024"/>
          <a:ext cx="889000" cy="8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157721</xdr:rowOff>
    </xdr:from>
    <xdr:to>
      <xdr:col>6</xdr:col>
      <xdr:colOff>50800</xdr:colOff>
      <xdr:row>83</xdr:row>
      <xdr:rowOff>87871</xdr:rowOff>
    </xdr:to>
    <xdr:sp macro="" textlink="">
      <xdr:nvSpPr>
        <xdr:cNvPr id="198" name="フローチャート : 判断 197"/>
        <xdr:cNvSpPr/>
      </xdr:nvSpPr>
      <xdr:spPr>
        <a:xfrm>
          <a:off x="4064000" y="1421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98048</xdr:rowOff>
    </xdr:from>
    <xdr:ext cx="736600" cy="259045"/>
    <xdr:sp macro="" textlink="">
      <xdr:nvSpPr>
        <xdr:cNvPr id="199" name="テキスト ボックス 198"/>
        <xdr:cNvSpPr txBox="1"/>
      </xdr:nvSpPr>
      <xdr:spPr>
        <a:xfrm>
          <a:off x="3733800" y="1398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160124</xdr:rowOff>
    </xdr:from>
    <xdr:to>
      <xdr:col>4</xdr:col>
      <xdr:colOff>482600</xdr:colOff>
      <xdr:row>83</xdr:row>
      <xdr:rowOff>49240</xdr:rowOff>
    </xdr:to>
    <xdr:cxnSp macro="">
      <xdr:nvCxnSpPr>
        <xdr:cNvPr id="200" name="直線コネクタ 199"/>
        <xdr:cNvCxnSpPr/>
      </xdr:nvCxnSpPr>
      <xdr:spPr>
        <a:xfrm flipV="1">
          <a:off x="2336800" y="14219024"/>
          <a:ext cx="889000" cy="6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100861</xdr:rowOff>
    </xdr:from>
    <xdr:to>
      <xdr:col>4</xdr:col>
      <xdr:colOff>533400</xdr:colOff>
      <xdr:row>83</xdr:row>
      <xdr:rowOff>31011</xdr:rowOff>
    </xdr:to>
    <xdr:sp macro="" textlink="">
      <xdr:nvSpPr>
        <xdr:cNvPr id="201" name="フローチャート : 判断 200"/>
        <xdr:cNvSpPr/>
      </xdr:nvSpPr>
      <xdr:spPr>
        <a:xfrm>
          <a:off x="3175000" y="1415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41188</xdr:rowOff>
    </xdr:from>
    <xdr:ext cx="762000" cy="259045"/>
    <xdr:sp macro="" textlink="">
      <xdr:nvSpPr>
        <xdr:cNvPr id="202" name="テキスト ボックス 201"/>
        <xdr:cNvSpPr txBox="1"/>
      </xdr:nvSpPr>
      <xdr:spPr>
        <a:xfrm>
          <a:off x="2844800" y="1392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49240</xdr:rowOff>
    </xdr:from>
    <xdr:to>
      <xdr:col>3</xdr:col>
      <xdr:colOff>279400</xdr:colOff>
      <xdr:row>83</xdr:row>
      <xdr:rowOff>91261</xdr:rowOff>
    </xdr:to>
    <xdr:cxnSp macro="">
      <xdr:nvCxnSpPr>
        <xdr:cNvPr id="203" name="直線コネクタ 202"/>
        <xdr:cNvCxnSpPr/>
      </xdr:nvCxnSpPr>
      <xdr:spPr>
        <a:xfrm flipV="1">
          <a:off x="1447800" y="14279590"/>
          <a:ext cx="889000" cy="4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123647</xdr:rowOff>
    </xdr:from>
    <xdr:to>
      <xdr:col>3</xdr:col>
      <xdr:colOff>330200</xdr:colOff>
      <xdr:row>83</xdr:row>
      <xdr:rowOff>53797</xdr:rowOff>
    </xdr:to>
    <xdr:sp macro="" textlink="">
      <xdr:nvSpPr>
        <xdr:cNvPr id="204" name="フローチャート : 判断 203"/>
        <xdr:cNvSpPr/>
      </xdr:nvSpPr>
      <xdr:spPr>
        <a:xfrm>
          <a:off x="2286000" y="1418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63974</xdr:rowOff>
    </xdr:from>
    <xdr:ext cx="762000" cy="259045"/>
    <xdr:sp macro="" textlink="">
      <xdr:nvSpPr>
        <xdr:cNvPr id="205" name="テキスト ボックス 204"/>
        <xdr:cNvSpPr txBox="1"/>
      </xdr:nvSpPr>
      <xdr:spPr>
        <a:xfrm>
          <a:off x="1955800" y="1395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41994</xdr:rowOff>
    </xdr:from>
    <xdr:to>
      <xdr:col>2</xdr:col>
      <xdr:colOff>127000</xdr:colOff>
      <xdr:row>83</xdr:row>
      <xdr:rowOff>143594</xdr:rowOff>
    </xdr:to>
    <xdr:sp macro="" textlink="">
      <xdr:nvSpPr>
        <xdr:cNvPr id="206" name="フローチャート : 判断 205"/>
        <xdr:cNvSpPr/>
      </xdr:nvSpPr>
      <xdr:spPr>
        <a:xfrm>
          <a:off x="1397000" y="142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128371</xdr:rowOff>
    </xdr:from>
    <xdr:ext cx="762000" cy="259045"/>
    <xdr:sp macro="" textlink="">
      <xdr:nvSpPr>
        <xdr:cNvPr id="207" name="テキスト ボックス 206"/>
        <xdr:cNvSpPr txBox="1"/>
      </xdr:nvSpPr>
      <xdr:spPr>
        <a:xfrm>
          <a:off x="1066800" y="1435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36202</xdr:rowOff>
    </xdr:from>
    <xdr:to>
      <xdr:col>7</xdr:col>
      <xdr:colOff>203200</xdr:colOff>
      <xdr:row>83</xdr:row>
      <xdr:rowOff>137802</xdr:rowOff>
    </xdr:to>
    <xdr:sp macro="" textlink="">
      <xdr:nvSpPr>
        <xdr:cNvPr id="213" name="円/楕円 212"/>
        <xdr:cNvSpPr/>
      </xdr:nvSpPr>
      <xdr:spPr>
        <a:xfrm>
          <a:off x="4902200" y="142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52729</xdr:rowOff>
    </xdr:from>
    <xdr:ext cx="762000" cy="259045"/>
    <xdr:sp macro="" textlink="">
      <xdr:nvSpPr>
        <xdr:cNvPr id="214" name="人件費・物件費等の状況該当値テキスト"/>
        <xdr:cNvSpPr txBox="1"/>
      </xdr:nvSpPr>
      <xdr:spPr>
        <a:xfrm>
          <a:off x="5041900" y="1411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113,311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25223</xdr:rowOff>
    </xdr:from>
    <xdr:to>
      <xdr:col>6</xdr:col>
      <xdr:colOff>50800</xdr:colOff>
      <xdr:row>83</xdr:row>
      <xdr:rowOff>126823</xdr:rowOff>
    </xdr:to>
    <xdr:sp macro="" textlink="">
      <xdr:nvSpPr>
        <xdr:cNvPr id="215" name="円/楕円 214"/>
        <xdr:cNvSpPr/>
      </xdr:nvSpPr>
      <xdr:spPr>
        <a:xfrm>
          <a:off x="4064000" y="1425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111600</xdr:rowOff>
    </xdr:from>
    <xdr:ext cx="736600" cy="259045"/>
    <xdr:sp macro="" textlink="">
      <xdr:nvSpPr>
        <xdr:cNvPr id="216" name="テキスト ボックス 215"/>
        <xdr:cNvSpPr txBox="1"/>
      </xdr:nvSpPr>
      <xdr:spPr>
        <a:xfrm>
          <a:off x="3733800" y="14341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112,674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109324</xdr:rowOff>
    </xdr:from>
    <xdr:to>
      <xdr:col>4</xdr:col>
      <xdr:colOff>533400</xdr:colOff>
      <xdr:row>83</xdr:row>
      <xdr:rowOff>39474</xdr:rowOff>
    </xdr:to>
    <xdr:sp macro="" textlink="">
      <xdr:nvSpPr>
        <xdr:cNvPr id="217" name="円/楕円 216"/>
        <xdr:cNvSpPr/>
      </xdr:nvSpPr>
      <xdr:spPr>
        <a:xfrm>
          <a:off x="3175000" y="1416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24251</xdr:rowOff>
    </xdr:from>
    <xdr:ext cx="762000" cy="259045"/>
    <xdr:sp macro="" textlink="">
      <xdr:nvSpPr>
        <xdr:cNvPr id="218" name="テキスト ボックス 217"/>
        <xdr:cNvSpPr txBox="1"/>
      </xdr:nvSpPr>
      <xdr:spPr>
        <a:xfrm>
          <a:off x="2844800" y="1425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107,606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169890</xdr:rowOff>
    </xdr:from>
    <xdr:to>
      <xdr:col>3</xdr:col>
      <xdr:colOff>330200</xdr:colOff>
      <xdr:row>83</xdr:row>
      <xdr:rowOff>100040</xdr:rowOff>
    </xdr:to>
    <xdr:sp macro="" textlink="">
      <xdr:nvSpPr>
        <xdr:cNvPr id="219" name="円/楕円 218"/>
        <xdr:cNvSpPr/>
      </xdr:nvSpPr>
      <xdr:spPr>
        <a:xfrm>
          <a:off x="2286000" y="1422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84817</xdr:rowOff>
    </xdr:from>
    <xdr:ext cx="762000" cy="259045"/>
    <xdr:sp macro="" textlink="">
      <xdr:nvSpPr>
        <xdr:cNvPr id="220" name="テキスト ボックス 219"/>
        <xdr:cNvSpPr txBox="1"/>
      </xdr:nvSpPr>
      <xdr:spPr>
        <a:xfrm>
          <a:off x="1955800" y="1431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111,120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40461</xdr:rowOff>
    </xdr:from>
    <xdr:to>
      <xdr:col>2</xdr:col>
      <xdr:colOff>127000</xdr:colOff>
      <xdr:row>83</xdr:row>
      <xdr:rowOff>142061</xdr:rowOff>
    </xdr:to>
    <xdr:sp macro="" textlink="">
      <xdr:nvSpPr>
        <xdr:cNvPr id="221" name="円/楕円 220"/>
        <xdr:cNvSpPr/>
      </xdr:nvSpPr>
      <xdr:spPr>
        <a:xfrm>
          <a:off x="1397000" y="142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152238</xdr:rowOff>
    </xdr:from>
    <xdr:ext cx="762000" cy="259045"/>
    <xdr:sp macro="" textlink="">
      <xdr:nvSpPr>
        <xdr:cNvPr id="222" name="テキスト ボックス 221"/>
        <xdr:cNvSpPr txBox="1"/>
      </xdr:nvSpPr>
      <xdr:spPr>
        <a:xfrm>
          <a:off x="1066800" y="1403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給与水準は、前年度と同水準であり、類似団体とほぼ同水準で推移している。今後も定員適正化計画のもと、より一層給与水準の適正化に努める。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96157</xdr:rowOff>
    </xdr:from>
    <xdr:to>
      <xdr:col>24</xdr:col>
      <xdr:colOff>558800</xdr:colOff>
      <xdr:row>86</xdr:row>
      <xdr:rowOff>159052</xdr:rowOff>
    </xdr:to>
    <xdr:cxnSp macro="">
      <xdr:nvCxnSpPr>
        <xdr:cNvPr id="253" name="直線コネクタ 252"/>
        <xdr:cNvCxnSpPr/>
      </xdr:nvCxnSpPr>
      <xdr:spPr>
        <a:xfrm flipV="1">
          <a:off x="17018000" y="13812157"/>
          <a:ext cx="0" cy="10915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24</xdr:col>
      <xdr:colOff>469900</xdr:colOff>
      <xdr:row>80</xdr:row>
      <xdr:rowOff>96157</xdr:rowOff>
    </xdr:from>
    <xdr:to>
      <xdr:col>24</xdr:col>
      <xdr:colOff>647700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133350</xdr:rowOff>
    </xdr:from>
    <xdr:to>
      <xdr:col>24</xdr:col>
      <xdr:colOff>558800</xdr:colOff>
      <xdr:row>83</xdr:row>
      <xdr:rowOff>156332</xdr:rowOff>
    </xdr:to>
    <xdr:cxnSp macro="">
      <xdr:nvCxnSpPr>
        <xdr:cNvPr id="258" name="直線コネクタ 257"/>
        <xdr:cNvCxnSpPr/>
      </xdr:nvCxnSpPr>
      <xdr:spPr>
        <a:xfrm flipV="1">
          <a:off x="16179800" y="143637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9"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60" name="フローチャート : 判断 259"/>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110368</xdr:rowOff>
    </xdr:from>
    <xdr:to>
      <xdr:col>23</xdr:col>
      <xdr:colOff>406400</xdr:colOff>
      <xdr:row>83</xdr:row>
      <xdr:rowOff>156332</xdr:rowOff>
    </xdr:to>
    <xdr:cxnSp macro="">
      <xdr:nvCxnSpPr>
        <xdr:cNvPr id="261" name="直線コネクタ 260"/>
        <xdr:cNvCxnSpPr/>
      </xdr:nvCxnSpPr>
      <xdr:spPr>
        <a:xfrm>
          <a:off x="15290800" y="14340718"/>
          <a:ext cx="889000" cy="4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11386</xdr:rowOff>
    </xdr:from>
    <xdr:ext cx="736600" cy="259045"/>
    <xdr:sp macro="" textlink="">
      <xdr:nvSpPr>
        <xdr:cNvPr id="263" name="テキスト ボックス 262"/>
        <xdr:cNvSpPr txBox="1"/>
      </xdr:nvSpPr>
      <xdr:spPr>
        <a:xfrm>
          <a:off x="15798800" y="1407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89</xdr:row>
      <xdr:rowOff>12398</xdr:rowOff>
    </xdr:to>
    <xdr:cxnSp macro="">
      <xdr:nvCxnSpPr>
        <xdr:cNvPr id="264" name="直線コネクタ 263"/>
        <xdr:cNvCxnSpPr/>
      </xdr:nvCxnSpPr>
      <xdr:spPr>
        <a:xfrm flipV="1">
          <a:off x="14401800" y="14340718"/>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71059</xdr:rowOff>
    </xdr:from>
    <xdr:to>
      <xdr:col>22</xdr:col>
      <xdr:colOff>254000</xdr:colOff>
      <xdr:row>84</xdr:row>
      <xdr:rowOff>1209</xdr:rowOff>
    </xdr:to>
    <xdr:sp macro="" textlink="">
      <xdr:nvSpPr>
        <xdr:cNvPr id="265" name="フローチャート : 判断 264"/>
        <xdr:cNvSpPr/>
      </xdr:nvSpPr>
      <xdr:spPr>
        <a:xfrm>
          <a:off x="15240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157436</xdr:rowOff>
    </xdr:from>
    <xdr:ext cx="762000" cy="259045"/>
    <xdr:sp macro="" textlink="">
      <xdr:nvSpPr>
        <xdr:cNvPr id="266" name="テキスト ボックス 265"/>
        <xdr:cNvSpPr txBox="1"/>
      </xdr:nvSpPr>
      <xdr:spPr>
        <a:xfrm>
          <a:off x="149098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137886</xdr:rowOff>
    </xdr:from>
    <xdr:to>
      <xdr:col>21</xdr:col>
      <xdr:colOff>0</xdr:colOff>
      <xdr:row>89</xdr:row>
      <xdr:rowOff>12398</xdr:rowOff>
    </xdr:to>
    <xdr:cxnSp macro="">
      <xdr:nvCxnSpPr>
        <xdr:cNvPr id="267" name="直線コネクタ 266"/>
        <xdr:cNvCxnSpPr/>
      </xdr:nvCxnSpPr>
      <xdr:spPr>
        <a:xfrm>
          <a:off x="13512800" y="152254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87086</xdr:rowOff>
    </xdr:from>
    <xdr:to>
      <xdr:col>21</xdr:col>
      <xdr:colOff>50800</xdr:colOff>
      <xdr:row>89</xdr:row>
      <xdr:rowOff>17236</xdr:rowOff>
    </xdr:to>
    <xdr:sp macro="" textlink="">
      <xdr:nvSpPr>
        <xdr:cNvPr id="268" name="フローチャート : 判断 267"/>
        <xdr:cNvSpPr/>
      </xdr:nvSpPr>
      <xdr:spPr>
        <a:xfrm>
          <a:off x="14351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27413</xdr:rowOff>
    </xdr:from>
    <xdr:ext cx="762000" cy="259045"/>
    <xdr:sp macro="" textlink="">
      <xdr:nvSpPr>
        <xdr:cNvPr id="269" name="テキスト ボックス 268"/>
        <xdr:cNvSpPr txBox="1"/>
      </xdr:nvSpPr>
      <xdr:spPr>
        <a:xfrm>
          <a:off x="14020800" y="1494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64105</xdr:rowOff>
    </xdr:from>
    <xdr:to>
      <xdr:col>19</xdr:col>
      <xdr:colOff>533400</xdr:colOff>
      <xdr:row>88</xdr:row>
      <xdr:rowOff>165705</xdr:rowOff>
    </xdr:to>
    <xdr:sp macro="" textlink="">
      <xdr:nvSpPr>
        <xdr:cNvPr id="270" name="フローチャート : 判断 269"/>
        <xdr:cNvSpPr/>
      </xdr:nvSpPr>
      <xdr:spPr>
        <a:xfrm>
          <a:off x="13462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4432</xdr:rowOff>
    </xdr:from>
    <xdr:ext cx="762000" cy="259045"/>
    <xdr:sp macro="" textlink="">
      <xdr:nvSpPr>
        <xdr:cNvPr id="271" name="テキスト ボックス 270"/>
        <xdr:cNvSpPr txBox="1"/>
      </xdr:nvSpPr>
      <xdr:spPr>
        <a:xfrm>
          <a:off x="13131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77" name="円/楕円 276"/>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54627</xdr:rowOff>
    </xdr:from>
    <xdr:ext cx="762000" cy="259045"/>
    <xdr:sp macro="" textlink="">
      <xdr:nvSpPr>
        <xdr:cNvPr id="278" name="給与水準   （国との比較）該当値テキスト"/>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105532</xdr:rowOff>
    </xdr:from>
    <xdr:to>
      <xdr:col>23</xdr:col>
      <xdr:colOff>457200</xdr:colOff>
      <xdr:row>84</xdr:row>
      <xdr:rowOff>35682</xdr:rowOff>
    </xdr:to>
    <xdr:sp macro="" textlink="">
      <xdr:nvSpPr>
        <xdr:cNvPr id="279" name="円/楕円 278"/>
        <xdr:cNvSpPr/>
      </xdr:nvSpPr>
      <xdr:spPr>
        <a:xfrm>
          <a:off x="16129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20459</xdr:rowOff>
    </xdr:from>
    <xdr:ext cx="736600" cy="259045"/>
    <xdr:sp macro="" textlink="">
      <xdr:nvSpPr>
        <xdr:cNvPr id="280" name="テキスト ボックス 279"/>
        <xdr:cNvSpPr txBox="1"/>
      </xdr:nvSpPr>
      <xdr:spPr>
        <a:xfrm>
          <a:off x="15798800" y="14422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59568</xdr:rowOff>
    </xdr:from>
    <xdr:to>
      <xdr:col>22</xdr:col>
      <xdr:colOff>254000</xdr:colOff>
      <xdr:row>83</xdr:row>
      <xdr:rowOff>161168</xdr:rowOff>
    </xdr:to>
    <xdr:sp macro="" textlink="">
      <xdr:nvSpPr>
        <xdr:cNvPr id="281" name="円/楕円 280"/>
        <xdr:cNvSpPr/>
      </xdr:nvSpPr>
      <xdr:spPr>
        <a:xfrm>
          <a:off x="15240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171345</xdr:rowOff>
    </xdr:from>
    <xdr:ext cx="762000" cy="259045"/>
    <xdr:sp macro="" textlink="">
      <xdr:nvSpPr>
        <xdr:cNvPr id="282" name="テキスト ボックス 281"/>
        <xdr:cNvSpPr txBox="1"/>
      </xdr:nvSpPr>
      <xdr:spPr>
        <a:xfrm>
          <a:off x="14909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133048</xdr:rowOff>
    </xdr:from>
    <xdr:to>
      <xdr:col>21</xdr:col>
      <xdr:colOff>50800</xdr:colOff>
      <xdr:row>89</xdr:row>
      <xdr:rowOff>63198</xdr:rowOff>
    </xdr:to>
    <xdr:sp macro="" textlink="">
      <xdr:nvSpPr>
        <xdr:cNvPr id="283" name="円/楕円 282"/>
        <xdr:cNvSpPr/>
      </xdr:nvSpPr>
      <xdr:spPr>
        <a:xfrm>
          <a:off x="14351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47975</xdr:rowOff>
    </xdr:from>
    <xdr:ext cx="762000" cy="259045"/>
    <xdr:sp macro="" textlink="">
      <xdr:nvSpPr>
        <xdr:cNvPr id="284" name="テキスト ボックス 283"/>
        <xdr:cNvSpPr txBox="1"/>
      </xdr:nvSpPr>
      <xdr:spPr>
        <a:xfrm>
          <a:off x="14020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87086</xdr:rowOff>
    </xdr:from>
    <xdr:to>
      <xdr:col>19</xdr:col>
      <xdr:colOff>533400</xdr:colOff>
      <xdr:row>89</xdr:row>
      <xdr:rowOff>17236</xdr:rowOff>
    </xdr:to>
    <xdr:sp macro="" textlink="">
      <xdr:nvSpPr>
        <xdr:cNvPr id="285" name="円/楕円 284"/>
        <xdr:cNvSpPr/>
      </xdr:nvSpPr>
      <xdr:spPr>
        <a:xfrm>
          <a:off x="13462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2013</xdr:rowOff>
    </xdr:from>
    <xdr:ext cx="762000" cy="259045"/>
    <xdr:sp macro="" textlink="">
      <xdr:nvSpPr>
        <xdr:cNvPr id="286" name="テキスト ボックス 285"/>
        <xdr:cNvSpPr txBox="1"/>
      </xdr:nvSpPr>
      <xdr:spPr>
        <a:xfrm>
          <a:off x="13131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定員適正化計画に基づき、定年退職者の不補充や指定管理者制度の導入などにより、定員適正化のための取組を積極的に進めた結果、平成２２年４月１日現在の職員数７９８人から平成２</a:t>
          </a:r>
          <a:r>
            <a:rPr lang="ja-JP" altLang="en-US" sz="1100" baseline="0">
              <a:solidFill>
                <a:schemeClr val="dk1"/>
              </a:solidFill>
              <a:effectLst/>
              <a:latin typeface="+mn-lt"/>
              <a:ea typeface="+mn-ea"/>
              <a:cs typeface="+mn-cs"/>
            </a:rPr>
            <a:t>７</a:t>
          </a:r>
          <a:r>
            <a:rPr lang="ja-JP" altLang="ja-JP" sz="1100" baseline="0">
              <a:solidFill>
                <a:schemeClr val="dk1"/>
              </a:solidFill>
              <a:effectLst/>
              <a:latin typeface="+mn-lt"/>
              <a:ea typeface="+mn-ea"/>
              <a:cs typeface="+mn-cs"/>
            </a:rPr>
            <a:t>年４月１日現在では</a:t>
          </a:r>
          <a:r>
            <a:rPr lang="ja-JP" altLang="en-US" sz="1100" baseline="0">
              <a:solidFill>
                <a:schemeClr val="dk1"/>
              </a:solidFill>
              <a:effectLst/>
              <a:latin typeface="+mn-lt"/>
              <a:ea typeface="+mn-ea"/>
              <a:cs typeface="+mn-cs"/>
            </a:rPr>
            <a:t>１１３</a:t>
          </a:r>
          <a:r>
            <a:rPr lang="ja-JP" altLang="ja-JP" sz="1100" baseline="0">
              <a:solidFill>
                <a:schemeClr val="dk1"/>
              </a:solidFill>
              <a:effectLst/>
              <a:latin typeface="+mn-lt"/>
              <a:ea typeface="+mn-ea"/>
              <a:cs typeface="+mn-cs"/>
            </a:rPr>
            <a:t>人減少し</a:t>
          </a:r>
          <a:r>
            <a:rPr lang="ja-JP" altLang="en-US" sz="1100" baseline="0">
              <a:solidFill>
                <a:schemeClr val="dk1"/>
              </a:solidFill>
              <a:effectLst/>
              <a:latin typeface="+mn-lt"/>
              <a:ea typeface="+mn-ea"/>
              <a:cs typeface="+mn-cs"/>
            </a:rPr>
            <a:t>６８５</a:t>
          </a:r>
          <a:r>
            <a:rPr lang="ja-JP" altLang="ja-JP" sz="1100" baseline="0">
              <a:solidFill>
                <a:schemeClr val="dk1"/>
              </a:solidFill>
              <a:effectLst/>
              <a:latin typeface="+mn-lt"/>
              <a:ea typeface="+mn-ea"/>
              <a:cs typeface="+mn-cs"/>
            </a:rPr>
            <a:t>人となり、目標である平成２７年４月１日現在の職員数７３３人を</a:t>
          </a:r>
          <a:r>
            <a:rPr lang="ja-JP" altLang="en-US" sz="1100" baseline="0">
              <a:solidFill>
                <a:schemeClr val="dk1"/>
              </a:solidFill>
              <a:effectLst/>
              <a:latin typeface="+mn-lt"/>
              <a:ea typeface="+mn-ea"/>
              <a:cs typeface="+mn-cs"/>
            </a:rPr>
            <a:t>大きく</a:t>
          </a:r>
          <a:r>
            <a:rPr lang="ja-JP" altLang="ja-JP" sz="1100" baseline="0">
              <a:solidFill>
                <a:schemeClr val="dk1"/>
              </a:solidFill>
              <a:effectLst/>
              <a:latin typeface="+mn-lt"/>
              <a:ea typeface="+mn-ea"/>
              <a:cs typeface="+mn-cs"/>
            </a:rPr>
            <a:t>下回っている。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11854</xdr:rowOff>
    </xdr:from>
    <xdr:to>
      <xdr:col>24</xdr:col>
      <xdr:colOff>558800</xdr:colOff>
      <xdr:row>67</xdr:row>
      <xdr:rowOff>47837</xdr:rowOff>
    </xdr:to>
    <xdr:cxnSp macro="">
      <xdr:nvCxnSpPr>
        <xdr:cNvPr id="316" name="直線コネクタ 315"/>
        <xdr:cNvCxnSpPr/>
      </xdr:nvCxnSpPr>
      <xdr:spPr>
        <a:xfrm flipV="1">
          <a:off x="17018000" y="10127404"/>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19914</xdr:rowOff>
    </xdr:from>
    <xdr:ext cx="762000" cy="259045"/>
    <xdr:sp macro="" textlink="">
      <xdr:nvSpPr>
        <xdr:cNvPr id="317" name="定員管理の状況最小値テキスト"/>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11.68</a:t>
          </a:r>
          <a:endParaRPr kumimoji="1" lang="ja-JP" altLang="en-US" sz="1000" b="1">
            <a:latin typeface="ＭＳ Ｐゴシック"/>
          </a:endParaRPr>
        </a:p>
      </xdr:txBody>
    </xdr:sp>
    <xdr:clientData/>
  </xdr:oneCellAnchor>
  <xdr:twoCellAnchor>
    <xdr:from>
      <xdr:col>24</xdr:col>
      <xdr:colOff>469900</xdr:colOff>
      <xdr:row>67</xdr:row>
      <xdr:rowOff>47837</xdr:rowOff>
    </xdr:from>
    <xdr:to>
      <xdr:col>24</xdr:col>
      <xdr:colOff>647700</xdr:colOff>
      <xdr:row>67</xdr:row>
      <xdr:rowOff>47837</xdr:rowOff>
    </xdr:to>
    <xdr:cxnSp macro="">
      <xdr:nvCxnSpPr>
        <xdr:cNvPr id="318" name="直線コネクタ 317"/>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98231</xdr:rowOff>
    </xdr:from>
    <xdr:ext cx="762000" cy="259045"/>
    <xdr:sp macro="" textlink="">
      <xdr:nvSpPr>
        <xdr:cNvPr id="319"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59</xdr:row>
      <xdr:rowOff>11854</xdr:rowOff>
    </xdr:from>
    <xdr:to>
      <xdr:col>24</xdr:col>
      <xdr:colOff>647700</xdr:colOff>
      <xdr:row>59</xdr:row>
      <xdr:rowOff>11854</xdr:rowOff>
    </xdr:to>
    <xdr:cxnSp macro="">
      <xdr:nvCxnSpPr>
        <xdr:cNvPr id="320" name="直線コネクタ 319"/>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55033</xdr:rowOff>
    </xdr:from>
    <xdr:to>
      <xdr:col>24</xdr:col>
      <xdr:colOff>558800</xdr:colOff>
      <xdr:row>61</xdr:row>
      <xdr:rowOff>71120</xdr:rowOff>
    </xdr:to>
    <xdr:cxnSp macro="">
      <xdr:nvCxnSpPr>
        <xdr:cNvPr id="321" name="直線コネクタ 320"/>
        <xdr:cNvCxnSpPr/>
      </xdr:nvCxnSpPr>
      <xdr:spPr>
        <a:xfrm>
          <a:off x="16179800" y="1051348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76852</xdr:rowOff>
    </xdr:from>
    <xdr:ext cx="762000" cy="259045"/>
    <xdr:sp macro="" textlink="">
      <xdr:nvSpPr>
        <xdr:cNvPr id="322" name="定員管理の状況平均値テキスト"/>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104775</xdr:rowOff>
    </xdr:from>
    <xdr:to>
      <xdr:col>24</xdr:col>
      <xdr:colOff>609600</xdr:colOff>
      <xdr:row>62</xdr:row>
      <xdr:rowOff>34925</xdr:rowOff>
    </xdr:to>
    <xdr:sp macro="" textlink="">
      <xdr:nvSpPr>
        <xdr:cNvPr id="323" name="フローチャート : 判断 322"/>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55033</xdr:rowOff>
    </xdr:from>
    <xdr:to>
      <xdr:col>23</xdr:col>
      <xdr:colOff>406400</xdr:colOff>
      <xdr:row>61</xdr:row>
      <xdr:rowOff>105304</xdr:rowOff>
    </xdr:to>
    <xdr:cxnSp macro="">
      <xdr:nvCxnSpPr>
        <xdr:cNvPr id="324" name="直線コネクタ 323"/>
        <xdr:cNvCxnSpPr/>
      </xdr:nvCxnSpPr>
      <xdr:spPr>
        <a:xfrm flipV="1">
          <a:off x="15290800" y="105134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76623</xdr:rowOff>
    </xdr:from>
    <xdr:to>
      <xdr:col>23</xdr:col>
      <xdr:colOff>457200</xdr:colOff>
      <xdr:row>62</xdr:row>
      <xdr:rowOff>6773</xdr:rowOff>
    </xdr:to>
    <xdr:sp macro="" textlink="">
      <xdr:nvSpPr>
        <xdr:cNvPr id="325" name="フローチャート : 判断 324"/>
        <xdr:cNvSpPr/>
      </xdr:nvSpPr>
      <xdr:spPr>
        <a:xfrm>
          <a:off x="16129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163000</xdr:rowOff>
    </xdr:from>
    <xdr:ext cx="736600" cy="259045"/>
    <xdr:sp macro="" textlink="">
      <xdr:nvSpPr>
        <xdr:cNvPr id="326" name="テキスト ボックス 325"/>
        <xdr:cNvSpPr txBox="1"/>
      </xdr:nvSpPr>
      <xdr:spPr>
        <a:xfrm>
          <a:off x="15798800" y="10621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105304</xdr:rowOff>
    </xdr:from>
    <xdr:to>
      <xdr:col>22</xdr:col>
      <xdr:colOff>203200</xdr:colOff>
      <xdr:row>61</xdr:row>
      <xdr:rowOff>115358</xdr:rowOff>
    </xdr:to>
    <xdr:cxnSp macro="">
      <xdr:nvCxnSpPr>
        <xdr:cNvPr id="327" name="直線コネクタ 326"/>
        <xdr:cNvCxnSpPr/>
      </xdr:nvCxnSpPr>
      <xdr:spPr>
        <a:xfrm flipV="1">
          <a:off x="14401800" y="1056375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76623</xdr:rowOff>
    </xdr:from>
    <xdr:to>
      <xdr:col>22</xdr:col>
      <xdr:colOff>254000</xdr:colOff>
      <xdr:row>62</xdr:row>
      <xdr:rowOff>6773</xdr:rowOff>
    </xdr:to>
    <xdr:sp macro="" textlink="">
      <xdr:nvSpPr>
        <xdr:cNvPr id="328" name="フローチャート : 判断 327"/>
        <xdr:cNvSpPr/>
      </xdr:nvSpPr>
      <xdr:spPr>
        <a:xfrm>
          <a:off x="15240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163000</xdr:rowOff>
    </xdr:from>
    <xdr:ext cx="762000" cy="259045"/>
    <xdr:sp macro="" textlink="">
      <xdr:nvSpPr>
        <xdr:cNvPr id="329" name="テキスト ボックス 328"/>
        <xdr:cNvSpPr txBox="1"/>
      </xdr:nvSpPr>
      <xdr:spPr>
        <a:xfrm>
          <a:off x="14909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115358</xdr:rowOff>
    </xdr:from>
    <xdr:to>
      <xdr:col>21</xdr:col>
      <xdr:colOff>0</xdr:colOff>
      <xdr:row>62</xdr:row>
      <xdr:rowOff>20320</xdr:rowOff>
    </xdr:to>
    <xdr:cxnSp macro="">
      <xdr:nvCxnSpPr>
        <xdr:cNvPr id="330" name="直線コネクタ 329"/>
        <xdr:cNvCxnSpPr/>
      </xdr:nvCxnSpPr>
      <xdr:spPr>
        <a:xfrm flipV="1">
          <a:off x="13512800" y="10573808"/>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80645</xdr:rowOff>
    </xdr:from>
    <xdr:to>
      <xdr:col>21</xdr:col>
      <xdr:colOff>50800</xdr:colOff>
      <xdr:row>62</xdr:row>
      <xdr:rowOff>10795</xdr:rowOff>
    </xdr:to>
    <xdr:sp macro="" textlink="">
      <xdr:nvSpPr>
        <xdr:cNvPr id="331" name="フローチャート : 判断 330"/>
        <xdr:cNvSpPr/>
      </xdr:nvSpPr>
      <xdr:spPr>
        <a:xfrm>
          <a:off x="14351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167022</xdr:rowOff>
    </xdr:from>
    <xdr:ext cx="762000" cy="259045"/>
    <xdr:sp macro="" textlink="">
      <xdr:nvSpPr>
        <xdr:cNvPr id="332" name="テキスト ボックス 331"/>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130916</xdr:rowOff>
    </xdr:from>
    <xdr:to>
      <xdr:col>19</xdr:col>
      <xdr:colOff>533400</xdr:colOff>
      <xdr:row>62</xdr:row>
      <xdr:rowOff>61066</xdr:rowOff>
    </xdr:to>
    <xdr:sp macro="" textlink="">
      <xdr:nvSpPr>
        <xdr:cNvPr id="333" name="フローチャート : 判断 332"/>
        <xdr:cNvSpPr/>
      </xdr:nvSpPr>
      <xdr:spPr>
        <a:xfrm>
          <a:off x="13462000" y="1058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71243</xdr:rowOff>
    </xdr:from>
    <xdr:ext cx="762000" cy="259045"/>
    <xdr:sp macro="" textlink="">
      <xdr:nvSpPr>
        <xdr:cNvPr id="334" name="テキスト ボックス 333"/>
        <xdr:cNvSpPr txBox="1"/>
      </xdr:nvSpPr>
      <xdr:spPr>
        <a:xfrm>
          <a:off x="13131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20320</xdr:rowOff>
    </xdr:from>
    <xdr:to>
      <xdr:col>24</xdr:col>
      <xdr:colOff>609600</xdr:colOff>
      <xdr:row>61</xdr:row>
      <xdr:rowOff>121920</xdr:rowOff>
    </xdr:to>
    <xdr:sp macro="" textlink="">
      <xdr:nvSpPr>
        <xdr:cNvPr id="340" name="円/楕円 339"/>
        <xdr:cNvSpPr/>
      </xdr:nvSpPr>
      <xdr:spPr>
        <a:xfrm>
          <a:off x="16967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36847</xdr:rowOff>
    </xdr:from>
    <xdr:ext cx="762000" cy="259045"/>
    <xdr:sp macro="" textlink="">
      <xdr:nvSpPr>
        <xdr:cNvPr id="341" name="定員管理の状況該当値テキスト"/>
        <xdr:cNvSpPr txBox="1"/>
      </xdr:nvSpPr>
      <xdr:spPr>
        <a:xfrm>
          <a:off x="17106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4233</xdr:rowOff>
    </xdr:from>
    <xdr:to>
      <xdr:col>23</xdr:col>
      <xdr:colOff>457200</xdr:colOff>
      <xdr:row>61</xdr:row>
      <xdr:rowOff>105833</xdr:rowOff>
    </xdr:to>
    <xdr:sp macro="" textlink="">
      <xdr:nvSpPr>
        <xdr:cNvPr id="342" name="円/楕円 341"/>
        <xdr:cNvSpPr/>
      </xdr:nvSpPr>
      <xdr:spPr>
        <a:xfrm>
          <a:off x="16129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116010</xdr:rowOff>
    </xdr:from>
    <xdr:ext cx="736600" cy="259045"/>
    <xdr:sp macro="" textlink="">
      <xdr:nvSpPr>
        <xdr:cNvPr id="343" name="テキスト ボックス 342"/>
        <xdr:cNvSpPr txBox="1"/>
      </xdr:nvSpPr>
      <xdr:spPr>
        <a:xfrm>
          <a:off x="15798800" y="1023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54504</xdr:rowOff>
    </xdr:from>
    <xdr:to>
      <xdr:col>22</xdr:col>
      <xdr:colOff>254000</xdr:colOff>
      <xdr:row>61</xdr:row>
      <xdr:rowOff>156104</xdr:rowOff>
    </xdr:to>
    <xdr:sp macro="" textlink="">
      <xdr:nvSpPr>
        <xdr:cNvPr id="344" name="円/楕円 343"/>
        <xdr:cNvSpPr/>
      </xdr:nvSpPr>
      <xdr:spPr>
        <a:xfrm>
          <a:off x="15240000" y="105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166281</xdr:rowOff>
    </xdr:from>
    <xdr:ext cx="762000" cy="259045"/>
    <xdr:sp macro="" textlink="">
      <xdr:nvSpPr>
        <xdr:cNvPr id="345" name="テキスト ボックス 344"/>
        <xdr:cNvSpPr txBox="1"/>
      </xdr:nvSpPr>
      <xdr:spPr>
        <a:xfrm>
          <a:off x="14909800" y="1028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64558</xdr:rowOff>
    </xdr:from>
    <xdr:to>
      <xdr:col>21</xdr:col>
      <xdr:colOff>50800</xdr:colOff>
      <xdr:row>61</xdr:row>
      <xdr:rowOff>166158</xdr:rowOff>
    </xdr:to>
    <xdr:sp macro="" textlink="">
      <xdr:nvSpPr>
        <xdr:cNvPr id="346" name="円/楕円 345"/>
        <xdr:cNvSpPr/>
      </xdr:nvSpPr>
      <xdr:spPr>
        <a:xfrm>
          <a:off x="14351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4885</xdr:rowOff>
    </xdr:from>
    <xdr:ext cx="762000" cy="259045"/>
    <xdr:sp macro="" textlink="">
      <xdr:nvSpPr>
        <xdr:cNvPr id="347" name="テキスト ボックス 346"/>
        <xdr:cNvSpPr txBox="1"/>
      </xdr:nvSpPr>
      <xdr:spPr>
        <a:xfrm>
          <a:off x="14020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8" name="円/楕円 347"/>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55897</xdr:rowOff>
    </xdr:from>
    <xdr:ext cx="762000" cy="259045"/>
    <xdr:sp macro="" textlink="">
      <xdr:nvSpPr>
        <xdr:cNvPr id="349" name="テキスト ボックス 348"/>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a:solidFill>
                <a:schemeClr val="dk1"/>
              </a:solidFill>
              <a:effectLst/>
              <a:latin typeface="+mn-lt"/>
              <a:ea typeface="+mn-ea"/>
              <a:cs typeface="+mn-cs"/>
            </a:rPr>
            <a:t>実質公債費比率は、借入額が償還額を上回らない方針採用の影響や地方交付税算入の大きいものの借入れに厳選してきたことなどにより、前年度より１．３ポイント減少し、</a:t>
          </a:r>
          <a:r>
            <a:rPr lang="ja-JP" altLang="ja-JP" sz="1100" baseline="0">
              <a:solidFill>
                <a:schemeClr val="dk1"/>
              </a:solidFill>
              <a:effectLst/>
              <a:latin typeface="+mn-lt"/>
              <a:ea typeface="+mn-ea"/>
              <a:cs typeface="+mn-cs"/>
            </a:rPr>
            <a:t>類似団体平均を下回る結果となった。今後、数年間は、合併特例事業債の起債発行額の増加が見込まれるが、市債の繰上償還や必要最小限の借入により、実質公債費率の上昇を抑える。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40640</xdr:rowOff>
    </xdr:from>
    <xdr:to>
      <xdr:col>24</xdr:col>
      <xdr:colOff>558800</xdr:colOff>
      <xdr:row>43</xdr:row>
      <xdr:rowOff>53022</xdr:rowOff>
    </xdr:to>
    <xdr:cxnSp macro="">
      <xdr:nvCxnSpPr>
        <xdr:cNvPr id="374" name="直線コネクタ 373"/>
        <xdr:cNvCxnSpPr/>
      </xdr:nvCxnSpPr>
      <xdr:spPr>
        <a:xfrm flipV="1">
          <a:off x="17018000" y="6212840"/>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25099</xdr:rowOff>
    </xdr:from>
    <xdr:ext cx="762000" cy="259045"/>
    <xdr:sp macro="" textlink="">
      <xdr:nvSpPr>
        <xdr:cNvPr id="375" name="公債費負担の状況最小値テキスト"/>
        <xdr:cNvSpPr txBox="1"/>
      </xdr:nvSpPr>
      <xdr:spPr>
        <a:xfrm>
          <a:off x="17106900" y="73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43</xdr:row>
      <xdr:rowOff>53022</xdr:rowOff>
    </xdr:from>
    <xdr:to>
      <xdr:col>24</xdr:col>
      <xdr:colOff>647700</xdr:colOff>
      <xdr:row>43</xdr:row>
      <xdr:rowOff>53022</xdr:rowOff>
    </xdr:to>
    <xdr:cxnSp macro="">
      <xdr:nvCxnSpPr>
        <xdr:cNvPr id="376" name="直線コネクタ 375"/>
        <xdr:cNvCxnSpPr/>
      </xdr:nvCxnSpPr>
      <xdr:spPr>
        <a:xfrm>
          <a:off x="16929100" y="7425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40640</xdr:rowOff>
    </xdr:from>
    <xdr:to>
      <xdr:col>24</xdr:col>
      <xdr:colOff>647700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20955</xdr:rowOff>
    </xdr:from>
    <xdr:to>
      <xdr:col>24</xdr:col>
      <xdr:colOff>558800</xdr:colOff>
      <xdr:row>39</xdr:row>
      <xdr:rowOff>99378</xdr:rowOff>
    </xdr:to>
    <xdr:cxnSp macro="">
      <xdr:nvCxnSpPr>
        <xdr:cNvPr id="379" name="直線コネクタ 378"/>
        <xdr:cNvCxnSpPr/>
      </xdr:nvCxnSpPr>
      <xdr:spPr>
        <a:xfrm flipV="1">
          <a:off x="16179800" y="670750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87012</xdr:rowOff>
    </xdr:from>
    <xdr:ext cx="762000" cy="259045"/>
    <xdr:sp macro="" textlink="">
      <xdr:nvSpPr>
        <xdr:cNvPr id="380" name="公債費負担の状況平均値テキスト"/>
        <xdr:cNvSpPr txBox="1"/>
      </xdr:nvSpPr>
      <xdr:spPr>
        <a:xfrm>
          <a:off x="17106900" y="6773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114935</xdr:rowOff>
    </xdr:from>
    <xdr:to>
      <xdr:col>24</xdr:col>
      <xdr:colOff>609600</xdr:colOff>
      <xdr:row>40</xdr:row>
      <xdr:rowOff>45085</xdr:rowOff>
    </xdr:to>
    <xdr:sp macro="" textlink="">
      <xdr:nvSpPr>
        <xdr:cNvPr id="381" name="フローチャート : 判断 380"/>
        <xdr:cNvSpPr/>
      </xdr:nvSpPr>
      <xdr:spPr>
        <a:xfrm>
          <a:off x="169672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40</xdr:row>
      <xdr:rowOff>60643</xdr:rowOff>
    </xdr:to>
    <xdr:cxnSp macro="">
      <xdr:nvCxnSpPr>
        <xdr:cNvPr id="382" name="直線コネクタ 381"/>
        <xdr:cNvCxnSpPr/>
      </xdr:nvCxnSpPr>
      <xdr:spPr>
        <a:xfrm flipV="1">
          <a:off x="15290800" y="678592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40005</xdr:rowOff>
    </xdr:from>
    <xdr:to>
      <xdr:col>23</xdr:col>
      <xdr:colOff>457200</xdr:colOff>
      <xdr:row>40</xdr:row>
      <xdr:rowOff>141605</xdr:rowOff>
    </xdr:to>
    <xdr:sp macro="" textlink="">
      <xdr:nvSpPr>
        <xdr:cNvPr id="383" name="フローチャート : 判断 382"/>
        <xdr:cNvSpPr/>
      </xdr:nvSpPr>
      <xdr:spPr>
        <a:xfrm>
          <a:off x="16129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126382</xdr:rowOff>
    </xdr:from>
    <xdr:ext cx="736600" cy="259045"/>
    <xdr:sp macro="" textlink="">
      <xdr:nvSpPr>
        <xdr:cNvPr id="384" name="テキスト ボックス 383"/>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60643</xdr:rowOff>
    </xdr:from>
    <xdr:to>
      <xdr:col>22</xdr:col>
      <xdr:colOff>203200</xdr:colOff>
      <xdr:row>41</xdr:row>
      <xdr:rowOff>9843</xdr:rowOff>
    </xdr:to>
    <xdr:cxnSp macro="">
      <xdr:nvCxnSpPr>
        <xdr:cNvPr id="385" name="直線コネクタ 384"/>
        <xdr:cNvCxnSpPr/>
      </xdr:nvCxnSpPr>
      <xdr:spPr>
        <a:xfrm flipV="1">
          <a:off x="14401800" y="69186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6" name="フローチャート :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87" name="テキスト ボックス 386"/>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9843</xdr:rowOff>
    </xdr:from>
    <xdr:to>
      <xdr:col>21</xdr:col>
      <xdr:colOff>0</xdr:colOff>
      <xdr:row>41</xdr:row>
      <xdr:rowOff>88265</xdr:rowOff>
    </xdr:to>
    <xdr:cxnSp macro="">
      <xdr:nvCxnSpPr>
        <xdr:cNvPr id="388" name="直線コネクタ 387"/>
        <xdr:cNvCxnSpPr/>
      </xdr:nvCxnSpPr>
      <xdr:spPr>
        <a:xfrm flipV="1">
          <a:off x="13512800" y="703929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154622</xdr:rowOff>
    </xdr:from>
    <xdr:to>
      <xdr:col>21</xdr:col>
      <xdr:colOff>50800</xdr:colOff>
      <xdr:row>41</xdr:row>
      <xdr:rowOff>84772</xdr:rowOff>
    </xdr:to>
    <xdr:sp macro="" textlink="">
      <xdr:nvSpPr>
        <xdr:cNvPr id="389" name="フローチャート : 判断 388"/>
        <xdr:cNvSpPr/>
      </xdr:nvSpPr>
      <xdr:spPr>
        <a:xfrm>
          <a:off x="14351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69549</xdr:rowOff>
    </xdr:from>
    <xdr:ext cx="762000" cy="259045"/>
    <xdr:sp macro="" textlink="">
      <xdr:nvSpPr>
        <xdr:cNvPr id="390" name="テキスト ボックス 389"/>
        <xdr:cNvSpPr txBox="1"/>
      </xdr:nvSpPr>
      <xdr:spPr>
        <a:xfrm>
          <a:off x="14020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391" name="フローチャート : 判断 390"/>
        <xdr:cNvSpPr/>
      </xdr:nvSpPr>
      <xdr:spPr>
        <a:xfrm>
          <a:off x="13462000" y="706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149242</xdr:rowOff>
    </xdr:from>
    <xdr:ext cx="762000" cy="259045"/>
    <xdr:sp macro="" textlink="">
      <xdr:nvSpPr>
        <xdr:cNvPr id="392" name="テキスト ボックス 391"/>
        <xdr:cNvSpPr txBox="1"/>
      </xdr:nvSpPr>
      <xdr:spPr>
        <a:xfrm>
          <a:off x="13131800" y="683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141605</xdr:rowOff>
    </xdr:from>
    <xdr:to>
      <xdr:col>24</xdr:col>
      <xdr:colOff>609600</xdr:colOff>
      <xdr:row>39</xdr:row>
      <xdr:rowOff>71755</xdr:rowOff>
    </xdr:to>
    <xdr:sp macro="" textlink="">
      <xdr:nvSpPr>
        <xdr:cNvPr id="398" name="円/楕円 397"/>
        <xdr:cNvSpPr/>
      </xdr:nvSpPr>
      <xdr:spPr>
        <a:xfrm>
          <a:off x="169672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158132</xdr:rowOff>
    </xdr:from>
    <xdr:ext cx="762000" cy="259045"/>
    <xdr:sp macro="" textlink="">
      <xdr:nvSpPr>
        <xdr:cNvPr id="399" name="公債費負担の状況該当値テキスト"/>
        <xdr:cNvSpPr txBox="1"/>
      </xdr:nvSpPr>
      <xdr:spPr>
        <a:xfrm>
          <a:off x="171069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400" name="円/楕円 399"/>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401" name="テキスト ボックス 400"/>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9843</xdr:rowOff>
    </xdr:from>
    <xdr:to>
      <xdr:col>22</xdr:col>
      <xdr:colOff>254000</xdr:colOff>
      <xdr:row>40</xdr:row>
      <xdr:rowOff>111443</xdr:rowOff>
    </xdr:to>
    <xdr:sp macro="" textlink="">
      <xdr:nvSpPr>
        <xdr:cNvPr id="402" name="円/楕円 401"/>
        <xdr:cNvSpPr/>
      </xdr:nvSpPr>
      <xdr:spPr>
        <a:xfrm>
          <a:off x="15240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121620</xdr:rowOff>
    </xdr:from>
    <xdr:ext cx="762000" cy="259045"/>
    <xdr:sp macro="" textlink="">
      <xdr:nvSpPr>
        <xdr:cNvPr id="403" name="テキスト ボックス 402"/>
        <xdr:cNvSpPr txBox="1"/>
      </xdr:nvSpPr>
      <xdr:spPr>
        <a:xfrm>
          <a:off x="14909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130493</xdr:rowOff>
    </xdr:from>
    <xdr:to>
      <xdr:col>21</xdr:col>
      <xdr:colOff>50800</xdr:colOff>
      <xdr:row>41</xdr:row>
      <xdr:rowOff>60643</xdr:rowOff>
    </xdr:to>
    <xdr:sp macro="" textlink="">
      <xdr:nvSpPr>
        <xdr:cNvPr id="404" name="円/楕円 403"/>
        <xdr:cNvSpPr/>
      </xdr:nvSpPr>
      <xdr:spPr>
        <a:xfrm>
          <a:off x="14351000" y="698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70820</xdr:rowOff>
    </xdr:from>
    <xdr:ext cx="762000" cy="259045"/>
    <xdr:sp macro="" textlink="">
      <xdr:nvSpPr>
        <xdr:cNvPr id="405" name="テキスト ボックス 404"/>
        <xdr:cNvSpPr txBox="1"/>
      </xdr:nvSpPr>
      <xdr:spPr>
        <a:xfrm>
          <a:off x="14020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6" name="円/楕円 405"/>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7" name="テキスト ボックス 406"/>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将来負担比率は、退職者に対する新規採用職員の抑制や臨時財政対策債の発行抑制などにより類似団体平均を大きく下回る結果となったが、今後も地方債の新規発行の抑制など市債残高の削減に努めるほか、</a:t>
          </a:r>
          <a:r>
            <a:rPr lang="ja-JP" altLang="ja-JP" sz="1100" baseline="0">
              <a:solidFill>
                <a:schemeClr val="dk1"/>
              </a:solidFill>
              <a:effectLst/>
              <a:latin typeface="+mn-lt"/>
              <a:ea typeface="+mn-ea"/>
              <a:cs typeface="+mn-cs"/>
            </a:rPr>
            <a:t>財政調整基金などの充当可能基金を増やすことで将来負担額の削減に努める。 </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95631</xdr:rowOff>
    </xdr:to>
    <xdr:cxnSp macro="">
      <xdr:nvCxnSpPr>
        <xdr:cNvPr id="436" name="直線コネクタ 435"/>
        <xdr:cNvCxnSpPr/>
      </xdr:nvCxnSpPr>
      <xdr:spPr>
        <a:xfrm flipV="1">
          <a:off x="17018000" y="2370667"/>
          <a:ext cx="0" cy="1496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67708</xdr:rowOff>
    </xdr:from>
    <xdr:ext cx="762000" cy="259045"/>
    <xdr:sp macro="" textlink="">
      <xdr:nvSpPr>
        <xdr:cNvPr id="437" name="将来負担の状況最小値テキスト"/>
        <xdr:cNvSpPr txBox="1"/>
      </xdr:nvSpPr>
      <xdr:spPr>
        <a:xfrm>
          <a:off x="17106900" y="383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186.1</a:t>
          </a:r>
          <a:endParaRPr kumimoji="1" lang="ja-JP" altLang="en-US" sz="1000" b="1">
            <a:latin typeface="ＭＳ Ｐゴシック"/>
          </a:endParaRPr>
        </a:p>
      </xdr:txBody>
    </xdr:sp>
    <xdr:clientData/>
  </xdr:oneCellAnchor>
  <xdr:twoCellAnchor>
    <xdr:from>
      <xdr:col>24</xdr:col>
      <xdr:colOff>469900</xdr:colOff>
      <xdr:row>22</xdr:row>
      <xdr:rowOff>95631</xdr:rowOff>
    </xdr:from>
    <xdr:to>
      <xdr:col>24</xdr:col>
      <xdr:colOff>647700</xdr:colOff>
      <xdr:row>22</xdr:row>
      <xdr:rowOff>95631</xdr:rowOff>
    </xdr:to>
    <xdr:cxnSp macro="">
      <xdr:nvCxnSpPr>
        <xdr:cNvPr id="438" name="直線コネクタ 437"/>
        <xdr:cNvCxnSpPr/>
      </xdr:nvCxnSpPr>
      <xdr:spPr>
        <a:xfrm>
          <a:off x="16929100" y="386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20210</xdr:rowOff>
    </xdr:from>
    <xdr:ext cx="762000" cy="259045"/>
    <xdr:sp macro="" textlink="">
      <xdr:nvSpPr>
        <xdr:cNvPr id="441" name="将来負担の状況平均値テキスト"/>
        <xdr:cNvSpPr txBox="1"/>
      </xdr:nvSpPr>
      <xdr:spPr>
        <a:xfrm>
          <a:off x="17106900" y="2591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48133</xdr:rowOff>
    </xdr:from>
    <xdr:to>
      <xdr:col>24</xdr:col>
      <xdr:colOff>609600</xdr:colOff>
      <xdr:row>15</xdr:row>
      <xdr:rowOff>149733</xdr:rowOff>
    </xdr:to>
    <xdr:sp macro="" textlink="">
      <xdr:nvSpPr>
        <xdr:cNvPr id="442" name="フローチャート : 判断 441"/>
        <xdr:cNvSpPr/>
      </xdr:nvSpPr>
      <xdr:spPr>
        <a:xfrm>
          <a:off x="169672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105241</xdr:rowOff>
    </xdr:from>
    <xdr:to>
      <xdr:col>23</xdr:col>
      <xdr:colOff>457200</xdr:colOff>
      <xdr:row>16</xdr:row>
      <xdr:rowOff>35391</xdr:rowOff>
    </xdr:to>
    <xdr:sp macro="" textlink="">
      <xdr:nvSpPr>
        <xdr:cNvPr id="443" name="フローチャート : 判断 442"/>
        <xdr:cNvSpPr/>
      </xdr:nvSpPr>
      <xdr:spPr>
        <a:xfrm>
          <a:off x="16129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45568</xdr:rowOff>
    </xdr:from>
    <xdr:ext cx="736600" cy="259045"/>
    <xdr:sp macro="" textlink="">
      <xdr:nvSpPr>
        <xdr:cNvPr id="444" name="テキスト ボックス 443"/>
        <xdr:cNvSpPr txBox="1"/>
      </xdr:nvSpPr>
      <xdr:spPr>
        <a:xfrm>
          <a:off x="15798800" y="244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136610</xdr:rowOff>
    </xdr:from>
    <xdr:to>
      <xdr:col>22</xdr:col>
      <xdr:colOff>254000</xdr:colOff>
      <xdr:row>16</xdr:row>
      <xdr:rowOff>66760</xdr:rowOff>
    </xdr:to>
    <xdr:sp macro="" textlink="">
      <xdr:nvSpPr>
        <xdr:cNvPr id="445" name="フローチャート : 判断 444"/>
        <xdr:cNvSpPr/>
      </xdr:nvSpPr>
      <xdr:spPr>
        <a:xfrm>
          <a:off x="15240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76937</xdr:rowOff>
    </xdr:from>
    <xdr:ext cx="762000" cy="259045"/>
    <xdr:sp macro="" textlink="">
      <xdr:nvSpPr>
        <xdr:cNvPr id="446" name="テキスト ボックス 445"/>
        <xdr:cNvSpPr txBox="1"/>
      </xdr:nvSpPr>
      <xdr:spPr>
        <a:xfrm>
          <a:off x="14909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39963</xdr:rowOff>
    </xdr:from>
    <xdr:to>
      <xdr:col>21</xdr:col>
      <xdr:colOff>50800</xdr:colOff>
      <xdr:row>16</xdr:row>
      <xdr:rowOff>141563</xdr:rowOff>
    </xdr:to>
    <xdr:sp macro="" textlink="">
      <xdr:nvSpPr>
        <xdr:cNvPr id="447" name="フローチャート : 判断 446"/>
        <xdr:cNvSpPr/>
      </xdr:nvSpPr>
      <xdr:spPr>
        <a:xfrm>
          <a:off x="14351000" y="278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151740</xdr:rowOff>
    </xdr:from>
    <xdr:ext cx="762000" cy="259045"/>
    <xdr:sp macro="" textlink="">
      <xdr:nvSpPr>
        <xdr:cNvPr id="448" name="テキスト ボックス 447"/>
        <xdr:cNvSpPr txBox="1"/>
      </xdr:nvSpPr>
      <xdr:spPr>
        <a:xfrm>
          <a:off x="14020800" y="255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136483</xdr:rowOff>
    </xdr:from>
    <xdr:to>
      <xdr:col>19</xdr:col>
      <xdr:colOff>533400</xdr:colOff>
      <xdr:row>17</xdr:row>
      <xdr:rowOff>66633</xdr:rowOff>
    </xdr:to>
    <xdr:sp macro="" textlink="">
      <xdr:nvSpPr>
        <xdr:cNvPr id="449" name="フローチャート : 判断 448"/>
        <xdr:cNvSpPr/>
      </xdr:nvSpPr>
      <xdr:spPr>
        <a:xfrm>
          <a:off x="13462000" y="28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51410</xdr:rowOff>
    </xdr:from>
    <xdr:ext cx="762000" cy="259045"/>
    <xdr:sp macro="" textlink="">
      <xdr:nvSpPr>
        <xdr:cNvPr id="450" name="テキスト ボックス 449"/>
        <xdr:cNvSpPr txBox="1"/>
      </xdr:nvSpPr>
      <xdr:spPr>
        <a:xfrm>
          <a:off x="13131800" y="2966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1609</xdr:rowOff>
    </xdr:from>
    <xdr:to>
      <xdr:col>19</xdr:col>
      <xdr:colOff>533400</xdr:colOff>
      <xdr:row>14</xdr:row>
      <xdr:rowOff>103209</xdr:rowOff>
    </xdr:to>
    <xdr:sp macro="" textlink="">
      <xdr:nvSpPr>
        <xdr:cNvPr id="456" name="円/楕円 455"/>
        <xdr:cNvSpPr/>
      </xdr:nvSpPr>
      <xdr:spPr>
        <a:xfrm>
          <a:off x="13462000" y="24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113386</xdr:rowOff>
    </xdr:from>
    <xdr:ext cx="762000" cy="259045"/>
    <xdr:sp macro="" textlink="">
      <xdr:nvSpPr>
        <xdr:cNvPr id="457" name="テキスト ボックス 456"/>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90,879
89,232
472.33
39,813,866
37,139,228
2,594,795
23,854,001
34,128,870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退職者補充の抑制、計画的な新規採用などにより定員適正化計画の数値目標を上回る水準で達成し、前年度より１．２ポイント減少し、類似団体平均を１．８ポイント下回ることとなり、人件費の抑制効果が表れている。</a:t>
          </a:r>
          <a:r>
            <a:rPr kumimoji="1" lang="ja-JP" altLang="ja-JP" sz="1100">
              <a:solidFill>
                <a:schemeClr val="dk1"/>
              </a:solidFill>
              <a:effectLst/>
              <a:latin typeface="+mn-lt"/>
              <a:ea typeface="+mn-ea"/>
              <a:cs typeface="+mn-cs"/>
            </a:rPr>
            <a:t>今後も、定員適正化計画に基づき、技能労務職員の退職不補充や新規採用職員数を平準化することで、定員適正化をはじめとする行財政改革を推進し、健全で持続可能な財政基盤の確立に努める。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6</xdr:col>
      <xdr:colOff>612775</xdr:colOff>
      <xdr:row>41</xdr:row>
      <xdr:rowOff>100330</xdr:rowOff>
    </xdr:from>
    <xdr:to>
      <xdr:col>7</xdr:col>
      <xdr:colOff>104775</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36</xdr:row>
      <xdr:rowOff>20320</xdr:rowOff>
    </xdr:to>
    <xdr:cxnSp macro="">
      <xdr:nvCxnSpPr>
        <xdr:cNvPr id="66" name="直線コネクタ 65"/>
        <xdr:cNvCxnSpPr/>
      </xdr:nvCxnSpPr>
      <xdr:spPr>
        <a:xfrm flipV="1">
          <a:off x="3987800" y="61010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15240</xdr:rowOff>
    </xdr:from>
    <xdr:to>
      <xdr:col>7</xdr:col>
      <xdr:colOff>66675</xdr:colOff>
      <xdr:row>36</xdr:row>
      <xdr:rowOff>116840</xdr:rowOff>
    </xdr:to>
    <xdr:sp macro="" textlink="">
      <xdr:nvSpPr>
        <xdr:cNvPr id="68" name="フローチャート :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20320</xdr:rowOff>
    </xdr:to>
    <xdr:cxnSp macro="">
      <xdr:nvCxnSpPr>
        <xdr:cNvPr id="69" name="直線コネクタ 68"/>
        <xdr:cNvCxnSpPr/>
      </xdr:nvCxnSpPr>
      <xdr:spPr>
        <a:xfrm>
          <a:off x="3098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146050</xdr:rowOff>
    </xdr:from>
    <xdr:to>
      <xdr:col>4</xdr:col>
      <xdr:colOff>346075</xdr:colOff>
      <xdr:row>36</xdr:row>
      <xdr:rowOff>127000</xdr:rowOff>
    </xdr:to>
    <xdr:cxnSp macro="">
      <xdr:nvCxnSpPr>
        <xdr:cNvPr id="72" name="直線コネクタ 71"/>
        <xdr:cNvCxnSpPr/>
      </xdr:nvCxnSpPr>
      <xdr:spPr>
        <a:xfrm flipV="1">
          <a:off x="2209800" y="614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140970</xdr:rowOff>
    </xdr:from>
    <xdr:to>
      <xdr:col>4</xdr:col>
      <xdr:colOff>396875</xdr:colOff>
      <xdr:row>36</xdr:row>
      <xdr:rowOff>71120</xdr:rowOff>
    </xdr:to>
    <xdr:sp macro="" textlink="">
      <xdr:nvSpPr>
        <xdr:cNvPr id="73" name="フローチャート : 判断 72"/>
        <xdr:cNvSpPr/>
      </xdr:nvSpPr>
      <xdr:spPr>
        <a:xfrm>
          <a:off x="3048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55897</xdr:rowOff>
    </xdr:from>
    <xdr:ext cx="762000" cy="259045"/>
    <xdr:sp macro="" textlink="">
      <xdr:nvSpPr>
        <xdr:cNvPr id="74" name="テキスト ボックス 73"/>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127000</xdr:rowOff>
    </xdr:to>
    <xdr:cxnSp macro="">
      <xdr:nvCxnSpPr>
        <xdr:cNvPr id="75" name="直線コネクタ 74"/>
        <xdr:cNvCxnSpPr/>
      </xdr:nvCxnSpPr>
      <xdr:spPr>
        <a:xfrm>
          <a:off x="1320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60960</xdr:rowOff>
    </xdr:from>
    <xdr:to>
      <xdr:col>3</xdr:col>
      <xdr:colOff>193675</xdr:colOff>
      <xdr:row>36</xdr:row>
      <xdr:rowOff>162560</xdr:rowOff>
    </xdr:to>
    <xdr:sp macro="" textlink="">
      <xdr:nvSpPr>
        <xdr:cNvPr id="76" name="フローチャート :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78" name="フローチャート :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55897</xdr:rowOff>
    </xdr:from>
    <xdr:ext cx="736600" cy="259045"/>
    <xdr:sp macro="" textlink="">
      <xdr:nvSpPr>
        <xdr:cNvPr id="88" name="テキスト ボックス 87"/>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95250</xdr:rowOff>
    </xdr:from>
    <xdr:to>
      <xdr:col>4</xdr:col>
      <xdr:colOff>396875</xdr:colOff>
      <xdr:row>36</xdr:row>
      <xdr:rowOff>25400</xdr:rowOff>
    </xdr:to>
    <xdr:sp macro="" textlink="">
      <xdr:nvSpPr>
        <xdr:cNvPr id="89" name="円/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162577</xdr:rowOff>
    </xdr:from>
    <xdr:ext cx="762000" cy="259045"/>
    <xdr:sp macro="" textlink="">
      <xdr:nvSpPr>
        <xdr:cNvPr id="92" name="テキスト ボックス 91"/>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140970</xdr:rowOff>
    </xdr:from>
    <xdr:to>
      <xdr:col>1</xdr:col>
      <xdr:colOff>676275</xdr:colOff>
      <xdr:row>36</xdr:row>
      <xdr:rowOff>71120</xdr:rowOff>
    </xdr:to>
    <xdr:sp macro="" textlink="">
      <xdr:nvSpPr>
        <xdr:cNvPr id="93" name="円/楕円 92"/>
        <xdr:cNvSpPr/>
      </xdr:nvSpPr>
      <xdr:spPr>
        <a:xfrm>
          <a:off x="1270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81297</xdr:rowOff>
    </xdr:from>
    <xdr:ext cx="762000" cy="259045"/>
    <xdr:sp macro="" textlink="">
      <xdr:nvSpPr>
        <xdr:cNvPr id="94" name="テキスト ボックス 93"/>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は、０．７ポイント減少し、類似団体平均を２．５ポイント下回っているものの、施設の指定管理をはじめとした民間委託を積極的に取り入れてきたが、費用の削減が想定よりも進んでいない状況である。今後も指定管理費用の適正化に加え、事務事業の見直しや施設の統廃合等により、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60706</xdr:rowOff>
    </xdr:to>
    <xdr:cxnSp macro="">
      <xdr:nvCxnSpPr>
        <xdr:cNvPr id="120" name="直線コネクタ 119"/>
        <xdr:cNvCxnSpPr/>
      </xdr:nvCxnSpPr>
      <xdr:spPr>
        <a:xfrm flipV="1">
          <a:off x="16510000" y="2271268"/>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21</xdr:row>
      <xdr:rowOff>60706</xdr:rowOff>
    </xdr:from>
    <xdr:to>
      <xdr:col>24</xdr:col>
      <xdr:colOff>120650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163576</xdr:rowOff>
    </xdr:from>
    <xdr:to>
      <xdr:col>24</xdr:col>
      <xdr:colOff>31750</xdr:colOff>
      <xdr:row>15</xdr:row>
      <xdr:rowOff>56134</xdr:rowOff>
    </xdr:to>
    <xdr:cxnSp macro="">
      <xdr:nvCxnSpPr>
        <xdr:cNvPr id="125" name="直線コネクタ 124"/>
        <xdr:cNvCxnSpPr/>
      </xdr:nvCxnSpPr>
      <xdr:spPr>
        <a:xfrm flipV="1">
          <a:off x="15671800" y="25638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142003</xdr:rowOff>
    </xdr:from>
    <xdr:ext cx="762000" cy="259045"/>
    <xdr:sp macro="" textlink="">
      <xdr:nvSpPr>
        <xdr:cNvPr id="126" name="物件費平均値テキスト"/>
        <xdr:cNvSpPr txBox="1"/>
      </xdr:nvSpPr>
      <xdr:spPr>
        <a:xfrm>
          <a:off x="16598900" y="271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169926</xdr:rowOff>
    </xdr:from>
    <xdr:to>
      <xdr:col>24</xdr:col>
      <xdr:colOff>82550</xdr:colOff>
      <xdr:row>16</xdr:row>
      <xdr:rowOff>100076</xdr:rowOff>
    </xdr:to>
    <xdr:sp macro="" textlink="">
      <xdr:nvSpPr>
        <xdr:cNvPr id="127" name="フローチャート : 判断 126"/>
        <xdr:cNvSpPr/>
      </xdr:nvSpPr>
      <xdr:spPr>
        <a:xfrm>
          <a:off x="164592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1270</xdr:rowOff>
    </xdr:from>
    <xdr:to>
      <xdr:col>22</xdr:col>
      <xdr:colOff>565150</xdr:colOff>
      <xdr:row>15</xdr:row>
      <xdr:rowOff>56134</xdr:rowOff>
    </xdr:to>
    <xdr:cxnSp macro="">
      <xdr:nvCxnSpPr>
        <xdr:cNvPr id="128" name="直線コネクタ 127"/>
        <xdr:cNvCxnSpPr/>
      </xdr:nvCxnSpPr>
      <xdr:spPr>
        <a:xfrm>
          <a:off x="14782800" y="25730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69342</xdr:rowOff>
    </xdr:from>
    <xdr:to>
      <xdr:col>22</xdr:col>
      <xdr:colOff>615950</xdr:colOff>
      <xdr:row>15</xdr:row>
      <xdr:rowOff>170942</xdr:rowOff>
    </xdr:to>
    <xdr:sp macro="" textlink="">
      <xdr:nvSpPr>
        <xdr:cNvPr id="129" name="フローチャート : 判断 128"/>
        <xdr:cNvSpPr/>
      </xdr:nvSpPr>
      <xdr:spPr>
        <a:xfrm>
          <a:off x="15621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155719</xdr:rowOff>
    </xdr:from>
    <xdr:ext cx="736600" cy="259045"/>
    <xdr:sp macro="" textlink="">
      <xdr:nvSpPr>
        <xdr:cNvPr id="130" name="テキスト ボックス 129"/>
        <xdr:cNvSpPr txBox="1"/>
      </xdr:nvSpPr>
      <xdr:spPr>
        <a:xfrm>
          <a:off x="15290800" y="2727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117856</xdr:rowOff>
    </xdr:from>
    <xdr:to>
      <xdr:col>21</xdr:col>
      <xdr:colOff>361950</xdr:colOff>
      <xdr:row>15</xdr:row>
      <xdr:rowOff>1270</xdr:rowOff>
    </xdr:to>
    <xdr:cxnSp macro="">
      <xdr:nvCxnSpPr>
        <xdr:cNvPr id="131" name="直線コネクタ 130"/>
        <xdr:cNvCxnSpPr/>
      </xdr:nvCxnSpPr>
      <xdr:spPr>
        <a:xfrm>
          <a:off x="13893800" y="25181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41910</xdr:rowOff>
    </xdr:from>
    <xdr:to>
      <xdr:col>21</xdr:col>
      <xdr:colOff>412750</xdr:colOff>
      <xdr:row>15</xdr:row>
      <xdr:rowOff>143510</xdr:rowOff>
    </xdr:to>
    <xdr:sp macro="" textlink="">
      <xdr:nvSpPr>
        <xdr:cNvPr id="132" name="フローチャート : 判断 131"/>
        <xdr:cNvSpPr/>
      </xdr:nvSpPr>
      <xdr:spPr>
        <a:xfrm>
          <a:off x="14732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128287</xdr:rowOff>
    </xdr:from>
    <xdr:ext cx="762000" cy="259045"/>
    <xdr:sp macro="" textlink="">
      <xdr:nvSpPr>
        <xdr:cNvPr id="133" name="テキスト ボックス 132"/>
        <xdr:cNvSpPr txBox="1"/>
      </xdr:nvSpPr>
      <xdr:spPr>
        <a:xfrm>
          <a:off x="14401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26416</xdr:rowOff>
    </xdr:from>
    <xdr:to>
      <xdr:col>20</xdr:col>
      <xdr:colOff>158750</xdr:colOff>
      <xdr:row>14</xdr:row>
      <xdr:rowOff>117856</xdr:rowOff>
    </xdr:to>
    <xdr:cxnSp macro="">
      <xdr:nvCxnSpPr>
        <xdr:cNvPr id="134" name="直線コネクタ 133"/>
        <xdr:cNvCxnSpPr/>
      </xdr:nvCxnSpPr>
      <xdr:spPr>
        <a:xfrm>
          <a:off x="13004800" y="242671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167640</xdr:rowOff>
    </xdr:from>
    <xdr:to>
      <xdr:col>20</xdr:col>
      <xdr:colOff>209550</xdr:colOff>
      <xdr:row>15</xdr:row>
      <xdr:rowOff>97790</xdr:rowOff>
    </xdr:to>
    <xdr:sp macro="" textlink="">
      <xdr:nvSpPr>
        <xdr:cNvPr id="135" name="フローチャート :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82567</xdr:rowOff>
    </xdr:from>
    <xdr:ext cx="762000" cy="259045"/>
    <xdr:sp macro="" textlink="">
      <xdr:nvSpPr>
        <xdr:cNvPr id="136" name="テキスト ボックス 135"/>
        <xdr:cNvSpPr txBox="1"/>
      </xdr:nvSpPr>
      <xdr:spPr>
        <a:xfrm>
          <a:off x="13512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131064</xdr:rowOff>
    </xdr:from>
    <xdr:to>
      <xdr:col>19</xdr:col>
      <xdr:colOff>6350</xdr:colOff>
      <xdr:row>15</xdr:row>
      <xdr:rowOff>61214</xdr:rowOff>
    </xdr:to>
    <xdr:sp macro="" textlink="">
      <xdr:nvSpPr>
        <xdr:cNvPr id="137" name="フローチャート :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45991</xdr:rowOff>
    </xdr:from>
    <xdr:ext cx="762000" cy="259045"/>
    <xdr:sp macro="" textlink="">
      <xdr:nvSpPr>
        <xdr:cNvPr id="138" name="テキスト ボックス 137"/>
        <xdr:cNvSpPr txBox="1"/>
      </xdr:nvSpPr>
      <xdr:spPr>
        <a:xfrm>
          <a:off x="12623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112776</xdr:rowOff>
    </xdr:from>
    <xdr:to>
      <xdr:col>24</xdr:col>
      <xdr:colOff>82550</xdr:colOff>
      <xdr:row>15</xdr:row>
      <xdr:rowOff>42926</xdr:rowOff>
    </xdr:to>
    <xdr:sp macro="" textlink="">
      <xdr:nvSpPr>
        <xdr:cNvPr id="144" name="円/楕円 143"/>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129303</xdr:rowOff>
    </xdr:from>
    <xdr:ext cx="762000" cy="259045"/>
    <xdr:sp macro="" textlink="">
      <xdr:nvSpPr>
        <xdr:cNvPr id="145" name="物件費該当値テキスト"/>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xdr:rowOff>
    </xdr:from>
    <xdr:to>
      <xdr:col>22</xdr:col>
      <xdr:colOff>615950</xdr:colOff>
      <xdr:row>15</xdr:row>
      <xdr:rowOff>106934</xdr:rowOff>
    </xdr:to>
    <xdr:sp macro="" textlink="">
      <xdr:nvSpPr>
        <xdr:cNvPr id="146" name="円/楕円 145"/>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117111</xdr:rowOff>
    </xdr:from>
    <xdr:ext cx="736600" cy="259045"/>
    <xdr:sp macro="" textlink="">
      <xdr:nvSpPr>
        <xdr:cNvPr id="147" name="テキスト ボックス 146"/>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48" name="円/楕円 147"/>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49" name="テキスト ボックス 148"/>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67056</xdr:rowOff>
    </xdr:from>
    <xdr:to>
      <xdr:col>20</xdr:col>
      <xdr:colOff>209550</xdr:colOff>
      <xdr:row>14</xdr:row>
      <xdr:rowOff>168656</xdr:rowOff>
    </xdr:to>
    <xdr:sp macro="" textlink="">
      <xdr:nvSpPr>
        <xdr:cNvPr id="150" name="円/楕円 149"/>
        <xdr:cNvSpPr/>
      </xdr:nvSpPr>
      <xdr:spPr>
        <a:xfrm>
          <a:off x="13843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7383</xdr:rowOff>
    </xdr:from>
    <xdr:ext cx="762000" cy="259045"/>
    <xdr:sp macro="" textlink="">
      <xdr:nvSpPr>
        <xdr:cNvPr id="151" name="テキスト ボックス 150"/>
        <xdr:cNvSpPr txBox="1"/>
      </xdr:nvSpPr>
      <xdr:spPr>
        <a:xfrm>
          <a:off x="13512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147066</xdr:rowOff>
    </xdr:from>
    <xdr:to>
      <xdr:col>19</xdr:col>
      <xdr:colOff>6350</xdr:colOff>
      <xdr:row>14</xdr:row>
      <xdr:rowOff>77216</xdr:rowOff>
    </xdr:to>
    <xdr:sp macro="" textlink="">
      <xdr:nvSpPr>
        <xdr:cNvPr id="152" name="円/楕円 151"/>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87393</xdr:rowOff>
    </xdr:from>
    <xdr:ext cx="762000" cy="259045"/>
    <xdr:sp macro="" textlink="">
      <xdr:nvSpPr>
        <xdr:cNvPr id="153" name="テキスト ボックス 152"/>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扶助費は、類似団体平均と比較すると</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ポイント下回っており、現在は同程度で推移しているものの少子高齢化の影響から社会保障経費の増加は避けられず上昇傾向にある。今後も生活保護費や自立支援事業費などは増加が見込まれることから、資格審査等の適正化を図るなど、扶助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101600</xdr:rowOff>
    </xdr:from>
    <xdr:to>
      <xdr:col>7</xdr:col>
      <xdr:colOff>15875</xdr:colOff>
      <xdr:row>61</xdr:row>
      <xdr:rowOff>69850</xdr:rowOff>
    </xdr:to>
    <xdr:cxnSp macro="">
      <xdr:nvCxnSpPr>
        <xdr:cNvPr id="181" name="直線コネクタ 180"/>
        <xdr:cNvCxnSpPr/>
      </xdr:nvCxnSpPr>
      <xdr:spPr>
        <a:xfrm flipV="1">
          <a:off x="4826000" y="9017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16527</xdr:rowOff>
    </xdr:from>
    <xdr:ext cx="762000" cy="259045"/>
    <xdr:sp macro="" textlink="">
      <xdr:nvSpPr>
        <xdr:cNvPr id="184" name="扶助費最大値テキスト"/>
        <xdr:cNvSpPr txBox="1"/>
      </xdr:nvSpPr>
      <xdr:spPr>
        <a:xfrm>
          <a:off x="4914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52</xdr:row>
      <xdr:rowOff>101600</xdr:rowOff>
    </xdr:from>
    <xdr:to>
      <xdr:col>7</xdr:col>
      <xdr:colOff>104775</xdr:colOff>
      <xdr:row>52</xdr:row>
      <xdr:rowOff>101600</xdr:rowOff>
    </xdr:to>
    <xdr:cxnSp macro="">
      <xdr:nvCxnSpPr>
        <xdr:cNvPr id="185" name="直線コネクタ 184"/>
        <xdr:cNvCxnSpPr/>
      </xdr:nvCxnSpPr>
      <xdr:spPr>
        <a:xfrm>
          <a:off x="4737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63500</xdr:rowOff>
    </xdr:from>
    <xdr:to>
      <xdr:col>7</xdr:col>
      <xdr:colOff>15875</xdr:colOff>
      <xdr:row>54</xdr:row>
      <xdr:rowOff>63500</xdr:rowOff>
    </xdr:to>
    <xdr:cxnSp macro="">
      <xdr:nvCxnSpPr>
        <xdr:cNvPr id="186" name="直線コネクタ 185"/>
        <xdr:cNvCxnSpPr/>
      </xdr:nvCxnSpPr>
      <xdr:spPr>
        <a:xfrm>
          <a:off x="3987800" y="932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63500</xdr:rowOff>
    </xdr:to>
    <xdr:cxnSp macro="">
      <xdr:nvCxnSpPr>
        <xdr:cNvPr id="189" name="直線コネクタ 188"/>
        <xdr:cNvCxnSpPr/>
      </xdr:nvCxnSpPr>
      <xdr:spPr>
        <a:xfrm>
          <a:off x="3098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31750</xdr:rowOff>
    </xdr:from>
    <xdr:to>
      <xdr:col>5</xdr:col>
      <xdr:colOff>600075</xdr:colOff>
      <xdr:row>55</xdr:row>
      <xdr:rowOff>133350</xdr:rowOff>
    </xdr:to>
    <xdr:sp macro="" textlink="">
      <xdr:nvSpPr>
        <xdr:cNvPr id="190" name="フローチャート : 判断 189"/>
        <xdr:cNvSpPr/>
      </xdr:nvSpPr>
      <xdr:spPr>
        <a:xfrm>
          <a:off x="3937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118127</xdr:rowOff>
    </xdr:from>
    <xdr:ext cx="736600" cy="259045"/>
    <xdr:sp macro="" textlink="">
      <xdr:nvSpPr>
        <xdr:cNvPr id="191" name="テキスト ボックス 190"/>
        <xdr:cNvSpPr txBox="1"/>
      </xdr:nvSpPr>
      <xdr:spPr>
        <a:xfrm>
          <a:off x="3606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50800</xdr:rowOff>
    </xdr:to>
    <xdr:cxnSp macro="">
      <xdr:nvCxnSpPr>
        <xdr:cNvPr id="192" name="直線コネクタ 191"/>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6350</xdr:rowOff>
    </xdr:from>
    <xdr:to>
      <xdr:col>4</xdr:col>
      <xdr:colOff>396875</xdr:colOff>
      <xdr:row>55</xdr:row>
      <xdr:rowOff>107950</xdr:rowOff>
    </xdr:to>
    <xdr:sp macro="" textlink="">
      <xdr:nvSpPr>
        <xdr:cNvPr id="193" name="フローチャート : 判断 192"/>
        <xdr:cNvSpPr/>
      </xdr:nvSpPr>
      <xdr:spPr>
        <a:xfrm>
          <a:off x="3048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133350</xdr:rowOff>
    </xdr:from>
    <xdr:to>
      <xdr:col>3</xdr:col>
      <xdr:colOff>142875</xdr:colOff>
      <xdr:row>54</xdr:row>
      <xdr:rowOff>50800</xdr:rowOff>
    </xdr:to>
    <xdr:cxnSp macro="">
      <xdr:nvCxnSpPr>
        <xdr:cNvPr id="195" name="直線コネクタ 194"/>
        <xdr:cNvCxnSpPr/>
      </xdr:nvCxnSpPr>
      <xdr:spPr>
        <a:xfrm>
          <a:off x="1320800" y="9220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165100</xdr:rowOff>
    </xdr:from>
    <xdr:to>
      <xdr:col>3</xdr:col>
      <xdr:colOff>193675</xdr:colOff>
      <xdr:row>55</xdr:row>
      <xdr:rowOff>95250</xdr:rowOff>
    </xdr:to>
    <xdr:sp macro="" textlink="">
      <xdr:nvSpPr>
        <xdr:cNvPr id="196" name="フローチャート : 判断 195"/>
        <xdr:cNvSpPr/>
      </xdr:nvSpPr>
      <xdr:spPr>
        <a:xfrm>
          <a:off x="21590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80027</xdr:rowOff>
    </xdr:from>
    <xdr:ext cx="762000" cy="259045"/>
    <xdr:sp macro="" textlink="">
      <xdr:nvSpPr>
        <xdr:cNvPr id="197" name="テキスト ボックス 196"/>
        <xdr:cNvSpPr txBox="1"/>
      </xdr:nvSpPr>
      <xdr:spPr>
        <a:xfrm>
          <a:off x="1828800" y="950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198" name="フローチャート : 判断 197"/>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16527</xdr:rowOff>
    </xdr:from>
    <xdr:ext cx="762000" cy="259045"/>
    <xdr:sp macro="" textlink="">
      <xdr:nvSpPr>
        <xdr:cNvPr id="199" name="テキスト ボックス 198"/>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12700</xdr:rowOff>
    </xdr:from>
    <xdr:to>
      <xdr:col>7</xdr:col>
      <xdr:colOff>66675</xdr:colOff>
      <xdr:row>54</xdr:row>
      <xdr:rowOff>114300</xdr:rowOff>
    </xdr:to>
    <xdr:sp macro="" textlink="">
      <xdr:nvSpPr>
        <xdr:cNvPr id="205" name="円/楕円 204"/>
        <xdr:cNvSpPr/>
      </xdr:nvSpPr>
      <xdr:spPr>
        <a:xfrm>
          <a:off x="47752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29227</xdr:rowOff>
    </xdr:from>
    <xdr:ext cx="762000" cy="259045"/>
    <xdr:sp macro="" textlink="">
      <xdr:nvSpPr>
        <xdr:cNvPr id="206" name="扶助費該当値テキスト"/>
        <xdr:cNvSpPr txBox="1"/>
      </xdr:nvSpPr>
      <xdr:spPr>
        <a:xfrm>
          <a:off x="49149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12700</xdr:rowOff>
    </xdr:from>
    <xdr:to>
      <xdr:col>5</xdr:col>
      <xdr:colOff>600075</xdr:colOff>
      <xdr:row>54</xdr:row>
      <xdr:rowOff>114300</xdr:rowOff>
    </xdr:to>
    <xdr:sp macro="" textlink="">
      <xdr:nvSpPr>
        <xdr:cNvPr id="207" name="円/楕円 206"/>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124477</xdr:rowOff>
    </xdr:from>
    <xdr:ext cx="736600" cy="259045"/>
    <xdr:sp macro="" textlink="">
      <xdr:nvSpPr>
        <xdr:cNvPr id="208" name="テキスト ボックス 207"/>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9" name="円/楕円 208"/>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10" name="テキスト ボックス 209"/>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1" name="円/楕円 210"/>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2" name="テキスト ボックス 21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82550</xdr:rowOff>
    </xdr:from>
    <xdr:to>
      <xdr:col>1</xdr:col>
      <xdr:colOff>676275</xdr:colOff>
      <xdr:row>54</xdr:row>
      <xdr:rowOff>12700</xdr:rowOff>
    </xdr:to>
    <xdr:sp macro="" textlink="">
      <xdr:nvSpPr>
        <xdr:cNvPr id="213" name="円/楕円 212"/>
        <xdr:cNvSpPr/>
      </xdr:nvSpPr>
      <xdr:spPr>
        <a:xfrm>
          <a:off x="1270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22877</xdr:rowOff>
    </xdr:from>
    <xdr:ext cx="762000" cy="259045"/>
    <xdr:sp macro="" textlink="">
      <xdr:nvSpPr>
        <xdr:cNvPr id="214" name="テキスト ボックス 213"/>
        <xdr:cNvSpPr txBox="1"/>
      </xdr:nvSpPr>
      <xdr:spPr>
        <a:xfrm>
          <a:off x="939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に係る経常収支比率が類似団体平均を２．５ポイント上回っているのは、繰出金が主な要因であり、下水道施設の維持管理経費など、公営企業会計への繰出金や、国民健康保険事業会計への赤字補塡的な繰出金が多額になっていることが要因である。繰出金は増加傾向が続いているため、受益者負担の適正化を図りながら普通会計負担額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88900</xdr:rowOff>
    </xdr:from>
    <xdr:to>
      <xdr:col>24</xdr:col>
      <xdr:colOff>31750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61</xdr:row>
      <xdr:rowOff>117475</xdr:rowOff>
    </xdr:from>
    <xdr:to>
      <xdr:col>24</xdr:col>
      <xdr:colOff>120650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53</xdr:row>
      <xdr:rowOff>88900</xdr:rowOff>
    </xdr:from>
    <xdr:to>
      <xdr:col>24</xdr:col>
      <xdr:colOff>120650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59</xdr:row>
      <xdr:rowOff>136525</xdr:rowOff>
    </xdr:to>
    <xdr:cxnSp macro="">
      <xdr:nvCxnSpPr>
        <xdr:cNvPr id="251" name="直線コネクタ 250"/>
        <xdr:cNvCxnSpPr/>
      </xdr:nvCxnSpPr>
      <xdr:spPr>
        <a:xfrm>
          <a:off x="15671800" y="102235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35577</xdr:rowOff>
    </xdr:from>
    <xdr:ext cx="762000" cy="259045"/>
    <xdr:sp macro="" textlink="">
      <xdr:nvSpPr>
        <xdr:cNvPr id="252" name="その他平均値テキスト"/>
        <xdr:cNvSpPr txBox="1"/>
      </xdr:nvSpPr>
      <xdr:spPr>
        <a:xfrm>
          <a:off x="16598900" y="980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53" name="フローチャート : 判断 252"/>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50800</xdr:rowOff>
    </xdr:from>
    <xdr:to>
      <xdr:col>22</xdr:col>
      <xdr:colOff>565150</xdr:colOff>
      <xdr:row>59</xdr:row>
      <xdr:rowOff>107950</xdr:rowOff>
    </xdr:to>
    <xdr:cxnSp macro="">
      <xdr:nvCxnSpPr>
        <xdr:cNvPr id="254" name="直線コネクタ 253"/>
        <xdr:cNvCxnSpPr/>
      </xdr:nvCxnSpPr>
      <xdr:spPr>
        <a:xfrm>
          <a:off x="14782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5" name="フローチャート : 判断 254"/>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56" name="テキスト ボックス 255"/>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31750</xdr:rowOff>
    </xdr:from>
    <xdr:to>
      <xdr:col>21</xdr:col>
      <xdr:colOff>361950</xdr:colOff>
      <xdr:row>59</xdr:row>
      <xdr:rowOff>50800</xdr:rowOff>
    </xdr:to>
    <xdr:cxnSp macro="">
      <xdr:nvCxnSpPr>
        <xdr:cNvPr id="257" name="直線コネクタ 256"/>
        <xdr:cNvCxnSpPr/>
      </xdr:nvCxnSpPr>
      <xdr:spPr>
        <a:xfrm>
          <a:off x="13893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104775</xdr:rowOff>
    </xdr:from>
    <xdr:to>
      <xdr:col>21</xdr:col>
      <xdr:colOff>412750</xdr:colOff>
      <xdr:row>59</xdr:row>
      <xdr:rowOff>34925</xdr:rowOff>
    </xdr:to>
    <xdr:sp macro="" textlink="">
      <xdr:nvSpPr>
        <xdr:cNvPr id="258" name="フローチャート : 判断 257"/>
        <xdr:cNvSpPr/>
      </xdr:nvSpPr>
      <xdr:spPr>
        <a:xfrm>
          <a:off x="14732000" y="100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45102</xdr:rowOff>
    </xdr:from>
    <xdr:ext cx="762000" cy="259045"/>
    <xdr:sp macro="" textlink="">
      <xdr:nvSpPr>
        <xdr:cNvPr id="259" name="テキスト ボックス 258"/>
        <xdr:cNvSpPr txBox="1"/>
      </xdr:nvSpPr>
      <xdr:spPr>
        <a:xfrm>
          <a:off x="14401800" y="981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31750</xdr:rowOff>
    </xdr:from>
    <xdr:to>
      <xdr:col>20</xdr:col>
      <xdr:colOff>158750</xdr:colOff>
      <xdr:row>59</xdr:row>
      <xdr:rowOff>127000</xdr:rowOff>
    </xdr:to>
    <xdr:cxnSp macro="">
      <xdr:nvCxnSpPr>
        <xdr:cNvPr id="260" name="直線コネクタ 259"/>
        <xdr:cNvCxnSpPr/>
      </xdr:nvCxnSpPr>
      <xdr:spPr>
        <a:xfrm flipV="1">
          <a:off x="13004800" y="10147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114300</xdr:rowOff>
    </xdr:from>
    <xdr:to>
      <xdr:col>20</xdr:col>
      <xdr:colOff>209550</xdr:colOff>
      <xdr:row>59</xdr:row>
      <xdr:rowOff>44450</xdr:rowOff>
    </xdr:to>
    <xdr:sp macro="" textlink="">
      <xdr:nvSpPr>
        <xdr:cNvPr id="261" name="フローチャート :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54627</xdr:rowOff>
    </xdr:from>
    <xdr:ext cx="762000" cy="259045"/>
    <xdr:sp macro="" textlink="">
      <xdr:nvSpPr>
        <xdr:cNvPr id="262" name="テキスト ボックス 261"/>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114300</xdr:rowOff>
    </xdr:from>
    <xdr:to>
      <xdr:col>19</xdr:col>
      <xdr:colOff>6350</xdr:colOff>
      <xdr:row>59</xdr:row>
      <xdr:rowOff>44450</xdr:rowOff>
    </xdr:to>
    <xdr:sp macro="" textlink="">
      <xdr:nvSpPr>
        <xdr:cNvPr id="263" name="フローチャート : 判断 262"/>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54627</xdr:rowOff>
    </xdr:from>
    <xdr:ext cx="762000" cy="259045"/>
    <xdr:sp macro="" textlink="">
      <xdr:nvSpPr>
        <xdr:cNvPr id="264" name="テキスト ボックス 263"/>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85725</xdr:rowOff>
    </xdr:from>
    <xdr:to>
      <xdr:col>24</xdr:col>
      <xdr:colOff>82550</xdr:colOff>
      <xdr:row>60</xdr:row>
      <xdr:rowOff>15875</xdr:rowOff>
    </xdr:to>
    <xdr:sp macro="" textlink="">
      <xdr:nvSpPr>
        <xdr:cNvPr id="270" name="円/楕円 269"/>
        <xdr:cNvSpPr/>
      </xdr:nvSpPr>
      <xdr:spPr>
        <a:xfrm>
          <a:off x="164592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57802</xdr:rowOff>
    </xdr:from>
    <xdr:ext cx="762000" cy="259045"/>
    <xdr:sp macro="" textlink="">
      <xdr:nvSpPr>
        <xdr:cNvPr id="271" name="その他該当値テキスト"/>
        <xdr:cNvSpPr txBox="1"/>
      </xdr:nvSpPr>
      <xdr:spPr>
        <a:xfrm>
          <a:off x="16598900" y="1017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72" name="円/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0</xdr:rowOff>
    </xdr:from>
    <xdr:to>
      <xdr:col>21</xdr:col>
      <xdr:colOff>412750</xdr:colOff>
      <xdr:row>59</xdr:row>
      <xdr:rowOff>101600</xdr:rowOff>
    </xdr:to>
    <xdr:sp macro="" textlink="">
      <xdr:nvSpPr>
        <xdr:cNvPr id="274" name="円/楕円 273"/>
        <xdr:cNvSpPr/>
      </xdr:nvSpPr>
      <xdr:spPr>
        <a:xfrm>
          <a:off x="14732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86377</xdr:rowOff>
    </xdr:from>
    <xdr:ext cx="762000" cy="259045"/>
    <xdr:sp macro="" textlink="">
      <xdr:nvSpPr>
        <xdr:cNvPr id="275" name="テキスト ボックス 274"/>
        <xdr:cNvSpPr txBox="1"/>
      </xdr:nvSpPr>
      <xdr:spPr>
        <a:xfrm>
          <a:off x="14401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152400</xdr:rowOff>
    </xdr:from>
    <xdr:to>
      <xdr:col>20</xdr:col>
      <xdr:colOff>209550</xdr:colOff>
      <xdr:row>59</xdr:row>
      <xdr:rowOff>82550</xdr:rowOff>
    </xdr:to>
    <xdr:sp macro="" textlink="">
      <xdr:nvSpPr>
        <xdr:cNvPr id="276" name="円/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76200</xdr:rowOff>
    </xdr:from>
    <xdr:to>
      <xdr:col>19</xdr:col>
      <xdr:colOff>6350</xdr:colOff>
      <xdr:row>60</xdr:row>
      <xdr:rowOff>6350</xdr:rowOff>
    </xdr:to>
    <xdr:sp macro="" textlink="">
      <xdr:nvSpPr>
        <xdr:cNvPr id="278" name="円/楕円 277"/>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162577</xdr:rowOff>
    </xdr:from>
    <xdr:ext cx="762000" cy="259045"/>
    <xdr:sp macro="" textlink="">
      <xdr:nvSpPr>
        <xdr:cNvPr id="279" name="テキスト ボックス 278"/>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以前からと同様に消防業務、ごみ処理などを共同で行う一部事務組合への負担金が、類似団体平均を上回っている大きな要因となっている。今後も公益性や費用対効果等を考慮し、各種団体への補助金等について、内容を精査し、交付の見直しや廃止を含め、整理・統合を図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132715</xdr:rowOff>
    </xdr:from>
    <xdr:to>
      <xdr:col>24</xdr:col>
      <xdr:colOff>31750</xdr:colOff>
      <xdr:row>41</xdr:row>
      <xdr:rowOff>86995</xdr:rowOff>
    </xdr:to>
    <xdr:cxnSp macro="">
      <xdr:nvCxnSpPr>
        <xdr:cNvPr id="302" name="直線コネクタ 301"/>
        <xdr:cNvCxnSpPr/>
      </xdr:nvCxnSpPr>
      <xdr:spPr>
        <a:xfrm flipV="1">
          <a:off x="16510000" y="596201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59072</xdr:rowOff>
    </xdr:from>
    <xdr:ext cx="762000" cy="259045"/>
    <xdr:sp macro="" textlink="">
      <xdr:nvSpPr>
        <xdr:cNvPr id="303" name="補助費等最小値テキスト"/>
        <xdr:cNvSpPr txBox="1"/>
      </xdr:nvSpPr>
      <xdr:spPr>
        <a:xfrm>
          <a:off x="16598900" y="70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41</xdr:row>
      <xdr:rowOff>86995</xdr:rowOff>
    </xdr:from>
    <xdr:to>
      <xdr:col>24</xdr:col>
      <xdr:colOff>120650</xdr:colOff>
      <xdr:row>41</xdr:row>
      <xdr:rowOff>86995</xdr:rowOff>
    </xdr:to>
    <xdr:cxnSp macro="">
      <xdr:nvCxnSpPr>
        <xdr:cNvPr id="304" name="直線コネクタ 303"/>
        <xdr:cNvCxnSpPr/>
      </xdr:nvCxnSpPr>
      <xdr:spPr>
        <a:xfrm>
          <a:off x="16421100" y="711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47642</xdr:rowOff>
    </xdr:from>
    <xdr:ext cx="762000" cy="259045"/>
    <xdr:sp macro="" textlink="">
      <xdr:nvSpPr>
        <xdr:cNvPr id="305" name="補助費等最大値テキスト"/>
        <xdr:cNvSpPr txBox="1"/>
      </xdr:nvSpPr>
      <xdr:spPr>
        <a:xfrm>
          <a:off x="16598900" y="570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34</xdr:row>
      <xdr:rowOff>132715</xdr:rowOff>
    </xdr:from>
    <xdr:to>
      <xdr:col>24</xdr:col>
      <xdr:colOff>120650</xdr:colOff>
      <xdr:row>34</xdr:row>
      <xdr:rowOff>132715</xdr:rowOff>
    </xdr:to>
    <xdr:cxnSp macro="">
      <xdr:nvCxnSpPr>
        <xdr:cNvPr id="306" name="直線コネクタ 305"/>
        <xdr:cNvCxnSpPr/>
      </xdr:nvCxnSpPr>
      <xdr:spPr>
        <a:xfrm>
          <a:off x="16421100" y="596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52705</xdr:rowOff>
    </xdr:from>
    <xdr:to>
      <xdr:col>24</xdr:col>
      <xdr:colOff>31750</xdr:colOff>
      <xdr:row>38</xdr:row>
      <xdr:rowOff>86995</xdr:rowOff>
    </xdr:to>
    <xdr:cxnSp macro="">
      <xdr:nvCxnSpPr>
        <xdr:cNvPr id="307" name="直線コネクタ 306"/>
        <xdr:cNvCxnSpPr/>
      </xdr:nvCxnSpPr>
      <xdr:spPr>
        <a:xfrm flipV="1">
          <a:off x="15671800" y="65678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87012</xdr:rowOff>
    </xdr:from>
    <xdr:ext cx="762000" cy="259045"/>
    <xdr:sp macro="" textlink="">
      <xdr:nvSpPr>
        <xdr:cNvPr id="308" name="補助費等平均値テキスト"/>
        <xdr:cNvSpPr txBox="1"/>
      </xdr:nvSpPr>
      <xdr:spPr>
        <a:xfrm>
          <a:off x="16598900" y="6259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70485</xdr:rowOff>
    </xdr:from>
    <xdr:to>
      <xdr:col>24</xdr:col>
      <xdr:colOff>82550</xdr:colOff>
      <xdr:row>38</xdr:row>
      <xdr:rowOff>635</xdr:rowOff>
    </xdr:to>
    <xdr:sp macro="" textlink="">
      <xdr:nvSpPr>
        <xdr:cNvPr id="309" name="フローチャート : 判断 308"/>
        <xdr:cNvSpPr/>
      </xdr:nvSpPr>
      <xdr:spPr>
        <a:xfrm>
          <a:off x="164592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81280</xdr:rowOff>
    </xdr:from>
    <xdr:to>
      <xdr:col>22</xdr:col>
      <xdr:colOff>565150</xdr:colOff>
      <xdr:row>38</xdr:row>
      <xdr:rowOff>86995</xdr:rowOff>
    </xdr:to>
    <xdr:cxnSp macro="">
      <xdr:nvCxnSpPr>
        <xdr:cNvPr id="310" name="直線コネクタ 309"/>
        <xdr:cNvCxnSpPr/>
      </xdr:nvCxnSpPr>
      <xdr:spPr>
        <a:xfrm>
          <a:off x="14782800" y="65963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116205</xdr:rowOff>
    </xdr:from>
    <xdr:to>
      <xdr:col>22</xdr:col>
      <xdr:colOff>615950</xdr:colOff>
      <xdr:row>38</xdr:row>
      <xdr:rowOff>46355</xdr:rowOff>
    </xdr:to>
    <xdr:sp macro="" textlink="">
      <xdr:nvSpPr>
        <xdr:cNvPr id="311" name="フローチャート : 判断 310"/>
        <xdr:cNvSpPr/>
      </xdr:nvSpPr>
      <xdr:spPr>
        <a:xfrm>
          <a:off x="15621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56532</xdr:rowOff>
    </xdr:from>
    <xdr:ext cx="736600" cy="259045"/>
    <xdr:sp macro="" textlink="">
      <xdr:nvSpPr>
        <xdr:cNvPr id="312" name="テキスト ボックス 311"/>
        <xdr:cNvSpPr txBox="1"/>
      </xdr:nvSpPr>
      <xdr:spPr>
        <a:xfrm>
          <a:off x="15290800" y="6228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75565</xdr:rowOff>
    </xdr:from>
    <xdr:to>
      <xdr:col>21</xdr:col>
      <xdr:colOff>361950</xdr:colOff>
      <xdr:row>38</xdr:row>
      <xdr:rowOff>81280</xdr:rowOff>
    </xdr:to>
    <xdr:cxnSp macro="">
      <xdr:nvCxnSpPr>
        <xdr:cNvPr id="313" name="直線コネクタ 312"/>
        <xdr:cNvCxnSpPr/>
      </xdr:nvCxnSpPr>
      <xdr:spPr>
        <a:xfrm>
          <a:off x="13893800" y="659066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121920</xdr:rowOff>
    </xdr:from>
    <xdr:to>
      <xdr:col>21</xdr:col>
      <xdr:colOff>412750</xdr:colOff>
      <xdr:row>38</xdr:row>
      <xdr:rowOff>52070</xdr:rowOff>
    </xdr:to>
    <xdr:sp macro="" textlink="">
      <xdr:nvSpPr>
        <xdr:cNvPr id="314" name="フローチャート : 判断 313"/>
        <xdr:cNvSpPr/>
      </xdr:nvSpPr>
      <xdr:spPr>
        <a:xfrm>
          <a:off x="14732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62247</xdr:rowOff>
    </xdr:from>
    <xdr:ext cx="762000" cy="259045"/>
    <xdr:sp macro="" textlink="">
      <xdr:nvSpPr>
        <xdr:cNvPr id="315" name="テキスト ボックス 314"/>
        <xdr:cNvSpPr txBox="1"/>
      </xdr:nvSpPr>
      <xdr:spPr>
        <a:xfrm>
          <a:off x="14401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41275</xdr:rowOff>
    </xdr:from>
    <xdr:to>
      <xdr:col>20</xdr:col>
      <xdr:colOff>158750</xdr:colOff>
      <xdr:row>38</xdr:row>
      <xdr:rowOff>75565</xdr:rowOff>
    </xdr:to>
    <xdr:cxnSp macro="">
      <xdr:nvCxnSpPr>
        <xdr:cNvPr id="316" name="直線コネクタ 315"/>
        <xdr:cNvCxnSpPr/>
      </xdr:nvCxnSpPr>
      <xdr:spPr>
        <a:xfrm>
          <a:off x="13004800" y="65563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116205</xdr:rowOff>
    </xdr:from>
    <xdr:to>
      <xdr:col>20</xdr:col>
      <xdr:colOff>209550</xdr:colOff>
      <xdr:row>38</xdr:row>
      <xdr:rowOff>46355</xdr:rowOff>
    </xdr:to>
    <xdr:sp macro="" textlink="">
      <xdr:nvSpPr>
        <xdr:cNvPr id="317" name="フローチャート : 判断 316"/>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56532</xdr:rowOff>
    </xdr:from>
    <xdr:ext cx="762000" cy="259045"/>
    <xdr:sp macro="" textlink="">
      <xdr:nvSpPr>
        <xdr:cNvPr id="318" name="テキスト ボックス 317"/>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70485</xdr:rowOff>
    </xdr:from>
    <xdr:to>
      <xdr:col>19</xdr:col>
      <xdr:colOff>6350</xdr:colOff>
      <xdr:row>38</xdr:row>
      <xdr:rowOff>635</xdr:rowOff>
    </xdr:to>
    <xdr:sp macro="" textlink="">
      <xdr:nvSpPr>
        <xdr:cNvPr id="319" name="フローチャート : 判断 318"/>
        <xdr:cNvSpPr/>
      </xdr:nvSpPr>
      <xdr:spPr>
        <a:xfrm>
          <a:off x="12954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10812</xdr:rowOff>
    </xdr:from>
    <xdr:ext cx="762000" cy="259045"/>
    <xdr:sp macro="" textlink="">
      <xdr:nvSpPr>
        <xdr:cNvPr id="320" name="テキスト ボックス 319"/>
        <xdr:cNvSpPr txBox="1"/>
      </xdr:nvSpPr>
      <xdr:spPr>
        <a:xfrm>
          <a:off x="12623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1905</xdr:rowOff>
    </xdr:from>
    <xdr:to>
      <xdr:col>24</xdr:col>
      <xdr:colOff>82550</xdr:colOff>
      <xdr:row>38</xdr:row>
      <xdr:rowOff>103505</xdr:rowOff>
    </xdr:to>
    <xdr:sp macro="" textlink="">
      <xdr:nvSpPr>
        <xdr:cNvPr id="326" name="円/楕円 325"/>
        <xdr:cNvSpPr/>
      </xdr:nvSpPr>
      <xdr:spPr>
        <a:xfrm>
          <a:off x="164592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145432</xdr:rowOff>
    </xdr:from>
    <xdr:ext cx="762000" cy="259045"/>
    <xdr:sp macro="" textlink="">
      <xdr:nvSpPr>
        <xdr:cNvPr id="327" name="補助費等該当値テキスト"/>
        <xdr:cNvSpPr txBox="1"/>
      </xdr:nvSpPr>
      <xdr:spPr>
        <a:xfrm>
          <a:off x="16598900" y="648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36195</xdr:rowOff>
    </xdr:from>
    <xdr:to>
      <xdr:col>22</xdr:col>
      <xdr:colOff>615950</xdr:colOff>
      <xdr:row>38</xdr:row>
      <xdr:rowOff>137795</xdr:rowOff>
    </xdr:to>
    <xdr:sp macro="" textlink="">
      <xdr:nvSpPr>
        <xdr:cNvPr id="328" name="円/楕円 327"/>
        <xdr:cNvSpPr/>
      </xdr:nvSpPr>
      <xdr:spPr>
        <a:xfrm>
          <a:off x="15621000" y="65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122572</xdr:rowOff>
    </xdr:from>
    <xdr:ext cx="736600" cy="259045"/>
    <xdr:sp macro="" textlink="">
      <xdr:nvSpPr>
        <xdr:cNvPr id="329" name="テキスト ボックス 328"/>
        <xdr:cNvSpPr txBox="1"/>
      </xdr:nvSpPr>
      <xdr:spPr>
        <a:xfrm>
          <a:off x="15290800" y="6637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0" name="円/楕円 329"/>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1" name="テキスト ボックス 330"/>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24765</xdr:rowOff>
    </xdr:from>
    <xdr:to>
      <xdr:col>20</xdr:col>
      <xdr:colOff>209550</xdr:colOff>
      <xdr:row>38</xdr:row>
      <xdr:rowOff>126365</xdr:rowOff>
    </xdr:to>
    <xdr:sp macro="" textlink="">
      <xdr:nvSpPr>
        <xdr:cNvPr id="332" name="円/楕円 331"/>
        <xdr:cNvSpPr/>
      </xdr:nvSpPr>
      <xdr:spPr>
        <a:xfrm>
          <a:off x="13843000" y="653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111142</xdr:rowOff>
    </xdr:from>
    <xdr:ext cx="762000" cy="259045"/>
    <xdr:sp macro="" textlink="">
      <xdr:nvSpPr>
        <xdr:cNvPr id="333" name="テキスト ボックス 332"/>
        <xdr:cNvSpPr txBox="1"/>
      </xdr:nvSpPr>
      <xdr:spPr>
        <a:xfrm>
          <a:off x="13512800" y="6626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161925</xdr:rowOff>
    </xdr:from>
    <xdr:to>
      <xdr:col>19</xdr:col>
      <xdr:colOff>6350</xdr:colOff>
      <xdr:row>38</xdr:row>
      <xdr:rowOff>92075</xdr:rowOff>
    </xdr:to>
    <xdr:sp macro="" textlink="">
      <xdr:nvSpPr>
        <xdr:cNvPr id="334" name="円/楕円 333"/>
        <xdr:cNvSpPr/>
      </xdr:nvSpPr>
      <xdr:spPr>
        <a:xfrm>
          <a:off x="129540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76852</xdr:rowOff>
    </xdr:from>
    <xdr:ext cx="762000" cy="259045"/>
    <xdr:sp macro="" textlink="">
      <xdr:nvSpPr>
        <xdr:cNvPr id="335" name="テキスト ボックス 334"/>
        <xdr:cNvSpPr txBox="1"/>
      </xdr:nvSpPr>
      <xdr:spPr>
        <a:xfrm>
          <a:off x="12623800" y="6591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公債費は、合併町村の地方債を引き継いだことにより、地方債現在高が大きく増加した影響で元利償還金が膨らんでおり、公債費に係る経常収支比率が類似団体平均を２．０</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上回っている。今後も、合併特例債事業などにより公債費の増加が予測されるが、銀行等引受債の繰上償還や地方債の新規発行額を抑制等により、また、公営企業の経営健全化を推進し、繰出金の減少を図るなど、公債費の負担軽減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62992</xdr:rowOff>
    </xdr:to>
    <xdr:cxnSp macro="">
      <xdr:nvCxnSpPr>
        <xdr:cNvPr id="360" name="直線コネクタ 359"/>
        <xdr:cNvCxnSpPr/>
      </xdr:nvCxnSpPr>
      <xdr:spPr>
        <a:xfrm flipV="1">
          <a:off x="4826000" y="12828016"/>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35069</xdr:rowOff>
    </xdr:from>
    <xdr:ext cx="762000" cy="259045"/>
    <xdr:sp macro="" textlink="">
      <xdr:nvSpPr>
        <xdr:cNvPr id="361" name="公債費最小値テキスト"/>
        <xdr:cNvSpPr txBox="1"/>
      </xdr:nvSpPr>
      <xdr:spPr>
        <a:xfrm>
          <a:off x="4914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6</xdr:col>
      <xdr:colOff>612775</xdr:colOff>
      <xdr:row>80</xdr:row>
      <xdr:rowOff>62992</xdr:rowOff>
    </xdr:from>
    <xdr:to>
      <xdr:col>7</xdr:col>
      <xdr:colOff>104775</xdr:colOff>
      <xdr:row>80</xdr:row>
      <xdr:rowOff>62992</xdr:rowOff>
    </xdr:to>
    <xdr:cxnSp macro="">
      <xdr:nvCxnSpPr>
        <xdr:cNvPr id="362" name="直線コネクタ 361"/>
        <xdr:cNvCxnSpPr/>
      </xdr:nvCxnSpPr>
      <xdr:spPr>
        <a:xfrm>
          <a:off x="4737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3"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4" name="直線コネクタ 363"/>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35561</xdr:rowOff>
    </xdr:from>
    <xdr:to>
      <xdr:col>7</xdr:col>
      <xdr:colOff>15875</xdr:colOff>
      <xdr:row>78</xdr:row>
      <xdr:rowOff>72137</xdr:rowOff>
    </xdr:to>
    <xdr:cxnSp macro="">
      <xdr:nvCxnSpPr>
        <xdr:cNvPr id="365" name="直線コネクタ 364"/>
        <xdr:cNvCxnSpPr/>
      </xdr:nvCxnSpPr>
      <xdr:spPr>
        <a:xfrm flipV="1">
          <a:off x="3987800" y="134086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6"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7" name="フローチャート : 判断 366"/>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49276</xdr:rowOff>
    </xdr:from>
    <xdr:to>
      <xdr:col>5</xdr:col>
      <xdr:colOff>549275</xdr:colOff>
      <xdr:row>78</xdr:row>
      <xdr:rowOff>72137</xdr:rowOff>
    </xdr:to>
    <xdr:cxnSp macro="">
      <xdr:nvCxnSpPr>
        <xdr:cNvPr id="368" name="直線コネクタ 367"/>
        <xdr:cNvCxnSpPr/>
      </xdr:nvCxnSpPr>
      <xdr:spPr>
        <a:xfrm>
          <a:off x="3098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9" name="フローチャート : 判断 368"/>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70" name="テキスト ボックス 36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94996</xdr:rowOff>
    </xdr:to>
    <xdr:cxnSp macro="">
      <xdr:nvCxnSpPr>
        <xdr:cNvPr id="371" name="直線コネクタ 370"/>
        <xdr:cNvCxnSpPr/>
      </xdr:nvCxnSpPr>
      <xdr:spPr>
        <a:xfrm flipV="1">
          <a:off x="2209800" y="134223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2" name="フローチャート : 判断 371"/>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3" name="テキスト ボックス 372"/>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94996</xdr:rowOff>
    </xdr:from>
    <xdr:to>
      <xdr:col>3</xdr:col>
      <xdr:colOff>142875</xdr:colOff>
      <xdr:row>78</xdr:row>
      <xdr:rowOff>104139</xdr:rowOff>
    </xdr:to>
    <xdr:cxnSp macro="">
      <xdr:nvCxnSpPr>
        <xdr:cNvPr id="374" name="直線コネクタ 373"/>
        <xdr:cNvCxnSpPr/>
      </xdr:nvCxnSpPr>
      <xdr:spPr>
        <a:xfrm flipV="1">
          <a:off x="1320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147065</xdr:rowOff>
    </xdr:from>
    <xdr:to>
      <xdr:col>3</xdr:col>
      <xdr:colOff>193675</xdr:colOff>
      <xdr:row>78</xdr:row>
      <xdr:rowOff>77215</xdr:rowOff>
    </xdr:to>
    <xdr:sp macro="" textlink="">
      <xdr:nvSpPr>
        <xdr:cNvPr id="375" name="フローチャート : 判断 374"/>
        <xdr:cNvSpPr/>
      </xdr:nvSpPr>
      <xdr:spPr>
        <a:xfrm>
          <a:off x="2159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76" name="テキスト ボックス 37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142494</xdr:rowOff>
    </xdr:from>
    <xdr:to>
      <xdr:col>1</xdr:col>
      <xdr:colOff>676275</xdr:colOff>
      <xdr:row>78</xdr:row>
      <xdr:rowOff>72644</xdr:rowOff>
    </xdr:to>
    <xdr:sp macro="" textlink="">
      <xdr:nvSpPr>
        <xdr:cNvPr id="377" name="フローチャート : 判断 376"/>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82821</xdr:rowOff>
    </xdr:from>
    <xdr:ext cx="762000" cy="259045"/>
    <xdr:sp macro="" textlink="">
      <xdr:nvSpPr>
        <xdr:cNvPr id="378" name="テキスト ボックス 377"/>
        <xdr:cNvSpPr txBox="1"/>
      </xdr:nvSpPr>
      <xdr:spPr>
        <a:xfrm>
          <a:off x="939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84" name="円/楕円 383"/>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128288</xdr:rowOff>
    </xdr:from>
    <xdr:ext cx="762000" cy="259045"/>
    <xdr:sp macro="" textlink="">
      <xdr:nvSpPr>
        <xdr:cNvPr id="385" name="公債費該当値テキスト"/>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21337</xdr:rowOff>
    </xdr:from>
    <xdr:to>
      <xdr:col>5</xdr:col>
      <xdr:colOff>600075</xdr:colOff>
      <xdr:row>78</xdr:row>
      <xdr:rowOff>122937</xdr:rowOff>
    </xdr:to>
    <xdr:sp macro="" textlink="">
      <xdr:nvSpPr>
        <xdr:cNvPr id="386" name="円/楕円 385"/>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107714</xdr:rowOff>
    </xdr:from>
    <xdr:ext cx="736600" cy="259045"/>
    <xdr:sp macro="" textlink="">
      <xdr:nvSpPr>
        <xdr:cNvPr id="387" name="テキスト ボックス 386"/>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8" name="円/楕円 387"/>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9" name="テキスト ボックス 388"/>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44196</xdr:rowOff>
    </xdr:from>
    <xdr:to>
      <xdr:col>3</xdr:col>
      <xdr:colOff>193675</xdr:colOff>
      <xdr:row>78</xdr:row>
      <xdr:rowOff>145796</xdr:rowOff>
    </xdr:to>
    <xdr:sp macro="" textlink="">
      <xdr:nvSpPr>
        <xdr:cNvPr id="390" name="円/楕円 389"/>
        <xdr:cNvSpPr/>
      </xdr:nvSpPr>
      <xdr:spPr>
        <a:xfrm>
          <a:off x="2159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130573</xdr:rowOff>
    </xdr:from>
    <xdr:ext cx="762000" cy="259045"/>
    <xdr:sp macro="" textlink="">
      <xdr:nvSpPr>
        <xdr:cNvPr id="391" name="テキスト ボックス 390"/>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92" name="円/楕円 391"/>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93" name="テキスト ボックス 39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公債費以外に係る経常収支比率は、２．２ポイント減少し、類似団体平均を２．０ポイント下回ったが、</a:t>
          </a:r>
          <a:r>
            <a:rPr lang="ja-JP" altLang="ja-JP" sz="1100" baseline="0">
              <a:solidFill>
                <a:schemeClr val="dk1"/>
              </a:solidFill>
              <a:effectLst/>
              <a:latin typeface="+mn-lt"/>
              <a:ea typeface="+mn-ea"/>
              <a:cs typeface="+mn-cs"/>
            </a:rPr>
            <a:t>補助費等及びその他の項目では類似団体平均を上回っている。</a:t>
          </a:r>
          <a:r>
            <a:rPr kumimoji="1" lang="ja-JP" altLang="ja-JP" sz="1100">
              <a:solidFill>
                <a:schemeClr val="dk1"/>
              </a:solidFill>
              <a:effectLst/>
              <a:latin typeface="+mn-lt"/>
              <a:ea typeface="+mn-ea"/>
              <a:cs typeface="+mn-cs"/>
            </a:rPr>
            <a:t>今後は、各種団体への補助金等について、交付の見直しや廃止も含め、整理・統合を図るとともに、公営企業会計の健全化に努めるほか、財政構造の弾力性を図るため、定員管理や職員給与の適正化、各事業の見直しなど経常経費の削減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3556</xdr:rowOff>
    </xdr:from>
    <xdr:to>
      <xdr:col>24</xdr:col>
      <xdr:colOff>31750</xdr:colOff>
      <xdr:row>80</xdr:row>
      <xdr:rowOff>90424</xdr:rowOff>
    </xdr:to>
    <xdr:cxnSp macro="">
      <xdr:nvCxnSpPr>
        <xdr:cNvPr id="419" name="直線コネクタ 418"/>
        <xdr:cNvCxnSpPr/>
      </xdr:nvCxnSpPr>
      <xdr:spPr>
        <a:xfrm flipV="1">
          <a:off x="16510000" y="12690856"/>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62501</xdr:rowOff>
    </xdr:from>
    <xdr:ext cx="762000" cy="259045"/>
    <xdr:sp macro="" textlink="">
      <xdr:nvSpPr>
        <xdr:cNvPr id="420" name="公債費以外最小値テキスト"/>
        <xdr:cNvSpPr txBox="1"/>
      </xdr:nvSpPr>
      <xdr:spPr>
        <a:xfrm>
          <a:off x="16598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80</xdr:row>
      <xdr:rowOff>90424</xdr:rowOff>
    </xdr:from>
    <xdr:to>
      <xdr:col>24</xdr:col>
      <xdr:colOff>120650</xdr:colOff>
      <xdr:row>80</xdr:row>
      <xdr:rowOff>90424</xdr:rowOff>
    </xdr:to>
    <xdr:cxnSp macro="">
      <xdr:nvCxnSpPr>
        <xdr:cNvPr id="421" name="直線コネクタ 420"/>
        <xdr:cNvCxnSpPr/>
      </xdr:nvCxnSpPr>
      <xdr:spPr>
        <a:xfrm>
          <a:off x="16421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89933</xdr:rowOff>
    </xdr:from>
    <xdr:ext cx="762000" cy="259045"/>
    <xdr:sp macro="" textlink="">
      <xdr:nvSpPr>
        <xdr:cNvPr id="422" name="公債費以外最大値テキスト"/>
        <xdr:cNvSpPr txBox="1"/>
      </xdr:nvSpPr>
      <xdr:spPr>
        <a:xfrm>
          <a:off x="16598900" y="1243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628650</xdr:colOff>
      <xdr:row>74</xdr:row>
      <xdr:rowOff>3556</xdr:rowOff>
    </xdr:from>
    <xdr:to>
      <xdr:col>24</xdr:col>
      <xdr:colOff>120650</xdr:colOff>
      <xdr:row>74</xdr:row>
      <xdr:rowOff>3556</xdr:rowOff>
    </xdr:to>
    <xdr:cxnSp macro="">
      <xdr:nvCxnSpPr>
        <xdr:cNvPr id="423" name="直線コネクタ 422"/>
        <xdr:cNvCxnSpPr/>
      </xdr:nvCxnSpPr>
      <xdr:spPr>
        <a:xfrm>
          <a:off x="16421100" y="1269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145287</xdr:rowOff>
    </xdr:to>
    <xdr:cxnSp macro="">
      <xdr:nvCxnSpPr>
        <xdr:cNvPr id="424" name="直線コネクタ 423"/>
        <xdr:cNvCxnSpPr/>
      </xdr:nvCxnSpPr>
      <xdr:spPr>
        <a:xfrm flipV="1">
          <a:off x="15671800" y="13074904"/>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57421</xdr:rowOff>
    </xdr:from>
    <xdr:ext cx="762000" cy="259045"/>
    <xdr:sp macro="" textlink="">
      <xdr:nvSpPr>
        <xdr:cNvPr id="425" name="公債費以外平均値テキスト"/>
        <xdr:cNvSpPr txBox="1"/>
      </xdr:nvSpPr>
      <xdr:spPr>
        <a:xfrm>
          <a:off x="16598900" y="13087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85344</xdr:rowOff>
    </xdr:from>
    <xdr:to>
      <xdr:col>24</xdr:col>
      <xdr:colOff>82550</xdr:colOff>
      <xdr:row>77</xdr:row>
      <xdr:rowOff>15494</xdr:rowOff>
    </xdr:to>
    <xdr:sp macro="" textlink="">
      <xdr:nvSpPr>
        <xdr:cNvPr id="426" name="フローチャート : 判断 425"/>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53848</xdr:rowOff>
    </xdr:from>
    <xdr:to>
      <xdr:col>22</xdr:col>
      <xdr:colOff>565150</xdr:colOff>
      <xdr:row>76</xdr:row>
      <xdr:rowOff>145287</xdr:rowOff>
    </xdr:to>
    <xdr:cxnSp macro="">
      <xdr:nvCxnSpPr>
        <xdr:cNvPr id="427" name="直線コネクタ 426"/>
        <xdr:cNvCxnSpPr/>
      </xdr:nvCxnSpPr>
      <xdr:spPr>
        <a:xfrm>
          <a:off x="14782800" y="130840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71628</xdr:rowOff>
    </xdr:from>
    <xdr:to>
      <xdr:col>22</xdr:col>
      <xdr:colOff>615950</xdr:colOff>
      <xdr:row>77</xdr:row>
      <xdr:rowOff>1778</xdr:rowOff>
    </xdr:to>
    <xdr:sp macro="" textlink="">
      <xdr:nvSpPr>
        <xdr:cNvPr id="428" name="フローチャート : 判断 427"/>
        <xdr:cNvSpPr/>
      </xdr:nvSpPr>
      <xdr:spPr>
        <a:xfrm>
          <a:off x="15621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11955</xdr:rowOff>
    </xdr:from>
    <xdr:ext cx="736600" cy="259045"/>
    <xdr:sp macro="" textlink="">
      <xdr:nvSpPr>
        <xdr:cNvPr id="429" name="テキスト ボックス 428"/>
        <xdr:cNvSpPr txBox="1"/>
      </xdr:nvSpPr>
      <xdr:spPr>
        <a:xfrm>
          <a:off x="15290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53848</xdr:rowOff>
    </xdr:from>
    <xdr:to>
      <xdr:col>21</xdr:col>
      <xdr:colOff>361950</xdr:colOff>
      <xdr:row>76</xdr:row>
      <xdr:rowOff>104139</xdr:rowOff>
    </xdr:to>
    <xdr:cxnSp macro="">
      <xdr:nvCxnSpPr>
        <xdr:cNvPr id="430" name="直線コネクタ 429"/>
        <xdr:cNvCxnSpPr/>
      </xdr:nvCxnSpPr>
      <xdr:spPr>
        <a:xfrm flipV="1">
          <a:off x="13893800" y="130840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1" name="フローチャート : 判断 430"/>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2" name="テキスト ボックス 431"/>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152146</xdr:rowOff>
    </xdr:from>
    <xdr:to>
      <xdr:col>20</xdr:col>
      <xdr:colOff>158750</xdr:colOff>
      <xdr:row>76</xdr:row>
      <xdr:rowOff>104139</xdr:rowOff>
    </xdr:to>
    <xdr:cxnSp macro="">
      <xdr:nvCxnSpPr>
        <xdr:cNvPr id="433" name="直線コネクタ 432"/>
        <xdr:cNvCxnSpPr/>
      </xdr:nvCxnSpPr>
      <xdr:spPr>
        <a:xfrm>
          <a:off x="13004800" y="130108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71628</xdr:rowOff>
    </xdr:from>
    <xdr:to>
      <xdr:col>20</xdr:col>
      <xdr:colOff>209550</xdr:colOff>
      <xdr:row>77</xdr:row>
      <xdr:rowOff>1778</xdr:rowOff>
    </xdr:to>
    <xdr:sp macro="" textlink="">
      <xdr:nvSpPr>
        <xdr:cNvPr id="434" name="フローチャート : 判断 433"/>
        <xdr:cNvSpPr/>
      </xdr:nvSpPr>
      <xdr:spPr>
        <a:xfrm>
          <a:off x="13843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158005</xdr:rowOff>
    </xdr:from>
    <xdr:ext cx="762000" cy="259045"/>
    <xdr:sp macro="" textlink="">
      <xdr:nvSpPr>
        <xdr:cNvPr id="435" name="テキスト ボックス 434"/>
        <xdr:cNvSpPr txBox="1"/>
      </xdr:nvSpPr>
      <xdr:spPr>
        <a:xfrm>
          <a:off x="13512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36" name="フローチャート : 判断 435"/>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107714</xdr:rowOff>
    </xdr:from>
    <xdr:ext cx="762000" cy="259045"/>
    <xdr:sp macro="" textlink="">
      <xdr:nvSpPr>
        <xdr:cNvPr id="437" name="テキスト ボックス 43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3" name="円/楕円 442"/>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44"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94487</xdr:rowOff>
    </xdr:from>
    <xdr:to>
      <xdr:col>22</xdr:col>
      <xdr:colOff>615950</xdr:colOff>
      <xdr:row>77</xdr:row>
      <xdr:rowOff>24637</xdr:rowOff>
    </xdr:to>
    <xdr:sp macro="" textlink="">
      <xdr:nvSpPr>
        <xdr:cNvPr id="445" name="円/楕円 444"/>
        <xdr:cNvSpPr/>
      </xdr:nvSpPr>
      <xdr:spPr>
        <a:xfrm>
          <a:off x="15621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9414</xdr:rowOff>
    </xdr:from>
    <xdr:ext cx="736600" cy="259045"/>
    <xdr:sp macro="" textlink="">
      <xdr:nvSpPr>
        <xdr:cNvPr id="446" name="テキスト ボックス 445"/>
        <xdr:cNvSpPr txBox="1"/>
      </xdr:nvSpPr>
      <xdr:spPr>
        <a:xfrm>
          <a:off x="15290800" y="13211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47" name="円/楕円 446"/>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48" name="テキスト ボックス 447"/>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53339</xdr:rowOff>
    </xdr:from>
    <xdr:to>
      <xdr:col>20</xdr:col>
      <xdr:colOff>209550</xdr:colOff>
      <xdr:row>76</xdr:row>
      <xdr:rowOff>154939</xdr:rowOff>
    </xdr:to>
    <xdr:sp macro="" textlink="">
      <xdr:nvSpPr>
        <xdr:cNvPr id="449" name="円/楕円 448"/>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50" name="テキスト ボックス 449"/>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101346</xdr:rowOff>
    </xdr:from>
    <xdr:to>
      <xdr:col>19</xdr:col>
      <xdr:colOff>6350</xdr:colOff>
      <xdr:row>76</xdr:row>
      <xdr:rowOff>31496</xdr:rowOff>
    </xdr:to>
    <xdr:sp macro="" textlink="">
      <xdr:nvSpPr>
        <xdr:cNvPr id="451" name="円/楕円 450"/>
        <xdr:cNvSpPr/>
      </xdr:nvSpPr>
      <xdr:spPr>
        <a:xfrm>
          <a:off x="12954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41673</xdr:rowOff>
    </xdr:from>
    <xdr:ext cx="762000" cy="259045"/>
    <xdr:sp macro="" textlink="">
      <xdr:nvSpPr>
        <xdr:cNvPr id="452" name="テキスト ボックス 451"/>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岐阜県関市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86481</xdr:rowOff>
    </xdr:from>
    <xdr:to>
      <xdr:col>4</xdr:col>
      <xdr:colOff>1117600</xdr:colOff>
      <xdr:row>19</xdr:row>
      <xdr:rowOff>109436</xdr:rowOff>
    </xdr:to>
    <xdr:cxnSp macro="">
      <xdr:nvCxnSpPr>
        <xdr:cNvPr id="45" name="直線コネクタ 44"/>
        <xdr:cNvCxnSpPr/>
      </xdr:nvCxnSpPr>
      <xdr:spPr bwMode="auto">
        <a:xfrm flipV="1">
          <a:off x="5651500" y="2191506"/>
          <a:ext cx="0" cy="1223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81513</xdr:rowOff>
    </xdr:from>
    <xdr:ext cx="762000" cy="259045"/>
    <xdr:sp macro="" textlink="">
      <xdr:nvSpPr>
        <xdr:cNvPr id="46" name="人口1人当たり決算額の推移最小値テキスト130"/>
        <xdr:cNvSpPr txBox="1"/>
      </xdr:nvSpPr>
      <xdr:spPr>
        <a:xfrm>
          <a:off x="5740400" y="338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47,422</a:t>
          </a:r>
          <a:endParaRPr kumimoji="1" lang="ja-JP" altLang="en-US" sz="1000" b="1">
            <a:latin typeface="ＭＳ Ｐゴシック"/>
          </a:endParaRPr>
        </a:p>
      </xdr:txBody>
    </xdr:sp>
    <xdr:clientData/>
  </xdr:oneCellAnchor>
  <xdr:twoCellAnchor>
    <xdr:from>
      <xdr:col>4</xdr:col>
      <xdr:colOff>1028700</xdr:colOff>
      <xdr:row>19</xdr:row>
      <xdr:rowOff>109436</xdr:rowOff>
    </xdr:from>
    <xdr:to>
      <xdr:col>5</xdr:col>
      <xdr:colOff>73025</xdr:colOff>
      <xdr:row>19</xdr:row>
      <xdr:rowOff>109436</xdr:rowOff>
    </xdr:to>
    <xdr:cxnSp macro="">
      <xdr:nvCxnSpPr>
        <xdr:cNvPr id="47" name="直線コネクタ 46"/>
        <xdr:cNvCxnSpPr/>
      </xdr:nvCxnSpPr>
      <xdr:spPr bwMode="auto">
        <a:xfrm>
          <a:off x="5562600" y="341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1408</xdr:rowOff>
    </xdr:from>
    <xdr:ext cx="762000" cy="259045"/>
    <xdr:sp macro="" textlink="">
      <xdr:nvSpPr>
        <xdr:cNvPr id="48" name="人口1人当たり決算額の推移最大値テキスト130"/>
        <xdr:cNvSpPr txBox="1"/>
      </xdr:nvSpPr>
      <xdr:spPr>
        <a:xfrm>
          <a:off x="5740400" y="19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111,627</a:t>
          </a:r>
          <a:endParaRPr kumimoji="1" lang="ja-JP" altLang="en-US" sz="1000" b="1">
            <a:latin typeface="ＭＳ Ｐゴシック"/>
          </a:endParaRPr>
        </a:p>
      </xdr:txBody>
    </xdr:sp>
    <xdr:clientData/>
  </xdr:oneCellAnchor>
  <xdr:twoCellAnchor>
    <xdr:from>
      <xdr:col>4</xdr:col>
      <xdr:colOff>1028700</xdr:colOff>
      <xdr:row>12</xdr:row>
      <xdr:rowOff>86481</xdr:rowOff>
    </xdr:from>
    <xdr:to>
      <xdr:col>5</xdr:col>
      <xdr:colOff>73025</xdr:colOff>
      <xdr:row>12</xdr:row>
      <xdr:rowOff>86481</xdr:rowOff>
    </xdr:to>
    <xdr:cxnSp macro="">
      <xdr:nvCxnSpPr>
        <xdr:cNvPr id="49" name="直線コネクタ 48"/>
        <xdr:cNvCxnSpPr/>
      </xdr:nvCxnSpPr>
      <xdr:spPr bwMode="auto">
        <a:xfrm>
          <a:off x="5562600" y="2191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135020</xdr:rowOff>
    </xdr:from>
    <xdr:to>
      <xdr:col>4</xdr:col>
      <xdr:colOff>1117600</xdr:colOff>
      <xdr:row>16</xdr:row>
      <xdr:rowOff>138849</xdr:rowOff>
    </xdr:to>
    <xdr:cxnSp macro="">
      <xdr:nvCxnSpPr>
        <xdr:cNvPr id="50" name="直線コネクタ 49"/>
        <xdr:cNvCxnSpPr/>
      </xdr:nvCxnSpPr>
      <xdr:spPr bwMode="auto">
        <a:xfrm>
          <a:off x="5003800" y="2925845"/>
          <a:ext cx="647700" cy="3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123626</xdr:rowOff>
    </xdr:from>
    <xdr:ext cx="762000" cy="259045"/>
    <xdr:sp macro="" textlink="">
      <xdr:nvSpPr>
        <xdr:cNvPr id="51" name="人口1人当たり決算額の推移平均値テキスト130"/>
        <xdr:cNvSpPr txBox="1"/>
      </xdr:nvSpPr>
      <xdr:spPr>
        <a:xfrm>
          <a:off x="5740400" y="29144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72,059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103651</xdr:rowOff>
    </xdr:from>
    <xdr:to>
      <xdr:col>5</xdr:col>
      <xdr:colOff>34925</xdr:colOff>
      <xdr:row>17</xdr:row>
      <xdr:rowOff>33801</xdr:rowOff>
    </xdr:to>
    <xdr:sp macro="" textlink="">
      <xdr:nvSpPr>
        <xdr:cNvPr id="52" name="フローチャート : 判断 51"/>
        <xdr:cNvSpPr/>
      </xdr:nvSpPr>
      <xdr:spPr bwMode="auto">
        <a:xfrm>
          <a:off x="56007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135020</xdr:rowOff>
    </xdr:from>
    <xdr:to>
      <xdr:col>4</xdr:col>
      <xdr:colOff>469900</xdr:colOff>
      <xdr:row>16</xdr:row>
      <xdr:rowOff>152622</xdr:rowOff>
    </xdr:to>
    <xdr:cxnSp macro="">
      <xdr:nvCxnSpPr>
        <xdr:cNvPr id="53" name="直線コネクタ 52"/>
        <xdr:cNvCxnSpPr/>
      </xdr:nvCxnSpPr>
      <xdr:spPr bwMode="auto">
        <a:xfrm flipV="1">
          <a:off x="4305300" y="2925845"/>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115176</xdr:rowOff>
    </xdr:from>
    <xdr:to>
      <xdr:col>4</xdr:col>
      <xdr:colOff>520700</xdr:colOff>
      <xdr:row>17</xdr:row>
      <xdr:rowOff>45326</xdr:rowOff>
    </xdr:to>
    <xdr:sp macro="" textlink="">
      <xdr:nvSpPr>
        <xdr:cNvPr id="54" name="フローチャート : 判断 53"/>
        <xdr:cNvSpPr/>
      </xdr:nvSpPr>
      <xdr:spPr bwMode="auto">
        <a:xfrm>
          <a:off x="4953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30103</xdr:rowOff>
    </xdr:from>
    <xdr:ext cx="736600" cy="259045"/>
    <xdr:sp macro="" textlink="">
      <xdr:nvSpPr>
        <xdr:cNvPr id="55" name="テキスト ボックス 54"/>
        <xdr:cNvSpPr txBox="1"/>
      </xdr:nvSpPr>
      <xdr:spPr>
        <a:xfrm>
          <a:off x="4622800" y="2992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85357</xdr:rowOff>
    </xdr:from>
    <xdr:to>
      <xdr:col>3</xdr:col>
      <xdr:colOff>904875</xdr:colOff>
      <xdr:row>16</xdr:row>
      <xdr:rowOff>152622</xdr:rowOff>
    </xdr:to>
    <xdr:cxnSp macro="">
      <xdr:nvCxnSpPr>
        <xdr:cNvPr id="56" name="直線コネクタ 55"/>
        <xdr:cNvCxnSpPr/>
      </xdr:nvCxnSpPr>
      <xdr:spPr bwMode="auto">
        <a:xfrm>
          <a:off x="3606800" y="2876182"/>
          <a:ext cx="698500" cy="67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144647</xdr:rowOff>
    </xdr:from>
    <xdr:to>
      <xdr:col>3</xdr:col>
      <xdr:colOff>955675</xdr:colOff>
      <xdr:row>17</xdr:row>
      <xdr:rowOff>74797</xdr:rowOff>
    </xdr:to>
    <xdr:sp macro="" textlink="">
      <xdr:nvSpPr>
        <xdr:cNvPr id="57" name="フローチャート : 判断 56"/>
        <xdr:cNvSpPr/>
      </xdr:nvSpPr>
      <xdr:spPr bwMode="auto">
        <a:xfrm>
          <a:off x="4254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59574</xdr:rowOff>
    </xdr:from>
    <xdr:ext cx="762000" cy="259045"/>
    <xdr:sp macro="" textlink="">
      <xdr:nvSpPr>
        <xdr:cNvPr id="58" name="テキスト ボックス 57"/>
        <xdr:cNvSpPr txBox="1"/>
      </xdr:nvSpPr>
      <xdr:spPr>
        <a:xfrm>
          <a:off x="3924300" y="3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51143</xdr:rowOff>
    </xdr:from>
    <xdr:to>
      <xdr:col>3</xdr:col>
      <xdr:colOff>206375</xdr:colOff>
      <xdr:row>16</xdr:row>
      <xdr:rowOff>85357</xdr:rowOff>
    </xdr:to>
    <xdr:cxnSp macro="">
      <xdr:nvCxnSpPr>
        <xdr:cNvPr id="59" name="直線コネクタ 58"/>
        <xdr:cNvCxnSpPr/>
      </xdr:nvCxnSpPr>
      <xdr:spPr bwMode="auto">
        <a:xfrm>
          <a:off x="2908300" y="2841968"/>
          <a:ext cx="698500" cy="34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114967</xdr:rowOff>
    </xdr:from>
    <xdr:to>
      <xdr:col>3</xdr:col>
      <xdr:colOff>257175</xdr:colOff>
      <xdr:row>17</xdr:row>
      <xdr:rowOff>45117</xdr:rowOff>
    </xdr:to>
    <xdr:sp macro="" textlink="">
      <xdr:nvSpPr>
        <xdr:cNvPr id="60" name="フローチャート : 判断 59"/>
        <xdr:cNvSpPr/>
      </xdr:nvSpPr>
      <xdr:spPr bwMode="auto">
        <a:xfrm>
          <a:off x="3556000" y="2905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29894</xdr:rowOff>
    </xdr:from>
    <xdr:ext cx="762000" cy="259045"/>
    <xdr:sp macro="" textlink="">
      <xdr:nvSpPr>
        <xdr:cNvPr id="61" name="テキスト ボックス 60"/>
        <xdr:cNvSpPr txBox="1"/>
      </xdr:nvSpPr>
      <xdr:spPr>
        <a:xfrm>
          <a:off x="3225800" y="299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64789</xdr:rowOff>
    </xdr:from>
    <xdr:to>
      <xdr:col>2</xdr:col>
      <xdr:colOff>692150</xdr:colOff>
      <xdr:row>16</xdr:row>
      <xdr:rowOff>166389</xdr:rowOff>
    </xdr:to>
    <xdr:sp macro="" textlink="">
      <xdr:nvSpPr>
        <xdr:cNvPr id="62" name="フローチャート : 判断 61"/>
        <xdr:cNvSpPr/>
      </xdr:nvSpPr>
      <xdr:spPr bwMode="auto">
        <a:xfrm>
          <a:off x="2857500" y="2855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151166</xdr:rowOff>
    </xdr:from>
    <xdr:ext cx="762000" cy="259045"/>
    <xdr:sp macro="" textlink="">
      <xdr:nvSpPr>
        <xdr:cNvPr id="63" name="テキスト ボックス 62"/>
        <xdr:cNvSpPr txBox="1"/>
      </xdr:nvSpPr>
      <xdr:spPr>
        <a:xfrm>
          <a:off x="2527300" y="294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88049</xdr:rowOff>
    </xdr:from>
    <xdr:to>
      <xdr:col>5</xdr:col>
      <xdr:colOff>34925</xdr:colOff>
      <xdr:row>17</xdr:row>
      <xdr:rowOff>18199</xdr:rowOff>
    </xdr:to>
    <xdr:sp macro="" textlink="">
      <xdr:nvSpPr>
        <xdr:cNvPr id="69" name="円/楕円 68"/>
        <xdr:cNvSpPr/>
      </xdr:nvSpPr>
      <xdr:spPr bwMode="auto">
        <a:xfrm>
          <a:off x="5600700" y="2878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104576</xdr:rowOff>
    </xdr:from>
    <xdr:ext cx="762000" cy="259045"/>
    <xdr:sp macro="" textlink="">
      <xdr:nvSpPr>
        <xdr:cNvPr id="70" name="人口1人当たり決算額の推移該当値テキスト130"/>
        <xdr:cNvSpPr txBox="1"/>
      </xdr:nvSpPr>
      <xdr:spPr>
        <a:xfrm>
          <a:off x="5740400" y="272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72,878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84220</xdr:rowOff>
    </xdr:from>
    <xdr:to>
      <xdr:col>4</xdr:col>
      <xdr:colOff>520700</xdr:colOff>
      <xdr:row>17</xdr:row>
      <xdr:rowOff>14370</xdr:rowOff>
    </xdr:to>
    <xdr:sp macro="" textlink="">
      <xdr:nvSpPr>
        <xdr:cNvPr id="71" name="円/楕円 70"/>
        <xdr:cNvSpPr/>
      </xdr:nvSpPr>
      <xdr:spPr bwMode="auto">
        <a:xfrm>
          <a:off x="4953000" y="2875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24547</xdr:rowOff>
    </xdr:from>
    <xdr:ext cx="736600" cy="259045"/>
    <xdr:sp macro="" textlink="">
      <xdr:nvSpPr>
        <xdr:cNvPr id="72" name="テキスト ボックス 71"/>
        <xdr:cNvSpPr txBox="1"/>
      </xdr:nvSpPr>
      <xdr:spPr>
        <a:xfrm>
          <a:off x="4622800" y="2643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73,079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101822</xdr:rowOff>
    </xdr:from>
    <xdr:to>
      <xdr:col>3</xdr:col>
      <xdr:colOff>955675</xdr:colOff>
      <xdr:row>17</xdr:row>
      <xdr:rowOff>31972</xdr:rowOff>
    </xdr:to>
    <xdr:sp macro="" textlink="">
      <xdr:nvSpPr>
        <xdr:cNvPr id="73" name="円/楕円 72"/>
        <xdr:cNvSpPr/>
      </xdr:nvSpPr>
      <xdr:spPr bwMode="auto">
        <a:xfrm>
          <a:off x="4254500" y="2892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42149</xdr:rowOff>
    </xdr:from>
    <xdr:ext cx="762000" cy="259045"/>
    <xdr:sp macro="" textlink="">
      <xdr:nvSpPr>
        <xdr:cNvPr id="74" name="テキスト ボックス 73"/>
        <xdr:cNvSpPr txBox="1"/>
      </xdr:nvSpPr>
      <xdr:spPr>
        <a:xfrm>
          <a:off x="3924300" y="266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72,155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34557</xdr:rowOff>
    </xdr:from>
    <xdr:to>
      <xdr:col>3</xdr:col>
      <xdr:colOff>257175</xdr:colOff>
      <xdr:row>16</xdr:row>
      <xdr:rowOff>136157</xdr:rowOff>
    </xdr:to>
    <xdr:sp macro="" textlink="">
      <xdr:nvSpPr>
        <xdr:cNvPr id="75" name="円/楕円 74"/>
        <xdr:cNvSpPr/>
      </xdr:nvSpPr>
      <xdr:spPr bwMode="auto">
        <a:xfrm>
          <a:off x="3556000" y="2825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146334</xdr:rowOff>
    </xdr:from>
    <xdr:ext cx="762000" cy="259045"/>
    <xdr:sp macro="" textlink="">
      <xdr:nvSpPr>
        <xdr:cNvPr id="76" name="テキスト ボックス 75"/>
        <xdr:cNvSpPr txBox="1"/>
      </xdr:nvSpPr>
      <xdr:spPr>
        <a:xfrm>
          <a:off x="3225800" y="25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75,686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343</xdr:rowOff>
    </xdr:from>
    <xdr:to>
      <xdr:col>2</xdr:col>
      <xdr:colOff>692150</xdr:colOff>
      <xdr:row>16</xdr:row>
      <xdr:rowOff>101943</xdr:rowOff>
    </xdr:to>
    <xdr:sp macro="" textlink="">
      <xdr:nvSpPr>
        <xdr:cNvPr id="77" name="円/楕円 76"/>
        <xdr:cNvSpPr/>
      </xdr:nvSpPr>
      <xdr:spPr bwMode="auto">
        <a:xfrm>
          <a:off x="2857500" y="279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112120</xdr:rowOff>
    </xdr:from>
    <xdr:ext cx="762000" cy="259045"/>
    <xdr:sp macro="" textlink="">
      <xdr:nvSpPr>
        <xdr:cNvPr id="78" name="テキスト ボックス 77"/>
        <xdr:cNvSpPr txBox="1"/>
      </xdr:nvSpPr>
      <xdr:spPr>
        <a:xfrm>
          <a:off x="2527300" y="256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6" name="テキスト ボックス 95"/>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8" name="テキスト ボックス 97"/>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0" name="テキスト ボックス 99"/>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2" name="テキスト ボックス 101"/>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4" name="テキスト ボックス 103"/>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273990</xdr:rowOff>
    </xdr:from>
    <xdr:to>
      <xdr:col>4</xdr:col>
      <xdr:colOff>1117600</xdr:colOff>
      <xdr:row>37</xdr:row>
      <xdr:rowOff>325555</xdr:rowOff>
    </xdr:to>
    <xdr:cxnSp macro="">
      <xdr:nvCxnSpPr>
        <xdr:cNvPr id="108" name="直線コネクタ 107"/>
        <xdr:cNvCxnSpPr/>
      </xdr:nvCxnSpPr>
      <xdr:spPr bwMode="auto">
        <a:xfrm flipV="1">
          <a:off x="5651500" y="6198540"/>
          <a:ext cx="0" cy="12517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297632</xdr:rowOff>
    </xdr:from>
    <xdr:ext cx="762000" cy="259045"/>
    <xdr:sp macro="" textlink="">
      <xdr:nvSpPr>
        <xdr:cNvPr id="109" name="人口1人当たり決算額の推移最小値テキスト445"/>
        <xdr:cNvSpPr txBox="1"/>
      </xdr:nvSpPr>
      <xdr:spPr>
        <a:xfrm>
          <a:off x="5740400" y="7422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-5,080</a:t>
          </a:r>
          <a:endParaRPr kumimoji="1" lang="ja-JP" altLang="en-US" sz="1000" b="1">
            <a:latin typeface="ＭＳ Ｐゴシック"/>
          </a:endParaRPr>
        </a:p>
      </xdr:txBody>
    </xdr:sp>
    <xdr:clientData/>
  </xdr:oneCellAnchor>
  <xdr:twoCellAnchor>
    <xdr:from>
      <xdr:col>4</xdr:col>
      <xdr:colOff>1028700</xdr:colOff>
      <xdr:row>37</xdr:row>
      <xdr:rowOff>325555</xdr:rowOff>
    </xdr:from>
    <xdr:to>
      <xdr:col>5</xdr:col>
      <xdr:colOff>73025</xdr:colOff>
      <xdr:row>37</xdr:row>
      <xdr:rowOff>325555</xdr:rowOff>
    </xdr:to>
    <xdr:cxnSp macro="">
      <xdr:nvCxnSpPr>
        <xdr:cNvPr id="110" name="直線コネクタ 109"/>
        <xdr:cNvCxnSpPr/>
      </xdr:nvCxnSpPr>
      <xdr:spPr bwMode="auto">
        <a:xfrm>
          <a:off x="5562600" y="74502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17467</xdr:rowOff>
    </xdr:from>
    <xdr:ext cx="762000" cy="259045"/>
    <xdr:sp macro="" textlink="">
      <xdr:nvSpPr>
        <xdr:cNvPr id="111" name="人口1人当たり決算額の推移最大値テキスト445"/>
        <xdr:cNvSpPr txBox="1"/>
      </xdr:nvSpPr>
      <xdr:spPr>
        <a:xfrm>
          <a:off x="5740400" y="59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33,249</a:t>
          </a:r>
          <a:endParaRPr kumimoji="1" lang="ja-JP" altLang="en-US" sz="1000" b="1">
            <a:latin typeface="ＭＳ Ｐゴシック"/>
          </a:endParaRPr>
        </a:p>
      </xdr:txBody>
    </xdr:sp>
    <xdr:clientData/>
  </xdr:oneCellAnchor>
  <xdr:twoCellAnchor>
    <xdr:from>
      <xdr:col>4</xdr:col>
      <xdr:colOff>1028700</xdr:colOff>
      <xdr:row>33</xdr:row>
      <xdr:rowOff>273990</xdr:rowOff>
    </xdr:from>
    <xdr:to>
      <xdr:col>5</xdr:col>
      <xdr:colOff>73025</xdr:colOff>
      <xdr:row>33</xdr:row>
      <xdr:rowOff>273990</xdr:rowOff>
    </xdr:to>
    <xdr:cxnSp macro="">
      <xdr:nvCxnSpPr>
        <xdr:cNvPr id="112" name="直線コネクタ 111"/>
        <xdr:cNvCxnSpPr/>
      </xdr:nvCxnSpPr>
      <xdr:spPr bwMode="auto">
        <a:xfrm>
          <a:off x="5562600" y="6198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304557</xdr:rowOff>
    </xdr:from>
    <xdr:to>
      <xdr:col>4</xdr:col>
      <xdr:colOff>1117600</xdr:colOff>
      <xdr:row>35</xdr:row>
      <xdr:rowOff>338422</xdr:rowOff>
    </xdr:to>
    <xdr:cxnSp macro="">
      <xdr:nvCxnSpPr>
        <xdr:cNvPr id="113" name="直線コネクタ 112"/>
        <xdr:cNvCxnSpPr/>
      </xdr:nvCxnSpPr>
      <xdr:spPr bwMode="auto">
        <a:xfrm>
          <a:off x="5003800" y="6914907"/>
          <a:ext cx="647700" cy="33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322894</xdr:rowOff>
    </xdr:from>
    <xdr:ext cx="762000" cy="259045"/>
    <xdr:sp macro="" textlink="">
      <xdr:nvSpPr>
        <xdr:cNvPr id="114" name="人口1人当たり決算額の推移平均値テキスト445"/>
        <xdr:cNvSpPr txBox="1"/>
      </xdr:nvSpPr>
      <xdr:spPr>
        <a:xfrm>
          <a:off x="5740400" y="6590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134917</xdr:rowOff>
    </xdr:from>
    <xdr:to>
      <xdr:col>5</xdr:col>
      <xdr:colOff>34925</xdr:colOff>
      <xdr:row>35</xdr:row>
      <xdr:rowOff>236517</xdr:rowOff>
    </xdr:to>
    <xdr:sp macro="" textlink="">
      <xdr:nvSpPr>
        <xdr:cNvPr id="115" name="フローチャート : 判断 114"/>
        <xdr:cNvSpPr/>
      </xdr:nvSpPr>
      <xdr:spPr bwMode="auto">
        <a:xfrm>
          <a:off x="56007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241757</xdr:rowOff>
    </xdr:from>
    <xdr:to>
      <xdr:col>4</xdr:col>
      <xdr:colOff>469900</xdr:colOff>
      <xdr:row>35</xdr:row>
      <xdr:rowOff>304557</xdr:rowOff>
    </xdr:to>
    <xdr:cxnSp macro="">
      <xdr:nvCxnSpPr>
        <xdr:cNvPr id="116" name="直線コネクタ 115"/>
        <xdr:cNvCxnSpPr/>
      </xdr:nvCxnSpPr>
      <xdr:spPr bwMode="auto">
        <a:xfrm>
          <a:off x="4305300" y="6852107"/>
          <a:ext cx="698500" cy="62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87467</xdr:rowOff>
    </xdr:from>
    <xdr:to>
      <xdr:col>4</xdr:col>
      <xdr:colOff>520700</xdr:colOff>
      <xdr:row>35</xdr:row>
      <xdr:rowOff>189067</xdr:rowOff>
    </xdr:to>
    <xdr:sp macro="" textlink="">
      <xdr:nvSpPr>
        <xdr:cNvPr id="117" name="フローチャート : 判断 116"/>
        <xdr:cNvSpPr/>
      </xdr:nvSpPr>
      <xdr:spPr bwMode="auto">
        <a:xfrm>
          <a:off x="4953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199244</xdr:rowOff>
    </xdr:from>
    <xdr:ext cx="736600" cy="259045"/>
    <xdr:sp macro="" textlink="">
      <xdr:nvSpPr>
        <xdr:cNvPr id="118" name="テキスト ボックス 117"/>
        <xdr:cNvSpPr txBox="1"/>
      </xdr:nvSpPr>
      <xdr:spPr>
        <a:xfrm>
          <a:off x="4622800" y="6466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71287</xdr:rowOff>
    </xdr:from>
    <xdr:to>
      <xdr:col>3</xdr:col>
      <xdr:colOff>904875</xdr:colOff>
      <xdr:row>35</xdr:row>
      <xdr:rowOff>241757</xdr:rowOff>
    </xdr:to>
    <xdr:cxnSp macro="">
      <xdr:nvCxnSpPr>
        <xdr:cNvPr id="119" name="直線コネクタ 118"/>
        <xdr:cNvCxnSpPr/>
      </xdr:nvCxnSpPr>
      <xdr:spPr bwMode="auto">
        <a:xfrm>
          <a:off x="3606800" y="6681637"/>
          <a:ext cx="698500" cy="17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20617</xdr:rowOff>
    </xdr:from>
    <xdr:to>
      <xdr:col>3</xdr:col>
      <xdr:colOff>955675</xdr:colOff>
      <xdr:row>35</xdr:row>
      <xdr:rowOff>122217</xdr:rowOff>
    </xdr:to>
    <xdr:sp macro="" textlink="">
      <xdr:nvSpPr>
        <xdr:cNvPr id="120" name="フローチャート : 判断 119"/>
        <xdr:cNvSpPr/>
      </xdr:nvSpPr>
      <xdr:spPr bwMode="auto">
        <a:xfrm>
          <a:off x="4254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132395</xdr:rowOff>
    </xdr:from>
    <xdr:ext cx="762000" cy="259045"/>
    <xdr:sp macro="" textlink="">
      <xdr:nvSpPr>
        <xdr:cNvPr id="121" name="テキスト ボックス 120"/>
        <xdr:cNvSpPr txBox="1"/>
      </xdr:nvSpPr>
      <xdr:spPr>
        <a:xfrm>
          <a:off x="3924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194633</xdr:rowOff>
    </xdr:from>
    <xdr:to>
      <xdr:col>3</xdr:col>
      <xdr:colOff>206375</xdr:colOff>
      <xdr:row>35</xdr:row>
      <xdr:rowOff>71287</xdr:rowOff>
    </xdr:to>
    <xdr:cxnSp macro="">
      <xdr:nvCxnSpPr>
        <xdr:cNvPr id="122" name="直線コネクタ 121"/>
        <xdr:cNvCxnSpPr/>
      </xdr:nvCxnSpPr>
      <xdr:spPr bwMode="auto">
        <a:xfrm>
          <a:off x="2908300" y="6462083"/>
          <a:ext cx="698500" cy="219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307772</xdr:rowOff>
    </xdr:from>
    <xdr:to>
      <xdr:col>3</xdr:col>
      <xdr:colOff>257175</xdr:colOff>
      <xdr:row>35</xdr:row>
      <xdr:rowOff>66472</xdr:rowOff>
    </xdr:to>
    <xdr:sp macro="" textlink="">
      <xdr:nvSpPr>
        <xdr:cNvPr id="123" name="フローチャート : 判断 122"/>
        <xdr:cNvSpPr/>
      </xdr:nvSpPr>
      <xdr:spPr bwMode="auto">
        <a:xfrm>
          <a:off x="3556000" y="6575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76649</xdr:rowOff>
    </xdr:from>
    <xdr:ext cx="762000" cy="259045"/>
    <xdr:sp macro="" textlink="">
      <xdr:nvSpPr>
        <xdr:cNvPr id="124" name="テキスト ボックス 123"/>
        <xdr:cNvSpPr txBox="1"/>
      </xdr:nvSpPr>
      <xdr:spPr>
        <a:xfrm>
          <a:off x="3225800" y="634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225051</xdr:rowOff>
    </xdr:from>
    <xdr:to>
      <xdr:col>2</xdr:col>
      <xdr:colOff>692150</xdr:colOff>
      <xdr:row>34</xdr:row>
      <xdr:rowOff>326651</xdr:rowOff>
    </xdr:to>
    <xdr:sp macro="" textlink="">
      <xdr:nvSpPr>
        <xdr:cNvPr id="125" name="フローチャート : 判断 124"/>
        <xdr:cNvSpPr/>
      </xdr:nvSpPr>
      <xdr:spPr bwMode="auto">
        <a:xfrm>
          <a:off x="2857500" y="649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311428</xdr:rowOff>
    </xdr:from>
    <xdr:ext cx="762000" cy="259045"/>
    <xdr:sp macro="" textlink="">
      <xdr:nvSpPr>
        <xdr:cNvPr id="126" name="テキスト ボックス 125"/>
        <xdr:cNvSpPr txBox="1"/>
      </xdr:nvSpPr>
      <xdr:spPr>
        <a:xfrm>
          <a:off x="2527300" y="657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287622</xdr:rowOff>
    </xdr:from>
    <xdr:to>
      <xdr:col>5</xdr:col>
      <xdr:colOff>34925</xdr:colOff>
      <xdr:row>36</xdr:row>
      <xdr:rowOff>46322</xdr:rowOff>
    </xdr:to>
    <xdr:sp macro="" textlink="">
      <xdr:nvSpPr>
        <xdr:cNvPr id="132" name="円/楕円 131"/>
        <xdr:cNvSpPr/>
      </xdr:nvSpPr>
      <xdr:spPr bwMode="auto">
        <a:xfrm>
          <a:off x="5600700" y="6897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259699</xdr:rowOff>
    </xdr:from>
    <xdr:ext cx="762000" cy="259045"/>
    <xdr:sp macro="" textlink="">
      <xdr:nvSpPr>
        <xdr:cNvPr id="133" name="人口1人当たり決算額の推移該当値テキスト445"/>
        <xdr:cNvSpPr txBox="1"/>
      </xdr:nvSpPr>
      <xdr:spPr>
        <a:xfrm>
          <a:off x="5740400" y="68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253757</xdr:rowOff>
    </xdr:from>
    <xdr:to>
      <xdr:col>4</xdr:col>
      <xdr:colOff>520700</xdr:colOff>
      <xdr:row>36</xdr:row>
      <xdr:rowOff>12457</xdr:rowOff>
    </xdr:to>
    <xdr:sp macro="" textlink="">
      <xdr:nvSpPr>
        <xdr:cNvPr id="134" name="円/楕円 133"/>
        <xdr:cNvSpPr/>
      </xdr:nvSpPr>
      <xdr:spPr bwMode="auto">
        <a:xfrm>
          <a:off x="4953000" y="6864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340134</xdr:rowOff>
    </xdr:from>
    <xdr:ext cx="736600" cy="259045"/>
    <xdr:sp macro="" textlink="">
      <xdr:nvSpPr>
        <xdr:cNvPr id="135" name="テキスト ボックス 134"/>
        <xdr:cNvSpPr txBox="1"/>
      </xdr:nvSpPr>
      <xdr:spPr>
        <a:xfrm>
          <a:off x="4622800" y="695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190957</xdr:rowOff>
    </xdr:from>
    <xdr:to>
      <xdr:col>3</xdr:col>
      <xdr:colOff>955675</xdr:colOff>
      <xdr:row>35</xdr:row>
      <xdr:rowOff>292557</xdr:rowOff>
    </xdr:to>
    <xdr:sp macro="" textlink="">
      <xdr:nvSpPr>
        <xdr:cNvPr id="136" name="円/楕円 135"/>
        <xdr:cNvSpPr/>
      </xdr:nvSpPr>
      <xdr:spPr bwMode="auto">
        <a:xfrm>
          <a:off x="4254500" y="6801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277334</xdr:rowOff>
    </xdr:from>
    <xdr:ext cx="762000" cy="259045"/>
    <xdr:sp macro="" textlink="">
      <xdr:nvSpPr>
        <xdr:cNvPr id="137" name="テキスト ボックス 136"/>
        <xdr:cNvSpPr txBox="1"/>
      </xdr:nvSpPr>
      <xdr:spPr>
        <a:xfrm>
          <a:off x="3924300" y="688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20487</xdr:rowOff>
    </xdr:from>
    <xdr:to>
      <xdr:col>3</xdr:col>
      <xdr:colOff>257175</xdr:colOff>
      <xdr:row>35</xdr:row>
      <xdr:rowOff>122087</xdr:rowOff>
    </xdr:to>
    <xdr:sp macro="" textlink="">
      <xdr:nvSpPr>
        <xdr:cNvPr id="138" name="円/楕円 137"/>
        <xdr:cNvSpPr/>
      </xdr:nvSpPr>
      <xdr:spPr bwMode="auto">
        <a:xfrm>
          <a:off x="3556000" y="6630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106864</xdr:rowOff>
    </xdr:from>
    <xdr:ext cx="762000" cy="259045"/>
    <xdr:sp macro="" textlink="">
      <xdr:nvSpPr>
        <xdr:cNvPr id="139" name="テキスト ボックス 138"/>
        <xdr:cNvSpPr txBox="1"/>
      </xdr:nvSpPr>
      <xdr:spPr>
        <a:xfrm>
          <a:off x="3225800" y="671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143833</xdr:rowOff>
    </xdr:from>
    <xdr:to>
      <xdr:col>2</xdr:col>
      <xdr:colOff>692150</xdr:colOff>
      <xdr:row>34</xdr:row>
      <xdr:rowOff>245433</xdr:rowOff>
    </xdr:to>
    <xdr:sp macro="" textlink="">
      <xdr:nvSpPr>
        <xdr:cNvPr id="140" name="円/楕円 139"/>
        <xdr:cNvSpPr/>
      </xdr:nvSpPr>
      <xdr:spPr bwMode="auto">
        <a:xfrm>
          <a:off x="2857500" y="6411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255610</xdr:rowOff>
    </xdr:from>
    <xdr:ext cx="762000" cy="259045"/>
    <xdr:sp macro="" textlink="">
      <xdr:nvSpPr>
        <xdr:cNvPr id="141" name="テキスト ボックス 140"/>
        <xdr:cNvSpPr txBox="1"/>
      </xdr:nvSpPr>
      <xdr:spPr>
        <a:xfrm>
          <a:off x="2527300" y="6180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90,879
89,232
472.33
39,813,866
37,139,228
2,594,795
23,854,001
34,128,870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71417</xdr:rowOff>
    </xdr:from>
    <xdr:to>
      <xdr:col>6</xdr:col>
      <xdr:colOff>510540</xdr:colOff>
      <xdr:row>39</xdr:row>
      <xdr:rowOff>597</xdr:rowOff>
    </xdr:to>
    <xdr:cxnSp macro="">
      <xdr:nvCxnSpPr>
        <xdr:cNvPr id="54" name="直線コネクタ 53"/>
        <xdr:cNvCxnSpPr/>
      </xdr:nvCxnSpPr>
      <xdr:spPr>
        <a:xfrm flipV="1">
          <a:off x="4633595" y="5386367"/>
          <a:ext cx="1270" cy="130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4424</xdr:rowOff>
    </xdr:from>
    <xdr:ext cx="534377" cy="259045"/>
    <xdr:sp macro="" textlink="">
      <xdr:nvSpPr>
        <xdr:cNvPr id="55" name="人件費最小値テキスト"/>
        <xdr:cNvSpPr txBox="1"/>
      </xdr:nvSpPr>
      <xdr:spPr>
        <a:xfrm>
          <a:off x="4686300" y="669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38,585</a:t>
          </a:r>
          <a:endParaRPr kumimoji="1" lang="ja-JP" altLang="en-US" sz="1000" b="1">
            <a:latin typeface="ＭＳ Ｐゴシック"/>
          </a:endParaRPr>
        </a:p>
      </xdr:txBody>
    </xdr:sp>
    <xdr:clientData/>
  </xdr:oneCellAnchor>
  <xdr:twoCellAnchor>
    <xdr:from>
      <xdr:col>6</xdr:col>
      <xdr:colOff>422275</xdr:colOff>
      <xdr:row>39</xdr:row>
      <xdr:rowOff>597</xdr:rowOff>
    </xdr:from>
    <xdr:to>
      <xdr:col>6</xdr:col>
      <xdr:colOff>600075</xdr:colOff>
      <xdr:row>39</xdr:row>
      <xdr:rowOff>597</xdr:rowOff>
    </xdr:to>
    <xdr:cxnSp macro="">
      <xdr:nvCxnSpPr>
        <xdr:cNvPr id="56" name="直線コネクタ 55"/>
        <xdr:cNvCxnSpPr/>
      </xdr:nvCxnSpPr>
      <xdr:spPr>
        <a:xfrm>
          <a:off x="4546600" y="668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18094</xdr:rowOff>
    </xdr:from>
    <xdr:ext cx="534377" cy="259045"/>
    <xdr:sp macro="" textlink="">
      <xdr:nvSpPr>
        <xdr:cNvPr id="57" name="人件費最大値テキスト"/>
        <xdr:cNvSpPr txBox="1"/>
      </xdr:nvSpPr>
      <xdr:spPr>
        <a:xfrm>
          <a:off x="4686300" y="51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95,487</a:t>
          </a:r>
          <a:endParaRPr kumimoji="1" lang="ja-JP" altLang="en-US" sz="1000" b="1">
            <a:latin typeface="ＭＳ Ｐゴシック"/>
          </a:endParaRPr>
        </a:p>
      </xdr:txBody>
    </xdr:sp>
    <xdr:clientData/>
  </xdr:oneCellAnchor>
  <xdr:twoCellAnchor>
    <xdr:from>
      <xdr:col>6</xdr:col>
      <xdr:colOff>422275</xdr:colOff>
      <xdr:row>31</xdr:row>
      <xdr:rowOff>71417</xdr:rowOff>
    </xdr:from>
    <xdr:to>
      <xdr:col>6</xdr:col>
      <xdr:colOff>600075</xdr:colOff>
      <xdr:row>31</xdr:row>
      <xdr:rowOff>71417</xdr:rowOff>
    </xdr:to>
    <xdr:cxnSp macro="">
      <xdr:nvCxnSpPr>
        <xdr:cNvPr id="58" name="直線コネクタ 57"/>
        <xdr:cNvCxnSpPr/>
      </xdr:nvCxnSpPr>
      <xdr:spPr>
        <a:xfrm>
          <a:off x="4546600" y="538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138145</xdr:rowOff>
    </xdr:from>
    <xdr:to>
      <xdr:col>6</xdr:col>
      <xdr:colOff>511175</xdr:colOff>
      <xdr:row>35</xdr:row>
      <xdr:rowOff>141689</xdr:rowOff>
    </xdr:to>
    <xdr:cxnSp macro="">
      <xdr:nvCxnSpPr>
        <xdr:cNvPr id="59" name="直線コネクタ 58"/>
        <xdr:cNvCxnSpPr/>
      </xdr:nvCxnSpPr>
      <xdr:spPr>
        <a:xfrm flipV="1">
          <a:off x="3797300" y="6138895"/>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69247</xdr:rowOff>
    </xdr:from>
    <xdr:ext cx="534377" cy="259045"/>
    <xdr:sp macro="" textlink="">
      <xdr:nvSpPr>
        <xdr:cNvPr id="60" name="人件費平均値テキスト"/>
        <xdr:cNvSpPr txBox="1"/>
      </xdr:nvSpPr>
      <xdr:spPr>
        <a:xfrm>
          <a:off x="4686300" y="606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90820</xdr:rowOff>
    </xdr:from>
    <xdr:to>
      <xdr:col>6</xdr:col>
      <xdr:colOff>561975</xdr:colOff>
      <xdr:row>36</xdr:row>
      <xdr:rowOff>20970</xdr:rowOff>
    </xdr:to>
    <xdr:sp macro="" textlink="">
      <xdr:nvSpPr>
        <xdr:cNvPr id="61" name="フローチャート : 判断 60"/>
        <xdr:cNvSpPr/>
      </xdr:nvSpPr>
      <xdr:spPr>
        <a:xfrm>
          <a:off x="45847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141689</xdr:rowOff>
    </xdr:from>
    <xdr:to>
      <xdr:col>5</xdr:col>
      <xdr:colOff>358775</xdr:colOff>
      <xdr:row>36</xdr:row>
      <xdr:rowOff>10998</xdr:rowOff>
    </xdr:to>
    <xdr:cxnSp macro="">
      <xdr:nvCxnSpPr>
        <xdr:cNvPr id="62" name="直線コネクタ 61"/>
        <xdr:cNvCxnSpPr/>
      </xdr:nvCxnSpPr>
      <xdr:spPr>
        <a:xfrm flipV="1">
          <a:off x="2908300" y="6142439"/>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141021</xdr:rowOff>
    </xdr:from>
    <xdr:to>
      <xdr:col>5</xdr:col>
      <xdr:colOff>409575</xdr:colOff>
      <xdr:row>36</xdr:row>
      <xdr:rowOff>71171</xdr:rowOff>
    </xdr:to>
    <xdr:sp macro="" textlink="">
      <xdr:nvSpPr>
        <xdr:cNvPr id="63" name="フローチャート : 判断 62"/>
        <xdr:cNvSpPr/>
      </xdr:nvSpPr>
      <xdr:spPr>
        <a:xfrm>
          <a:off x="3746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62298</xdr:rowOff>
    </xdr:from>
    <xdr:ext cx="534377" cy="259045"/>
    <xdr:sp macro="" textlink="">
      <xdr:nvSpPr>
        <xdr:cNvPr id="64" name="テキスト ボックス 63"/>
        <xdr:cNvSpPr txBox="1"/>
      </xdr:nvSpPr>
      <xdr:spPr>
        <a:xfrm>
          <a:off x="3530111" y="623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45517</xdr:rowOff>
    </xdr:from>
    <xdr:to>
      <xdr:col>4</xdr:col>
      <xdr:colOff>155575</xdr:colOff>
      <xdr:row>36</xdr:row>
      <xdr:rowOff>10998</xdr:rowOff>
    </xdr:to>
    <xdr:cxnSp macro="">
      <xdr:nvCxnSpPr>
        <xdr:cNvPr id="65" name="直線コネクタ 64"/>
        <xdr:cNvCxnSpPr/>
      </xdr:nvCxnSpPr>
      <xdr:spPr>
        <a:xfrm>
          <a:off x="2019300" y="6046267"/>
          <a:ext cx="8890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155720</xdr:rowOff>
    </xdr:from>
    <xdr:to>
      <xdr:col>4</xdr:col>
      <xdr:colOff>206375</xdr:colOff>
      <xdr:row>36</xdr:row>
      <xdr:rowOff>85870</xdr:rowOff>
    </xdr:to>
    <xdr:sp macro="" textlink="">
      <xdr:nvSpPr>
        <xdr:cNvPr id="66" name="フローチャート : 判断 65"/>
        <xdr:cNvSpPr/>
      </xdr:nvSpPr>
      <xdr:spPr>
        <a:xfrm>
          <a:off x="2857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76997</xdr:rowOff>
    </xdr:from>
    <xdr:ext cx="534377" cy="259045"/>
    <xdr:sp macro="" textlink="">
      <xdr:nvSpPr>
        <xdr:cNvPr id="67" name="テキスト ボックス 66"/>
        <xdr:cNvSpPr txBox="1"/>
      </xdr:nvSpPr>
      <xdr:spPr>
        <a:xfrm>
          <a:off x="2641111" y="62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59,577</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45517</xdr:rowOff>
    </xdr:from>
    <xdr:to>
      <xdr:col>2</xdr:col>
      <xdr:colOff>638175</xdr:colOff>
      <xdr:row>35</xdr:row>
      <xdr:rowOff>80310</xdr:rowOff>
    </xdr:to>
    <xdr:cxnSp macro="">
      <xdr:nvCxnSpPr>
        <xdr:cNvPr id="68" name="直線コネクタ 67"/>
        <xdr:cNvCxnSpPr/>
      </xdr:nvCxnSpPr>
      <xdr:spPr>
        <a:xfrm flipV="1">
          <a:off x="1130300" y="6046267"/>
          <a:ext cx="8890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84488</xdr:rowOff>
    </xdr:from>
    <xdr:to>
      <xdr:col>3</xdr:col>
      <xdr:colOff>3175</xdr:colOff>
      <xdr:row>36</xdr:row>
      <xdr:rowOff>14638</xdr:rowOff>
    </xdr:to>
    <xdr:sp macro="" textlink="">
      <xdr:nvSpPr>
        <xdr:cNvPr id="69" name="フローチャート : 判断 68"/>
        <xdr:cNvSpPr/>
      </xdr:nvSpPr>
      <xdr:spPr>
        <a:xfrm>
          <a:off x="1968500" y="60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5765</xdr:rowOff>
    </xdr:from>
    <xdr:ext cx="534377" cy="259045"/>
    <xdr:sp macro="" textlink="">
      <xdr:nvSpPr>
        <xdr:cNvPr id="70" name="テキスト ボックス 69"/>
        <xdr:cNvSpPr txBox="1"/>
      </xdr:nvSpPr>
      <xdr:spPr>
        <a:xfrm>
          <a:off x="1752111" y="617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62,693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5644</xdr:rowOff>
    </xdr:from>
    <xdr:to>
      <xdr:col>1</xdr:col>
      <xdr:colOff>485775</xdr:colOff>
      <xdr:row>35</xdr:row>
      <xdr:rowOff>107244</xdr:rowOff>
    </xdr:to>
    <xdr:sp macro="" textlink="">
      <xdr:nvSpPr>
        <xdr:cNvPr id="71" name="フローチャート : 判断 70"/>
        <xdr:cNvSpPr/>
      </xdr:nvSpPr>
      <xdr:spPr>
        <a:xfrm>
          <a:off x="1079500" y="60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123771</xdr:rowOff>
    </xdr:from>
    <xdr:ext cx="534377" cy="259045"/>
    <xdr:sp macro="" textlink="">
      <xdr:nvSpPr>
        <xdr:cNvPr id="72" name="テキスト ボックス 71"/>
        <xdr:cNvSpPr txBox="1"/>
      </xdr:nvSpPr>
      <xdr:spPr>
        <a:xfrm>
          <a:off x="863111" y="57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87345</xdr:rowOff>
    </xdr:from>
    <xdr:to>
      <xdr:col>6</xdr:col>
      <xdr:colOff>561975</xdr:colOff>
      <xdr:row>36</xdr:row>
      <xdr:rowOff>17495</xdr:rowOff>
    </xdr:to>
    <xdr:sp macro="" textlink="">
      <xdr:nvSpPr>
        <xdr:cNvPr id="78" name="円/楕円 77"/>
        <xdr:cNvSpPr/>
      </xdr:nvSpPr>
      <xdr:spPr>
        <a:xfrm>
          <a:off x="4584700" y="60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110222</xdr:rowOff>
    </xdr:from>
    <xdr:ext cx="534377" cy="259045"/>
    <xdr:sp macro="" textlink="">
      <xdr:nvSpPr>
        <xdr:cNvPr id="79" name="人件費該当値テキスト"/>
        <xdr:cNvSpPr txBox="1"/>
      </xdr:nvSpPr>
      <xdr:spPr>
        <a:xfrm>
          <a:off x="4686300" y="593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62,568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90889</xdr:rowOff>
    </xdr:from>
    <xdr:to>
      <xdr:col>5</xdr:col>
      <xdr:colOff>409575</xdr:colOff>
      <xdr:row>36</xdr:row>
      <xdr:rowOff>21039</xdr:rowOff>
    </xdr:to>
    <xdr:sp macro="" textlink="">
      <xdr:nvSpPr>
        <xdr:cNvPr id="80" name="円/楕円 79"/>
        <xdr:cNvSpPr/>
      </xdr:nvSpPr>
      <xdr:spPr>
        <a:xfrm>
          <a:off x="3746500" y="609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37566</xdr:rowOff>
    </xdr:from>
    <xdr:ext cx="534377" cy="259045"/>
    <xdr:sp macro="" textlink="">
      <xdr:nvSpPr>
        <xdr:cNvPr id="81" name="テキスト ボックス 80"/>
        <xdr:cNvSpPr txBox="1"/>
      </xdr:nvSpPr>
      <xdr:spPr>
        <a:xfrm>
          <a:off x="3530111" y="58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131648</xdr:rowOff>
    </xdr:from>
    <xdr:to>
      <xdr:col>4</xdr:col>
      <xdr:colOff>206375</xdr:colOff>
      <xdr:row>36</xdr:row>
      <xdr:rowOff>61798</xdr:rowOff>
    </xdr:to>
    <xdr:sp macro="" textlink="">
      <xdr:nvSpPr>
        <xdr:cNvPr id="82" name="円/楕円 81"/>
        <xdr:cNvSpPr/>
      </xdr:nvSpPr>
      <xdr:spPr>
        <a:xfrm>
          <a:off x="2857500" y="613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78325</xdr:rowOff>
    </xdr:from>
    <xdr:ext cx="534377" cy="259045"/>
    <xdr:sp macro="" textlink="">
      <xdr:nvSpPr>
        <xdr:cNvPr id="83" name="テキスト ボックス 82"/>
        <xdr:cNvSpPr txBox="1"/>
      </xdr:nvSpPr>
      <xdr:spPr>
        <a:xfrm>
          <a:off x="2641111" y="59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60,630</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166167</xdr:rowOff>
    </xdr:from>
    <xdr:to>
      <xdr:col>3</xdr:col>
      <xdr:colOff>3175</xdr:colOff>
      <xdr:row>35</xdr:row>
      <xdr:rowOff>96317</xdr:rowOff>
    </xdr:to>
    <xdr:sp macro="" textlink="">
      <xdr:nvSpPr>
        <xdr:cNvPr id="84" name="円/楕円 83"/>
        <xdr:cNvSpPr/>
      </xdr:nvSpPr>
      <xdr:spPr>
        <a:xfrm>
          <a:off x="1968500" y="599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112844</xdr:rowOff>
    </xdr:from>
    <xdr:ext cx="534377" cy="259045"/>
    <xdr:sp macro="" textlink="">
      <xdr:nvSpPr>
        <xdr:cNvPr id="85" name="テキスト ボックス 84"/>
        <xdr:cNvSpPr txBox="1"/>
      </xdr:nvSpPr>
      <xdr:spPr>
        <a:xfrm>
          <a:off x="1752111" y="577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66,620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29510</xdr:rowOff>
    </xdr:from>
    <xdr:to>
      <xdr:col>1</xdr:col>
      <xdr:colOff>485775</xdr:colOff>
      <xdr:row>35</xdr:row>
      <xdr:rowOff>131110</xdr:rowOff>
    </xdr:to>
    <xdr:sp macro="" textlink="">
      <xdr:nvSpPr>
        <xdr:cNvPr id="86" name="円/楕円 85"/>
        <xdr:cNvSpPr/>
      </xdr:nvSpPr>
      <xdr:spPr>
        <a:xfrm>
          <a:off x="1079500" y="603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122237</xdr:rowOff>
    </xdr:from>
    <xdr:ext cx="534377" cy="259045"/>
    <xdr:sp macro="" textlink="">
      <xdr:nvSpPr>
        <xdr:cNvPr id="87" name="テキスト ボックス 86"/>
        <xdr:cNvSpPr txBox="1"/>
      </xdr:nvSpPr>
      <xdr:spPr>
        <a:xfrm>
          <a:off x="863111" y="61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20580</xdr:rowOff>
    </xdr:from>
    <xdr:to>
      <xdr:col>6</xdr:col>
      <xdr:colOff>510540</xdr:colOff>
      <xdr:row>57</xdr:row>
      <xdr:rowOff>145700</xdr:rowOff>
    </xdr:to>
    <xdr:cxnSp macro="">
      <xdr:nvCxnSpPr>
        <xdr:cNvPr id="112" name="直線コネクタ 111"/>
        <xdr:cNvCxnSpPr/>
      </xdr:nvCxnSpPr>
      <xdr:spPr>
        <a:xfrm flipV="1">
          <a:off x="4633595" y="8593080"/>
          <a:ext cx="1270" cy="13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149527</xdr:rowOff>
    </xdr:from>
    <xdr:ext cx="534377" cy="259045"/>
    <xdr:sp macro="" textlink="">
      <xdr:nvSpPr>
        <xdr:cNvPr id="113" name="物件費最小値テキスト"/>
        <xdr:cNvSpPr txBox="1"/>
      </xdr:nvSpPr>
      <xdr:spPr>
        <a:xfrm>
          <a:off x="4686300" y="992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6</xdr:col>
      <xdr:colOff>422275</xdr:colOff>
      <xdr:row>57</xdr:row>
      <xdr:rowOff>145700</xdr:rowOff>
    </xdr:from>
    <xdr:to>
      <xdr:col>6</xdr:col>
      <xdr:colOff>600075</xdr:colOff>
      <xdr:row>57</xdr:row>
      <xdr:rowOff>145700</xdr:rowOff>
    </xdr:to>
    <xdr:cxnSp macro="">
      <xdr:nvCxnSpPr>
        <xdr:cNvPr id="114" name="直線コネクタ 113"/>
        <xdr:cNvCxnSpPr/>
      </xdr:nvCxnSpPr>
      <xdr:spPr>
        <a:xfrm>
          <a:off x="4546600" y="99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138707</xdr:rowOff>
    </xdr:from>
    <xdr:ext cx="599010" cy="259045"/>
    <xdr:sp macro="" textlink="">
      <xdr:nvSpPr>
        <xdr:cNvPr id="115" name="物件費最大値テキスト"/>
        <xdr:cNvSpPr txBox="1"/>
      </xdr:nvSpPr>
      <xdr:spPr>
        <a:xfrm>
          <a:off x="4686300" y="836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102,253</a:t>
          </a:r>
          <a:endParaRPr kumimoji="1" lang="ja-JP" altLang="en-US" sz="1000" b="1">
            <a:latin typeface="ＭＳ Ｐゴシック"/>
          </a:endParaRPr>
        </a:p>
      </xdr:txBody>
    </xdr:sp>
    <xdr:clientData/>
  </xdr:oneCellAnchor>
  <xdr:twoCellAnchor>
    <xdr:from>
      <xdr:col>6</xdr:col>
      <xdr:colOff>422275</xdr:colOff>
      <xdr:row>50</xdr:row>
      <xdr:rowOff>20580</xdr:rowOff>
    </xdr:from>
    <xdr:to>
      <xdr:col>6</xdr:col>
      <xdr:colOff>600075</xdr:colOff>
      <xdr:row>50</xdr:row>
      <xdr:rowOff>20580</xdr:rowOff>
    </xdr:to>
    <xdr:cxnSp macro="">
      <xdr:nvCxnSpPr>
        <xdr:cNvPr id="116" name="直線コネクタ 115"/>
        <xdr:cNvCxnSpPr/>
      </xdr:nvCxnSpPr>
      <xdr:spPr>
        <a:xfrm>
          <a:off x="4546600" y="859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30696</xdr:rowOff>
    </xdr:from>
    <xdr:to>
      <xdr:col>6</xdr:col>
      <xdr:colOff>511175</xdr:colOff>
      <xdr:row>55</xdr:row>
      <xdr:rowOff>75978</xdr:rowOff>
    </xdr:to>
    <xdr:cxnSp macro="">
      <xdr:nvCxnSpPr>
        <xdr:cNvPr id="117" name="直線コネクタ 116"/>
        <xdr:cNvCxnSpPr/>
      </xdr:nvCxnSpPr>
      <xdr:spPr>
        <a:xfrm flipV="1">
          <a:off x="3797300" y="9460446"/>
          <a:ext cx="838200" cy="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169442</xdr:rowOff>
    </xdr:from>
    <xdr:ext cx="534377" cy="259045"/>
    <xdr:sp macro="" textlink="">
      <xdr:nvSpPr>
        <xdr:cNvPr id="118" name="物件費平均値テキスト"/>
        <xdr:cNvSpPr txBox="1"/>
      </xdr:nvSpPr>
      <xdr:spPr>
        <a:xfrm>
          <a:off x="4686300" y="9256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56,973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146565</xdr:rowOff>
    </xdr:from>
    <xdr:to>
      <xdr:col>6</xdr:col>
      <xdr:colOff>561975</xdr:colOff>
      <xdr:row>55</xdr:row>
      <xdr:rowOff>76715</xdr:rowOff>
    </xdr:to>
    <xdr:sp macro="" textlink="">
      <xdr:nvSpPr>
        <xdr:cNvPr id="119" name="フローチャート : 判断 118"/>
        <xdr:cNvSpPr/>
      </xdr:nvSpPr>
      <xdr:spPr>
        <a:xfrm>
          <a:off x="4584700" y="940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75978</xdr:rowOff>
    </xdr:from>
    <xdr:to>
      <xdr:col>5</xdr:col>
      <xdr:colOff>358775</xdr:colOff>
      <xdr:row>55</xdr:row>
      <xdr:rowOff>124308</xdr:rowOff>
    </xdr:to>
    <xdr:cxnSp macro="">
      <xdr:nvCxnSpPr>
        <xdr:cNvPr id="120" name="直線コネクタ 119"/>
        <xdr:cNvCxnSpPr/>
      </xdr:nvCxnSpPr>
      <xdr:spPr>
        <a:xfrm flipV="1">
          <a:off x="2908300" y="9505728"/>
          <a:ext cx="889000" cy="4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81052</xdr:rowOff>
    </xdr:from>
    <xdr:to>
      <xdr:col>5</xdr:col>
      <xdr:colOff>409575</xdr:colOff>
      <xdr:row>56</xdr:row>
      <xdr:rowOff>11202</xdr:rowOff>
    </xdr:to>
    <xdr:sp macro="" textlink="">
      <xdr:nvSpPr>
        <xdr:cNvPr id="121" name="フローチャート : 判断 120"/>
        <xdr:cNvSpPr/>
      </xdr:nvSpPr>
      <xdr:spPr>
        <a:xfrm>
          <a:off x="3746500" y="951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2329</xdr:rowOff>
    </xdr:from>
    <xdr:ext cx="534377" cy="259045"/>
    <xdr:sp macro="" textlink="">
      <xdr:nvSpPr>
        <xdr:cNvPr id="122" name="テキスト ボックス 121"/>
        <xdr:cNvSpPr txBox="1"/>
      </xdr:nvSpPr>
      <xdr:spPr>
        <a:xfrm>
          <a:off x="3530111" y="960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124308</xdr:rowOff>
    </xdr:from>
    <xdr:to>
      <xdr:col>4</xdr:col>
      <xdr:colOff>155575</xdr:colOff>
      <xdr:row>55</xdr:row>
      <xdr:rowOff>146329</xdr:rowOff>
    </xdr:to>
    <xdr:cxnSp macro="">
      <xdr:nvCxnSpPr>
        <xdr:cNvPr id="123" name="直線コネクタ 122"/>
        <xdr:cNvCxnSpPr/>
      </xdr:nvCxnSpPr>
      <xdr:spPr>
        <a:xfrm flipV="1">
          <a:off x="2019300" y="9554058"/>
          <a:ext cx="889000" cy="2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116504</xdr:rowOff>
    </xdr:from>
    <xdr:to>
      <xdr:col>4</xdr:col>
      <xdr:colOff>206375</xdr:colOff>
      <xdr:row>56</xdr:row>
      <xdr:rowOff>46654</xdr:rowOff>
    </xdr:to>
    <xdr:sp macro="" textlink="">
      <xdr:nvSpPr>
        <xdr:cNvPr id="124" name="フローチャート : 判断 123"/>
        <xdr:cNvSpPr/>
      </xdr:nvSpPr>
      <xdr:spPr>
        <a:xfrm>
          <a:off x="2857500" y="954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37781</xdr:rowOff>
    </xdr:from>
    <xdr:ext cx="534377" cy="259045"/>
    <xdr:sp macro="" textlink="">
      <xdr:nvSpPr>
        <xdr:cNvPr id="125" name="テキスト ボックス 124"/>
        <xdr:cNvSpPr txBox="1"/>
      </xdr:nvSpPr>
      <xdr:spPr>
        <a:xfrm>
          <a:off x="2641111" y="963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49,551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125031</xdr:rowOff>
    </xdr:from>
    <xdr:to>
      <xdr:col>2</xdr:col>
      <xdr:colOff>638175</xdr:colOff>
      <xdr:row>55</xdr:row>
      <xdr:rowOff>146329</xdr:rowOff>
    </xdr:to>
    <xdr:cxnSp macro="">
      <xdr:nvCxnSpPr>
        <xdr:cNvPr id="126" name="直線コネクタ 125"/>
        <xdr:cNvCxnSpPr/>
      </xdr:nvCxnSpPr>
      <xdr:spPr>
        <a:xfrm>
          <a:off x="1130300" y="9554781"/>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142392</xdr:rowOff>
    </xdr:from>
    <xdr:to>
      <xdr:col>3</xdr:col>
      <xdr:colOff>3175</xdr:colOff>
      <xdr:row>56</xdr:row>
      <xdr:rowOff>72542</xdr:rowOff>
    </xdr:to>
    <xdr:sp macro="" textlink="">
      <xdr:nvSpPr>
        <xdr:cNvPr id="127" name="フローチャート : 判断 126"/>
        <xdr:cNvSpPr/>
      </xdr:nvSpPr>
      <xdr:spPr>
        <a:xfrm>
          <a:off x="1968500" y="957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63669</xdr:rowOff>
    </xdr:from>
    <xdr:ext cx="534377" cy="259045"/>
    <xdr:sp macro="" textlink="">
      <xdr:nvSpPr>
        <xdr:cNvPr id="128" name="テキスト ボックス 127"/>
        <xdr:cNvSpPr txBox="1"/>
      </xdr:nvSpPr>
      <xdr:spPr>
        <a:xfrm>
          <a:off x="1752111" y="966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48,192</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112388</xdr:rowOff>
    </xdr:from>
    <xdr:to>
      <xdr:col>1</xdr:col>
      <xdr:colOff>485775</xdr:colOff>
      <xdr:row>56</xdr:row>
      <xdr:rowOff>42538</xdr:rowOff>
    </xdr:to>
    <xdr:sp macro="" textlink="">
      <xdr:nvSpPr>
        <xdr:cNvPr id="129" name="フローチャート : 判断 128"/>
        <xdr:cNvSpPr/>
      </xdr:nvSpPr>
      <xdr:spPr>
        <a:xfrm>
          <a:off x="1079500" y="954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33665</xdr:rowOff>
    </xdr:from>
    <xdr:ext cx="534377" cy="259045"/>
    <xdr:sp macro="" textlink="">
      <xdr:nvSpPr>
        <xdr:cNvPr id="130" name="テキスト ボックス 129"/>
        <xdr:cNvSpPr txBox="1"/>
      </xdr:nvSpPr>
      <xdr:spPr>
        <a:xfrm>
          <a:off x="863111" y="963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151346</xdr:rowOff>
    </xdr:from>
    <xdr:to>
      <xdr:col>6</xdr:col>
      <xdr:colOff>561975</xdr:colOff>
      <xdr:row>55</xdr:row>
      <xdr:rowOff>81496</xdr:rowOff>
    </xdr:to>
    <xdr:sp macro="" textlink="">
      <xdr:nvSpPr>
        <xdr:cNvPr id="136" name="円/楕円 135"/>
        <xdr:cNvSpPr/>
      </xdr:nvSpPr>
      <xdr:spPr>
        <a:xfrm>
          <a:off x="4584700" y="940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129773</xdr:rowOff>
    </xdr:from>
    <xdr:ext cx="534377" cy="259045"/>
    <xdr:sp macro="" textlink="">
      <xdr:nvSpPr>
        <xdr:cNvPr id="137" name="物件費該当値テキスト"/>
        <xdr:cNvSpPr txBox="1"/>
      </xdr:nvSpPr>
      <xdr:spPr>
        <a:xfrm>
          <a:off x="4686300" y="938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56,722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25178</xdr:rowOff>
    </xdr:from>
    <xdr:to>
      <xdr:col>5</xdr:col>
      <xdr:colOff>409575</xdr:colOff>
      <xdr:row>55</xdr:row>
      <xdr:rowOff>126778</xdr:rowOff>
    </xdr:to>
    <xdr:sp macro="" textlink="">
      <xdr:nvSpPr>
        <xdr:cNvPr id="138" name="円/楕円 137"/>
        <xdr:cNvSpPr/>
      </xdr:nvSpPr>
      <xdr:spPr>
        <a:xfrm>
          <a:off x="3746500" y="945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143305</xdr:rowOff>
    </xdr:from>
    <xdr:ext cx="534377" cy="259045"/>
    <xdr:sp macro="" textlink="">
      <xdr:nvSpPr>
        <xdr:cNvPr id="139" name="テキスト ボックス 138"/>
        <xdr:cNvSpPr txBox="1"/>
      </xdr:nvSpPr>
      <xdr:spPr>
        <a:xfrm>
          <a:off x="3530111" y="92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73508</xdr:rowOff>
    </xdr:from>
    <xdr:to>
      <xdr:col>4</xdr:col>
      <xdr:colOff>206375</xdr:colOff>
      <xdr:row>56</xdr:row>
      <xdr:rowOff>3658</xdr:rowOff>
    </xdr:to>
    <xdr:sp macro="" textlink="">
      <xdr:nvSpPr>
        <xdr:cNvPr id="140" name="円/楕円 139"/>
        <xdr:cNvSpPr/>
      </xdr:nvSpPr>
      <xdr:spPr>
        <a:xfrm>
          <a:off x="2857500" y="95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20185</xdr:rowOff>
    </xdr:from>
    <xdr:ext cx="534377" cy="259045"/>
    <xdr:sp macro="" textlink="">
      <xdr:nvSpPr>
        <xdr:cNvPr id="141" name="テキスト ボックス 140"/>
        <xdr:cNvSpPr txBox="1"/>
      </xdr:nvSpPr>
      <xdr:spPr>
        <a:xfrm>
          <a:off x="2641111" y="92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95529</xdr:rowOff>
    </xdr:from>
    <xdr:to>
      <xdr:col>3</xdr:col>
      <xdr:colOff>3175</xdr:colOff>
      <xdr:row>56</xdr:row>
      <xdr:rowOff>25679</xdr:rowOff>
    </xdr:to>
    <xdr:sp macro="" textlink="">
      <xdr:nvSpPr>
        <xdr:cNvPr id="142" name="円/楕円 141"/>
        <xdr:cNvSpPr/>
      </xdr:nvSpPr>
      <xdr:spPr>
        <a:xfrm>
          <a:off x="1968500" y="95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42206</xdr:rowOff>
    </xdr:from>
    <xdr:ext cx="534377" cy="259045"/>
    <xdr:sp macro="" textlink="">
      <xdr:nvSpPr>
        <xdr:cNvPr id="143" name="テキスト ボックス 142"/>
        <xdr:cNvSpPr txBox="1"/>
      </xdr:nvSpPr>
      <xdr:spPr>
        <a:xfrm>
          <a:off x="1752111" y="930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74231</xdr:rowOff>
    </xdr:from>
    <xdr:to>
      <xdr:col>1</xdr:col>
      <xdr:colOff>485775</xdr:colOff>
      <xdr:row>56</xdr:row>
      <xdr:rowOff>4381</xdr:rowOff>
    </xdr:to>
    <xdr:sp macro="" textlink="">
      <xdr:nvSpPr>
        <xdr:cNvPr id="144" name="円/楕円 143"/>
        <xdr:cNvSpPr/>
      </xdr:nvSpPr>
      <xdr:spPr>
        <a:xfrm>
          <a:off x="1079500" y="95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20908</xdr:rowOff>
    </xdr:from>
    <xdr:ext cx="534377" cy="259045"/>
    <xdr:sp macro="" textlink="">
      <xdr:nvSpPr>
        <xdr:cNvPr id="145" name="テキスト ボックス 144"/>
        <xdr:cNvSpPr txBox="1"/>
      </xdr:nvSpPr>
      <xdr:spPr>
        <a:xfrm>
          <a:off x="863111" y="92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51,770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9" name="テキスト ボックス 158"/>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1" name="テキスト ボックス 160"/>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3" name="テキスト ボックス 162"/>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5" name="テキスト ボックス 164"/>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137904</xdr:rowOff>
    </xdr:from>
    <xdr:to>
      <xdr:col>6</xdr:col>
      <xdr:colOff>510540</xdr:colOff>
      <xdr:row>79</xdr:row>
      <xdr:rowOff>28829</xdr:rowOff>
    </xdr:to>
    <xdr:cxnSp macro="">
      <xdr:nvCxnSpPr>
        <xdr:cNvPr id="171" name="直線コネクタ 170"/>
        <xdr:cNvCxnSpPr/>
      </xdr:nvCxnSpPr>
      <xdr:spPr>
        <a:xfrm flipV="1">
          <a:off x="4633595" y="11967954"/>
          <a:ext cx="1270" cy="160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32656</xdr:rowOff>
    </xdr:from>
    <xdr:ext cx="378565" cy="259045"/>
    <xdr:sp macro="" textlink="">
      <xdr:nvSpPr>
        <xdr:cNvPr id="172" name="維持補修費最小値テキスト"/>
        <xdr:cNvSpPr txBox="1"/>
      </xdr:nvSpPr>
      <xdr:spPr>
        <a:xfrm>
          <a:off x="4686300" y="13577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a:t>
          </a:r>
          <a:endParaRPr kumimoji="1" lang="ja-JP" altLang="en-US" sz="1000" b="1">
            <a:latin typeface="ＭＳ Ｐゴシック"/>
          </a:endParaRPr>
        </a:p>
      </xdr:txBody>
    </xdr:sp>
    <xdr:clientData/>
  </xdr:oneCellAnchor>
  <xdr:twoCellAnchor>
    <xdr:from>
      <xdr:col>6</xdr:col>
      <xdr:colOff>422275</xdr:colOff>
      <xdr:row>79</xdr:row>
      <xdr:rowOff>28829</xdr:rowOff>
    </xdr:from>
    <xdr:to>
      <xdr:col>6</xdr:col>
      <xdr:colOff>600075</xdr:colOff>
      <xdr:row>79</xdr:row>
      <xdr:rowOff>28829</xdr:rowOff>
    </xdr:to>
    <xdr:cxnSp macro="">
      <xdr:nvCxnSpPr>
        <xdr:cNvPr id="173" name="直線コネクタ 172"/>
        <xdr:cNvCxnSpPr/>
      </xdr:nvCxnSpPr>
      <xdr:spPr>
        <a:xfrm>
          <a:off x="4546600" y="135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84581</xdr:rowOff>
    </xdr:from>
    <xdr:ext cx="534377" cy="259045"/>
    <xdr:sp macro="" textlink="">
      <xdr:nvSpPr>
        <xdr:cNvPr id="174" name="維持補修費最大値テキスト"/>
        <xdr:cNvSpPr txBox="1"/>
      </xdr:nvSpPr>
      <xdr:spPr>
        <a:xfrm>
          <a:off x="4686300" y="1174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a:t>
          </a:r>
          <a:endParaRPr kumimoji="1" lang="ja-JP" altLang="en-US" sz="1000" b="1">
            <a:latin typeface="ＭＳ Ｐゴシック"/>
          </a:endParaRPr>
        </a:p>
      </xdr:txBody>
    </xdr:sp>
    <xdr:clientData/>
  </xdr:oneCellAnchor>
  <xdr:twoCellAnchor>
    <xdr:from>
      <xdr:col>6</xdr:col>
      <xdr:colOff>422275</xdr:colOff>
      <xdr:row>69</xdr:row>
      <xdr:rowOff>137904</xdr:rowOff>
    </xdr:from>
    <xdr:to>
      <xdr:col>6</xdr:col>
      <xdr:colOff>600075</xdr:colOff>
      <xdr:row>69</xdr:row>
      <xdr:rowOff>137904</xdr:rowOff>
    </xdr:to>
    <xdr:cxnSp macro="">
      <xdr:nvCxnSpPr>
        <xdr:cNvPr id="175" name="直線コネクタ 174"/>
        <xdr:cNvCxnSpPr/>
      </xdr:nvCxnSpPr>
      <xdr:spPr>
        <a:xfrm>
          <a:off x="4546600" y="11967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68670</xdr:rowOff>
    </xdr:from>
    <xdr:to>
      <xdr:col>6</xdr:col>
      <xdr:colOff>511175</xdr:colOff>
      <xdr:row>77</xdr:row>
      <xdr:rowOff>29972</xdr:rowOff>
    </xdr:to>
    <xdr:cxnSp macro="">
      <xdr:nvCxnSpPr>
        <xdr:cNvPr id="176" name="直線コネクタ 175"/>
        <xdr:cNvCxnSpPr/>
      </xdr:nvCxnSpPr>
      <xdr:spPr>
        <a:xfrm>
          <a:off x="3797300" y="13098870"/>
          <a:ext cx="838200" cy="13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132187</xdr:rowOff>
    </xdr:from>
    <xdr:ext cx="469744" cy="259045"/>
    <xdr:sp macro="" textlink="">
      <xdr:nvSpPr>
        <xdr:cNvPr id="177" name="維持補修費平均値テキスト"/>
        <xdr:cNvSpPr txBox="1"/>
      </xdr:nvSpPr>
      <xdr:spPr>
        <a:xfrm>
          <a:off x="4686300" y="12819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109310</xdr:rowOff>
    </xdr:from>
    <xdr:to>
      <xdr:col>6</xdr:col>
      <xdr:colOff>561975</xdr:colOff>
      <xdr:row>76</xdr:row>
      <xdr:rowOff>39461</xdr:rowOff>
    </xdr:to>
    <xdr:sp macro="" textlink="">
      <xdr:nvSpPr>
        <xdr:cNvPr id="178" name="フローチャート : 判断 177"/>
        <xdr:cNvSpPr/>
      </xdr:nvSpPr>
      <xdr:spPr>
        <a:xfrm>
          <a:off x="4584700" y="129680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68670</xdr:rowOff>
    </xdr:from>
    <xdr:to>
      <xdr:col>5</xdr:col>
      <xdr:colOff>358775</xdr:colOff>
      <xdr:row>77</xdr:row>
      <xdr:rowOff>71120</xdr:rowOff>
    </xdr:to>
    <xdr:cxnSp macro="">
      <xdr:nvCxnSpPr>
        <xdr:cNvPr id="179" name="直線コネクタ 178"/>
        <xdr:cNvCxnSpPr/>
      </xdr:nvCxnSpPr>
      <xdr:spPr>
        <a:xfrm flipV="1">
          <a:off x="2908300" y="13098870"/>
          <a:ext cx="8890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142948</xdr:rowOff>
    </xdr:from>
    <xdr:to>
      <xdr:col>5</xdr:col>
      <xdr:colOff>409575</xdr:colOff>
      <xdr:row>76</xdr:row>
      <xdr:rowOff>73098</xdr:rowOff>
    </xdr:to>
    <xdr:sp macro="" textlink="">
      <xdr:nvSpPr>
        <xdr:cNvPr id="180" name="フローチャート : 判断 179"/>
        <xdr:cNvSpPr/>
      </xdr:nvSpPr>
      <xdr:spPr>
        <a:xfrm>
          <a:off x="3746500" y="130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89625</xdr:rowOff>
    </xdr:from>
    <xdr:ext cx="469744" cy="259045"/>
    <xdr:sp macro="" textlink="">
      <xdr:nvSpPr>
        <xdr:cNvPr id="181" name="テキスト ボックス 180"/>
        <xdr:cNvSpPr txBox="1"/>
      </xdr:nvSpPr>
      <xdr:spPr>
        <a:xfrm>
          <a:off x="3562427" y="1277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117983</xdr:rowOff>
    </xdr:from>
    <xdr:to>
      <xdr:col>4</xdr:col>
      <xdr:colOff>155575</xdr:colOff>
      <xdr:row>77</xdr:row>
      <xdr:rowOff>71120</xdr:rowOff>
    </xdr:to>
    <xdr:cxnSp macro="">
      <xdr:nvCxnSpPr>
        <xdr:cNvPr id="182" name="直線コネクタ 181"/>
        <xdr:cNvCxnSpPr/>
      </xdr:nvCxnSpPr>
      <xdr:spPr>
        <a:xfrm>
          <a:off x="2019300" y="13148183"/>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124823</xdr:rowOff>
    </xdr:from>
    <xdr:to>
      <xdr:col>4</xdr:col>
      <xdr:colOff>206375</xdr:colOff>
      <xdr:row>76</xdr:row>
      <xdr:rowOff>54973</xdr:rowOff>
    </xdr:to>
    <xdr:sp macro="" textlink="">
      <xdr:nvSpPr>
        <xdr:cNvPr id="183" name="フローチャート : 判断 182"/>
        <xdr:cNvSpPr/>
      </xdr:nvSpPr>
      <xdr:spPr>
        <a:xfrm>
          <a:off x="2857500" y="1298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71500</xdr:rowOff>
    </xdr:from>
    <xdr:ext cx="469744" cy="259045"/>
    <xdr:sp macro="" textlink="">
      <xdr:nvSpPr>
        <xdr:cNvPr id="184" name="テキスト ボックス 183"/>
        <xdr:cNvSpPr txBox="1"/>
      </xdr:nvSpPr>
      <xdr:spPr>
        <a:xfrm>
          <a:off x="2673427" y="1275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117983</xdr:rowOff>
    </xdr:from>
    <xdr:to>
      <xdr:col>2</xdr:col>
      <xdr:colOff>638175</xdr:colOff>
      <xdr:row>76</xdr:row>
      <xdr:rowOff>130719</xdr:rowOff>
    </xdr:to>
    <xdr:cxnSp macro="">
      <xdr:nvCxnSpPr>
        <xdr:cNvPr id="185" name="直線コネクタ 184"/>
        <xdr:cNvCxnSpPr/>
      </xdr:nvCxnSpPr>
      <xdr:spPr>
        <a:xfrm flipV="1">
          <a:off x="1130300" y="13148183"/>
          <a:ext cx="889000" cy="1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55263</xdr:rowOff>
    </xdr:from>
    <xdr:to>
      <xdr:col>3</xdr:col>
      <xdr:colOff>3175</xdr:colOff>
      <xdr:row>75</xdr:row>
      <xdr:rowOff>156863</xdr:rowOff>
    </xdr:to>
    <xdr:sp macro="" textlink="">
      <xdr:nvSpPr>
        <xdr:cNvPr id="186" name="フローチャート : 判断 185"/>
        <xdr:cNvSpPr/>
      </xdr:nvSpPr>
      <xdr:spPr>
        <a:xfrm>
          <a:off x="1968500" y="1291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1940</xdr:rowOff>
    </xdr:from>
    <xdr:ext cx="469744" cy="259045"/>
    <xdr:sp macro="" textlink="">
      <xdr:nvSpPr>
        <xdr:cNvPr id="187" name="テキスト ボックス 186"/>
        <xdr:cNvSpPr txBox="1"/>
      </xdr:nvSpPr>
      <xdr:spPr>
        <a:xfrm>
          <a:off x="1784427" y="1268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4,156</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124660</xdr:rowOff>
    </xdr:from>
    <xdr:to>
      <xdr:col>1</xdr:col>
      <xdr:colOff>485775</xdr:colOff>
      <xdr:row>75</xdr:row>
      <xdr:rowOff>54810</xdr:rowOff>
    </xdr:to>
    <xdr:sp macro="" textlink="">
      <xdr:nvSpPr>
        <xdr:cNvPr id="188" name="フローチャート : 判断 187"/>
        <xdr:cNvSpPr/>
      </xdr:nvSpPr>
      <xdr:spPr>
        <a:xfrm>
          <a:off x="1079500" y="128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71337</xdr:rowOff>
    </xdr:from>
    <xdr:ext cx="469744" cy="259045"/>
    <xdr:sp macro="" textlink="">
      <xdr:nvSpPr>
        <xdr:cNvPr id="189" name="テキスト ボックス 188"/>
        <xdr:cNvSpPr txBox="1"/>
      </xdr:nvSpPr>
      <xdr:spPr>
        <a:xfrm>
          <a:off x="895427" y="1258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150622</xdr:rowOff>
    </xdr:from>
    <xdr:to>
      <xdr:col>6</xdr:col>
      <xdr:colOff>561975</xdr:colOff>
      <xdr:row>77</xdr:row>
      <xdr:rowOff>80772</xdr:rowOff>
    </xdr:to>
    <xdr:sp macro="" textlink="">
      <xdr:nvSpPr>
        <xdr:cNvPr id="195" name="円/楕円 194"/>
        <xdr:cNvSpPr/>
      </xdr:nvSpPr>
      <xdr:spPr>
        <a:xfrm>
          <a:off x="4584700" y="1318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129049</xdr:rowOff>
    </xdr:from>
    <xdr:ext cx="469744" cy="259045"/>
    <xdr:sp macro="" textlink="">
      <xdr:nvSpPr>
        <xdr:cNvPr id="196" name="維持補修費該当値テキスト"/>
        <xdr:cNvSpPr txBox="1"/>
      </xdr:nvSpPr>
      <xdr:spPr>
        <a:xfrm>
          <a:off x="4686300" y="131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17870</xdr:rowOff>
    </xdr:from>
    <xdr:to>
      <xdr:col>5</xdr:col>
      <xdr:colOff>409575</xdr:colOff>
      <xdr:row>76</xdr:row>
      <xdr:rowOff>119470</xdr:rowOff>
    </xdr:to>
    <xdr:sp macro="" textlink="">
      <xdr:nvSpPr>
        <xdr:cNvPr id="197" name="円/楕円 196"/>
        <xdr:cNvSpPr/>
      </xdr:nvSpPr>
      <xdr:spPr>
        <a:xfrm>
          <a:off x="3746500" y="130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110597</xdr:rowOff>
    </xdr:from>
    <xdr:ext cx="469744" cy="259045"/>
    <xdr:sp macro="" textlink="">
      <xdr:nvSpPr>
        <xdr:cNvPr id="198" name="テキスト ボックス 197"/>
        <xdr:cNvSpPr txBox="1"/>
      </xdr:nvSpPr>
      <xdr:spPr>
        <a:xfrm>
          <a:off x="3562427" y="131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20320</xdr:rowOff>
    </xdr:from>
    <xdr:to>
      <xdr:col>4</xdr:col>
      <xdr:colOff>206375</xdr:colOff>
      <xdr:row>77</xdr:row>
      <xdr:rowOff>121920</xdr:rowOff>
    </xdr:to>
    <xdr:sp macro="" textlink="">
      <xdr:nvSpPr>
        <xdr:cNvPr id="199" name="円/楕円 198"/>
        <xdr:cNvSpPr/>
      </xdr:nvSpPr>
      <xdr:spPr>
        <a:xfrm>
          <a:off x="2857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113047</xdr:rowOff>
    </xdr:from>
    <xdr:ext cx="469744" cy="259045"/>
    <xdr:sp macro="" textlink="">
      <xdr:nvSpPr>
        <xdr:cNvPr id="200" name="テキスト ボックス 199"/>
        <xdr:cNvSpPr txBox="1"/>
      </xdr:nvSpPr>
      <xdr:spPr>
        <a:xfrm>
          <a:off x="2673427" y="133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67183</xdr:rowOff>
    </xdr:from>
    <xdr:to>
      <xdr:col>3</xdr:col>
      <xdr:colOff>3175</xdr:colOff>
      <xdr:row>76</xdr:row>
      <xdr:rowOff>168783</xdr:rowOff>
    </xdr:to>
    <xdr:sp macro="" textlink="">
      <xdr:nvSpPr>
        <xdr:cNvPr id="201" name="円/楕円 200"/>
        <xdr:cNvSpPr/>
      </xdr:nvSpPr>
      <xdr:spPr>
        <a:xfrm>
          <a:off x="1968500" y="130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159910</xdr:rowOff>
    </xdr:from>
    <xdr:ext cx="469744" cy="259045"/>
    <xdr:sp macro="" textlink="">
      <xdr:nvSpPr>
        <xdr:cNvPr id="202" name="テキスト ボックス 201"/>
        <xdr:cNvSpPr txBox="1"/>
      </xdr:nvSpPr>
      <xdr:spPr>
        <a:xfrm>
          <a:off x="1784427" y="1319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79919</xdr:rowOff>
    </xdr:from>
    <xdr:to>
      <xdr:col>1</xdr:col>
      <xdr:colOff>485775</xdr:colOff>
      <xdr:row>77</xdr:row>
      <xdr:rowOff>10069</xdr:rowOff>
    </xdr:to>
    <xdr:sp macro="" textlink="">
      <xdr:nvSpPr>
        <xdr:cNvPr id="203" name="円/楕円 202"/>
        <xdr:cNvSpPr/>
      </xdr:nvSpPr>
      <xdr:spPr>
        <a:xfrm>
          <a:off x="1079500" y="1311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1196</xdr:rowOff>
    </xdr:from>
    <xdr:ext cx="469744" cy="259045"/>
    <xdr:sp macro="" textlink="">
      <xdr:nvSpPr>
        <xdr:cNvPr id="204" name="テキスト ボックス 203"/>
        <xdr:cNvSpPr txBox="1"/>
      </xdr:nvSpPr>
      <xdr:spPr>
        <a:xfrm>
          <a:off x="895427" y="1320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1512</xdr:rowOff>
    </xdr:from>
    <xdr:to>
      <xdr:col>6</xdr:col>
      <xdr:colOff>510540</xdr:colOff>
      <xdr:row>98</xdr:row>
      <xdr:rowOff>35497</xdr:rowOff>
    </xdr:to>
    <xdr:cxnSp macro="">
      <xdr:nvCxnSpPr>
        <xdr:cNvPr id="229" name="直線コネクタ 228"/>
        <xdr:cNvCxnSpPr/>
      </xdr:nvCxnSpPr>
      <xdr:spPr>
        <a:xfrm flipV="1">
          <a:off x="4633595" y="15432012"/>
          <a:ext cx="1270" cy="14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39324</xdr:rowOff>
    </xdr:from>
    <xdr:ext cx="534377" cy="259045"/>
    <xdr:sp macro="" textlink="">
      <xdr:nvSpPr>
        <xdr:cNvPr id="230" name="扶助費最小値テキスト"/>
        <xdr:cNvSpPr txBox="1"/>
      </xdr:nvSpPr>
      <xdr:spPr>
        <a:xfrm>
          <a:off x="4686300" y="1684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49,470</a:t>
          </a:r>
          <a:endParaRPr kumimoji="1" lang="ja-JP" altLang="en-US" sz="1000" b="1">
            <a:latin typeface="ＭＳ Ｐゴシック"/>
          </a:endParaRPr>
        </a:p>
      </xdr:txBody>
    </xdr:sp>
    <xdr:clientData/>
  </xdr:oneCellAnchor>
  <xdr:twoCellAnchor>
    <xdr:from>
      <xdr:col>6</xdr:col>
      <xdr:colOff>422275</xdr:colOff>
      <xdr:row>98</xdr:row>
      <xdr:rowOff>35497</xdr:rowOff>
    </xdr:from>
    <xdr:to>
      <xdr:col>6</xdr:col>
      <xdr:colOff>600075</xdr:colOff>
      <xdr:row>98</xdr:row>
      <xdr:rowOff>35497</xdr:rowOff>
    </xdr:to>
    <xdr:cxnSp macro="">
      <xdr:nvCxnSpPr>
        <xdr:cNvPr id="231" name="直線コネクタ 230"/>
        <xdr:cNvCxnSpPr/>
      </xdr:nvCxnSpPr>
      <xdr:spPr>
        <a:xfrm>
          <a:off x="4546600" y="1683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119639</xdr:rowOff>
    </xdr:from>
    <xdr:ext cx="599010" cy="259045"/>
    <xdr:sp macro="" textlink="">
      <xdr:nvSpPr>
        <xdr:cNvPr id="232" name="扶助費最大値テキスト"/>
        <xdr:cNvSpPr txBox="1"/>
      </xdr:nvSpPr>
      <xdr:spPr>
        <a:xfrm>
          <a:off x="4686300" y="15207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123,254</a:t>
          </a:r>
          <a:endParaRPr kumimoji="1" lang="ja-JP" altLang="en-US" sz="1000" b="1">
            <a:latin typeface="ＭＳ Ｐゴシック"/>
          </a:endParaRPr>
        </a:p>
      </xdr:txBody>
    </xdr:sp>
    <xdr:clientData/>
  </xdr:oneCellAnchor>
  <xdr:twoCellAnchor>
    <xdr:from>
      <xdr:col>6</xdr:col>
      <xdr:colOff>422275</xdr:colOff>
      <xdr:row>90</xdr:row>
      <xdr:rowOff>1512</xdr:rowOff>
    </xdr:from>
    <xdr:to>
      <xdr:col>6</xdr:col>
      <xdr:colOff>600075</xdr:colOff>
      <xdr:row>90</xdr:row>
      <xdr:rowOff>1512</xdr:rowOff>
    </xdr:to>
    <xdr:cxnSp macro="">
      <xdr:nvCxnSpPr>
        <xdr:cNvPr id="233" name="直線コネクタ 232"/>
        <xdr:cNvCxnSpPr/>
      </xdr:nvCxnSpPr>
      <xdr:spPr>
        <a:xfrm>
          <a:off x="4546600" y="1543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73082</xdr:rowOff>
    </xdr:from>
    <xdr:to>
      <xdr:col>6</xdr:col>
      <xdr:colOff>511175</xdr:colOff>
      <xdr:row>96</xdr:row>
      <xdr:rowOff>98761</xdr:rowOff>
    </xdr:to>
    <xdr:cxnSp macro="">
      <xdr:nvCxnSpPr>
        <xdr:cNvPr id="234" name="直線コネクタ 233"/>
        <xdr:cNvCxnSpPr/>
      </xdr:nvCxnSpPr>
      <xdr:spPr>
        <a:xfrm flipV="1">
          <a:off x="3797300" y="16532282"/>
          <a:ext cx="8382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49903</xdr:rowOff>
    </xdr:from>
    <xdr:ext cx="534377" cy="259045"/>
    <xdr:sp macro="" textlink="">
      <xdr:nvSpPr>
        <xdr:cNvPr id="235" name="扶助費平均値テキスト"/>
        <xdr:cNvSpPr txBox="1"/>
      </xdr:nvSpPr>
      <xdr:spPr>
        <a:xfrm>
          <a:off x="4686300" y="16166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74,248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27026</xdr:rowOff>
    </xdr:from>
    <xdr:to>
      <xdr:col>6</xdr:col>
      <xdr:colOff>561975</xdr:colOff>
      <xdr:row>95</xdr:row>
      <xdr:rowOff>128626</xdr:rowOff>
    </xdr:to>
    <xdr:sp macro="" textlink="">
      <xdr:nvSpPr>
        <xdr:cNvPr id="236" name="フローチャート : 判断 235"/>
        <xdr:cNvSpPr/>
      </xdr:nvSpPr>
      <xdr:spPr>
        <a:xfrm>
          <a:off x="45847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98761</xdr:rowOff>
    </xdr:from>
    <xdr:to>
      <xdr:col>5</xdr:col>
      <xdr:colOff>358775</xdr:colOff>
      <xdr:row>97</xdr:row>
      <xdr:rowOff>15818</xdr:rowOff>
    </xdr:to>
    <xdr:cxnSp macro="">
      <xdr:nvCxnSpPr>
        <xdr:cNvPr id="237" name="直線コネクタ 236"/>
        <xdr:cNvCxnSpPr/>
      </xdr:nvCxnSpPr>
      <xdr:spPr>
        <a:xfrm flipV="1">
          <a:off x="2908300" y="16557961"/>
          <a:ext cx="889000" cy="8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68631</xdr:rowOff>
    </xdr:from>
    <xdr:to>
      <xdr:col>5</xdr:col>
      <xdr:colOff>409575</xdr:colOff>
      <xdr:row>95</xdr:row>
      <xdr:rowOff>170231</xdr:rowOff>
    </xdr:to>
    <xdr:sp macro="" textlink="">
      <xdr:nvSpPr>
        <xdr:cNvPr id="238" name="フローチャート : 判断 237"/>
        <xdr:cNvSpPr/>
      </xdr:nvSpPr>
      <xdr:spPr>
        <a:xfrm>
          <a:off x="3746500" y="1635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15308</xdr:rowOff>
    </xdr:from>
    <xdr:ext cx="534377" cy="259045"/>
    <xdr:sp macro="" textlink="">
      <xdr:nvSpPr>
        <xdr:cNvPr id="239" name="テキスト ボックス 238"/>
        <xdr:cNvSpPr txBox="1"/>
      </xdr:nvSpPr>
      <xdr:spPr>
        <a:xfrm>
          <a:off x="3530111" y="1613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72,064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15818</xdr:rowOff>
    </xdr:from>
    <xdr:to>
      <xdr:col>4</xdr:col>
      <xdr:colOff>155575</xdr:colOff>
      <xdr:row>97</xdr:row>
      <xdr:rowOff>31438</xdr:rowOff>
    </xdr:to>
    <xdr:cxnSp macro="">
      <xdr:nvCxnSpPr>
        <xdr:cNvPr id="240" name="直線コネクタ 239"/>
        <xdr:cNvCxnSpPr/>
      </xdr:nvCxnSpPr>
      <xdr:spPr>
        <a:xfrm flipV="1">
          <a:off x="2019300" y="1664646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1936</xdr:rowOff>
    </xdr:from>
    <xdr:to>
      <xdr:col>4</xdr:col>
      <xdr:colOff>206375</xdr:colOff>
      <xdr:row>96</xdr:row>
      <xdr:rowOff>103536</xdr:rowOff>
    </xdr:to>
    <xdr:sp macro="" textlink="">
      <xdr:nvSpPr>
        <xdr:cNvPr id="241" name="フローチャート : 判断 240"/>
        <xdr:cNvSpPr/>
      </xdr:nvSpPr>
      <xdr:spPr>
        <a:xfrm>
          <a:off x="2857500" y="1646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120063</xdr:rowOff>
    </xdr:from>
    <xdr:ext cx="534377" cy="259045"/>
    <xdr:sp macro="" textlink="">
      <xdr:nvSpPr>
        <xdr:cNvPr id="242" name="テキスト ボックス 241"/>
        <xdr:cNvSpPr txBox="1"/>
      </xdr:nvSpPr>
      <xdr:spPr>
        <a:xfrm>
          <a:off x="2641111"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66,565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28029</xdr:rowOff>
    </xdr:from>
    <xdr:to>
      <xdr:col>2</xdr:col>
      <xdr:colOff>638175</xdr:colOff>
      <xdr:row>97</xdr:row>
      <xdr:rowOff>31438</xdr:rowOff>
    </xdr:to>
    <xdr:cxnSp macro="">
      <xdr:nvCxnSpPr>
        <xdr:cNvPr id="243" name="直線コネクタ 242"/>
        <xdr:cNvCxnSpPr/>
      </xdr:nvCxnSpPr>
      <xdr:spPr>
        <a:xfrm>
          <a:off x="1130300" y="16658679"/>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15633</xdr:rowOff>
    </xdr:from>
    <xdr:to>
      <xdr:col>3</xdr:col>
      <xdr:colOff>3175</xdr:colOff>
      <xdr:row>96</xdr:row>
      <xdr:rowOff>117233</xdr:rowOff>
    </xdr:to>
    <xdr:sp macro="" textlink="">
      <xdr:nvSpPr>
        <xdr:cNvPr id="244" name="フローチャート : 判断 243"/>
        <xdr:cNvSpPr/>
      </xdr:nvSpPr>
      <xdr:spPr>
        <a:xfrm>
          <a:off x="1968500" y="1647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133760</xdr:rowOff>
    </xdr:from>
    <xdr:ext cx="534377" cy="259045"/>
    <xdr:sp macro="" textlink="">
      <xdr:nvSpPr>
        <xdr:cNvPr id="245" name="テキスト ボックス 244"/>
        <xdr:cNvSpPr txBox="1"/>
      </xdr:nvSpPr>
      <xdr:spPr>
        <a:xfrm>
          <a:off x="1752111" y="1625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65,846</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8165</xdr:rowOff>
    </xdr:from>
    <xdr:to>
      <xdr:col>1</xdr:col>
      <xdr:colOff>485775</xdr:colOff>
      <xdr:row>96</xdr:row>
      <xdr:rowOff>109765</xdr:rowOff>
    </xdr:to>
    <xdr:sp macro="" textlink="">
      <xdr:nvSpPr>
        <xdr:cNvPr id="246" name="フローチャート : 判断 245"/>
        <xdr:cNvSpPr/>
      </xdr:nvSpPr>
      <xdr:spPr>
        <a:xfrm>
          <a:off x="1079500" y="1646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126292</xdr:rowOff>
    </xdr:from>
    <xdr:ext cx="534377" cy="259045"/>
    <xdr:sp macro="" textlink="">
      <xdr:nvSpPr>
        <xdr:cNvPr id="247" name="テキスト ボックス 246"/>
        <xdr:cNvSpPr txBox="1"/>
      </xdr:nvSpPr>
      <xdr:spPr>
        <a:xfrm>
          <a:off x="863111" y="1624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22282</xdr:rowOff>
    </xdr:from>
    <xdr:to>
      <xdr:col>6</xdr:col>
      <xdr:colOff>561975</xdr:colOff>
      <xdr:row>96</xdr:row>
      <xdr:rowOff>123882</xdr:rowOff>
    </xdr:to>
    <xdr:sp macro="" textlink="">
      <xdr:nvSpPr>
        <xdr:cNvPr id="253" name="円/楕円 252"/>
        <xdr:cNvSpPr/>
      </xdr:nvSpPr>
      <xdr:spPr>
        <a:xfrm>
          <a:off x="4584700" y="164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709</xdr:rowOff>
    </xdr:from>
    <xdr:ext cx="534377" cy="259045"/>
    <xdr:sp macro="" textlink="">
      <xdr:nvSpPr>
        <xdr:cNvPr id="254" name="扶助費該当値テキスト"/>
        <xdr:cNvSpPr txBox="1"/>
      </xdr:nvSpPr>
      <xdr:spPr>
        <a:xfrm>
          <a:off x="4686300" y="1645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47961</xdr:rowOff>
    </xdr:from>
    <xdr:to>
      <xdr:col>5</xdr:col>
      <xdr:colOff>409575</xdr:colOff>
      <xdr:row>96</xdr:row>
      <xdr:rowOff>149561</xdr:rowOff>
    </xdr:to>
    <xdr:sp macro="" textlink="">
      <xdr:nvSpPr>
        <xdr:cNvPr id="255" name="円/楕円 254"/>
        <xdr:cNvSpPr/>
      </xdr:nvSpPr>
      <xdr:spPr>
        <a:xfrm>
          <a:off x="3746500" y="165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140688</xdr:rowOff>
    </xdr:from>
    <xdr:ext cx="534377" cy="259045"/>
    <xdr:sp macro="" textlink="">
      <xdr:nvSpPr>
        <xdr:cNvPr id="256" name="テキスト ボックス 255"/>
        <xdr:cNvSpPr txBox="1"/>
      </xdr:nvSpPr>
      <xdr:spPr>
        <a:xfrm>
          <a:off x="3530111" y="1659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136468</xdr:rowOff>
    </xdr:from>
    <xdr:to>
      <xdr:col>4</xdr:col>
      <xdr:colOff>206375</xdr:colOff>
      <xdr:row>97</xdr:row>
      <xdr:rowOff>66618</xdr:rowOff>
    </xdr:to>
    <xdr:sp macro="" textlink="">
      <xdr:nvSpPr>
        <xdr:cNvPr id="257" name="円/楕円 256"/>
        <xdr:cNvSpPr/>
      </xdr:nvSpPr>
      <xdr:spPr>
        <a:xfrm>
          <a:off x="2857500" y="1659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57745</xdr:rowOff>
    </xdr:from>
    <xdr:ext cx="534377" cy="259045"/>
    <xdr:sp macro="" textlink="">
      <xdr:nvSpPr>
        <xdr:cNvPr id="258" name="テキスト ボックス 257"/>
        <xdr:cNvSpPr txBox="1"/>
      </xdr:nvSpPr>
      <xdr:spPr>
        <a:xfrm>
          <a:off x="2641111" y="1668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152088</xdr:rowOff>
    </xdr:from>
    <xdr:to>
      <xdr:col>3</xdr:col>
      <xdr:colOff>3175</xdr:colOff>
      <xdr:row>97</xdr:row>
      <xdr:rowOff>82238</xdr:rowOff>
    </xdr:to>
    <xdr:sp macro="" textlink="">
      <xdr:nvSpPr>
        <xdr:cNvPr id="259" name="円/楕円 258"/>
        <xdr:cNvSpPr/>
      </xdr:nvSpPr>
      <xdr:spPr>
        <a:xfrm>
          <a:off x="1968500" y="1661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73365</xdr:rowOff>
    </xdr:from>
    <xdr:ext cx="534377" cy="259045"/>
    <xdr:sp macro="" textlink="">
      <xdr:nvSpPr>
        <xdr:cNvPr id="260" name="テキスト ボックス 259"/>
        <xdr:cNvSpPr txBox="1"/>
      </xdr:nvSpPr>
      <xdr:spPr>
        <a:xfrm>
          <a:off x="1752111" y="1670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148679</xdr:rowOff>
    </xdr:from>
    <xdr:to>
      <xdr:col>1</xdr:col>
      <xdr:colOff>485775</xdr:colOff>
      <xdr:row>97</xdr:row>
      <xdr:rowOff>78829</xdr:rowOff>
    </xdr:to>
    <xdr:sp macro="" textlink="">
      <xdr:nvSpPr>
        <xdr:cNvPr id="261" name="円/楕円 260"/>
        <xdr:cNvSpPr/>
      </xdr:nvSpPr>
      <xdr:spPr>
        <a:xfrm>
          <a:off x="1079500" y="166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69956</xdr:rowOff>
    </xdr:from>
    <xdr:ext cx="534377" cy="259045"/>
    <xdr:sp macro="" textlink="">
      <xdr:nvSpPr>
        <xdr:cNvPr id="262" name="テキスト ボックス 261"/>
        <xdr:cNvSpPr txBox="1"/>
      </xdr:nvSpPr>
      <xdr:spPr>
        <a:xfrm>
          <a:off x="863111" y="167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135890</xdr:rowOff>
    </xdr:from>
    <xdr:to>
      <xdr:col>15</xdr:col>
      <xdr:colOff>180340</xdr:colOff>
      <xdr:row>38</xdr:row>
      <xdr:rowOff>19786</xdr:rowOff>
    </xdr:to>
    <xdr:cxnSp macro="">
      <xdr:nvCxnSpPr>
        <xdr:cNvPr id="286" name="直線コネクタ 285"/>
        <xdr:cNvCxnSpPr/>
      </xdr:nvCxnSpPr>
      <xdr:spPr>
        <a:xfrm flipV="1">
          <a:off x="10475595" y="5107940"/>
          <a:ext cx="1270" cy="1426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23613</xdr:rowOff>
    </xdr:from>
    <xdr:ext cx="534377" cy="259045"/>
    <xdr:sp macro="" textlink="">
      <xdr:nvSpPr>
        <xdr:cNvPr id="287" name="補助費等最小値テキスト"/>
        <xdr:cNvSpPr txBox="1"/>
      </xdr:nvSpPr>
      <xdr:spPr>
        <a:xfrm>
          <a:off x="10528300" y="65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15,442</a:t>
          </a:r>
          <a:endParaRPr kumimoji="1" lang="ja-JP" altLang="en-US" sz="1000" b="1">
            <a:latin typeface="ＭＳ Ｐゴシック"/>
          </a:endParaRPr>
        </a:p>
      </xdr:txBody>
    </xdr:sp>
    <xdr:clientData/>
  </xdr:oneCellAnchor>
  <xdr:twoCellAnchor>
    <xdr:from>
      <xdr:col>15</xdr:col>
      <xdr:colOff>92075</xdr:colOff>
      <xdr:row>38</xdr:row>
      <xdr:rowOff>19786</xdr:rowOff>
    </xdr:from>
    <xdr:to>
      <xdr:col>15</xdr:col>
      <xdr:colOff>269875</xdr:colOff>
      <xdr:row>38</xdr:row>
      <xdr:rowOff>19786</xdr:rowOff>
    </xdr:to>
    <xdr:cxnSp macro="">
      <xdr:nvCxnSpPr>
        <xdr:cNvPr id="288" name="直線コネクタ 287"/>
        <xdr:cNvCxnSpPr/>
      </xdr:nvCxnSpPr>
      <xdr:spPr>
        <a:xfrm>
          <a:off x="10388600" y="65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82567</xdr:rowOff>
    </xdr:from>
    <xdr:ext cx="599010" cy="259045"/>
    <xdr:sp macro="" textlink="">
      <xdr:nvSpPr>
        <xdr:cNvPr id="289" name="補助費等最大値テキスト"/>
        <xdr:cNvSpPr txBox="1"/>
      </xdr:nvSpPr>
      <xdr:spPr>
        <a:xfrm>
          <a:off x="10528300" y="4883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127,800</a:t>
          </a:r>
          <a:endParaRPr kumimoji="1" lang="ja-JP" altLang="en-US" sz="1000" b="1">
            <a:latin typeface="ＭＳ Ｐゴシック"/>
          </a:endParaRPr>
        </a:p>
      </xdr:txBody>
    </xdr:sp>
    <xdr:clientData/>
  </xdr:oneCellAnchor>
  <xdr:twoCellAnchor>
    <xdr:from>
      <xdr:col>15</xdr:col>
      <xdr:colOff>92075</xdr:colOff>
      <xdr:row>29</xdr:row>
      <xdr:rowOff>135890</xdr:rowOff>
    </xdr:from>
    <xdr:to>
      <xdr:col>15</xdr:col>
      <xdr:colOff>269875</xdr:colOff>
      <xdr:row>29</xdr:row>
      <xdr:rowOff>135890</xdr:rowOff>
    </xdr:to>
    <xdr:cxnSp macro="">
      <xdr:nvCxnSpPr>
        <xdr:cNvPr id="290" name="直線コネクタ 289"/>
        <xdr:cNvCxnSpPr/>
      </xdr:nvCxnSpPr>
      <xdr:spPr>
        <a:xfrm>
          <a:off x="10388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116192</xdr:rowOff>
    </xdr:from>
    <xdr:to>
      <xdr:col>15</xdr:col>
      <xdr:colOff>180975</xdr:colOff>
      <xdr:row>35</xdr:row>
      <xdr:rowOff>139052</xdr:rowOff>
    </xdr:to>
    <xdr:cxnSp macro="">
      <xdr:nvCxnSpPr>
        <xdr:cNvPr id="291" name="直線コネクタ 290"/>
        <xdr:cNvCxnSpPr/>
      </xdr:nvCxnSpPr>
      <xdr:spPr>
        <a:xfrm flipV="1">
          <a:off x="9639300" y="611694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100893</xdr:rowOff>
    </xdr:from>
    <xdr:ext cx="534377" cy="259045"/>
    <xdr:sp macro="" textlink="">
      <xdr:nvSpPr>
        <xdr:cNvPr id="292" name="補助費等平均値テキスト"/>
        <xdr:cNvSpPr txBox="1"/>
      </xdr:nvSpPr>
      <xdr:spPr>
        <a:xfrm>
          <a:off x="10528300" y="6101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43,857</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122466</xdr:rowOff>
    </xdr:from>
    <xdr:to>
      <xdr:col>15</xdr:col>
      <xdr:colOff>231775</xdr:colOff>
      <xdr:row>36</xdr:row>
      <xdr:rowOff>52616</xdr:rowOff>
    </xdr:to>
    <xdr:sp macro="" textlink="">
      <xdr:nvSpPr>
        <xdr:cNvPr id="293" name="フローチャート : 判断 292"/>
        <xdr:cNvSpPr/>
      </xdr:nvSpPr>
      <xdr:spPr>
        <a:xfrm>
          <a:off x="104267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130010</xdr:rowOff>
    </xdr:from>
    <xdr:to>
      <xdr:col>14</xdr:col>
      <xdr:colOff>28575</xdr:colOff>
      <xdr:row>35</xdr:row>
      <xdr:rowOff>139052</xdr:rowOff>
    </xdr:to>
    <xdr:cxnSp macro="">
      <xdr:nvCxnSpPr>
        <xdr:cNvPr id="294" name="直線コネクタ 293"/>
        <xdr:cNvCxnSpPr/>
      </xdr:nvCxnSpPr>
      <xdr:spPr>
        <a:xfrm>
          <a:off x="8750300" y="6130760"/>
          <a:ext cx="889000" cy="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129845</xdr:rowOff>
    </xdr:from>
    <xdr:to>
      <xdr:col>14</xdr:col>
      <xdr:colOff>79375</xdr:colOff>
      <xdr:row>36</xdr:row>
      <xdr:rowOff>59995</xdr:rowOff>
    </xdr:to>
    <xdr:sp macro="" textlink="">
      <xdr:nvSpPr>
        <xdr:cNvPr id="295" name="フローチャート : 判断 294"/>
        <xdr:cNvSpPr/>
      </xdr:nvSpPr>
      <xdr:spPr>
        <a:xfrm>
          <a:off x="9588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51122</xdr:rowOff>
    </xdr:from>
    <xdr:ext cx="534377" cy="259045"/>
    <xdr:sp macro="" textlink="">
      <xdr:nvSpPr>
        <xdr:cNvPr id="296" name="テキスト ボックス 295"/>
        <xdr:cNvSpPr txBox="1"/>
      </xdr:nvSpPr>
      <xdr:spPr>
        <a:xfrm>
          <a:off x="9372111" y="6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43,276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130010</xdr:rowOff>
    </xdr:from>
    <xdr:to>
      <xdr:col>12</xdr:col>
      <xdr:colOff>511175</xdr:colOff>
      <xdr:row>35</xdr:row>
      <xdr:rowOff>156959</xdr:rowOff>
    </xdr:to>
    <xdr:cxnSp macro="">
      <xdr:nvCxnSpPr>
        <xdr:cNvPr id="297" name="直線コネクタ 296"/>
        <xdr:cNvCxnSpPr/>
      </xdr:nvCxnSpPr>
      <xdr:spPr>
        <a:xfrm flipV="1">
          <a:off x="7861300" y="6130760"/>
          <a:ext cx="889000" cy="2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31979</xdr:rowOff>
    </xdr:from>
    <xdr:to>
      <xdr:col>12</xdr:col>
      <xdr:colOff>561975</xdr:colOff>
      <xdr:row>35</xdr:row>
      <xdr:rowOff>133579</xdr:rowOff>
    </xdr:to>
    <xdr:sp macro="" textlink="">
      <xdr:nvSpPr>
        <xdr:cNvPr id="298" name="フローチャート : 判断 297"/>
        <xdr:cNvSpPr/>
      </xdr:nvSpPr>
      <xdr:spPr>
        <a:xfrm>
          <a:off x="8699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150106</xdr:rowOff>
    </xdr:from>
    <xdr:ext cx="534377" cy="259045"/>
    <xdr:sp macro="" textlink="">
      <xdr:nvSpPr>
        <xdr:cNvPr id="299" name="テキスト ボックス 298"/>
        <xdr:cNvSpPr txBox="1"/>
      </xdr:nvSpPr>
      <xdr:spPr>
        <a:xfrm>
          <a:off x="8483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50,982</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138836</xdr:rowOff>
    </xdr:from>
    <xdr:to>
      <xdr:col>11</xdr:col>
      <xdr:colOff>307975</xdr:colOff>
      <xdr:row>35</xdr:row>
      <xdr:rowOff>156959</xdr:rowOff>
    </xdr:to>
    <xdr:cxnSp macro="">
      <xdr:nvCxnSpPr>
        <xdr:cNvPr id="300" name="直線コネクタ 299"/>
        <xdr:cNvCxnSpPr/>
      </xdr:nvCxnSpPr>
      <xdr:spPr>
        <a:xfrm>
          <a:off x="6972300" y="6139586"/>
          <a:ext cx="889000" cy="1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158877</xdr:rowOff>
    </xdr:from>
    <xdr:to>
      <xdr:col>11</xdr:col>
      <xdr:colOff>358775</xdr:colOff>
      <xdr:row>36</xdr:row>
      <xdr:rowOff>89027</xdr:rowOff>
    </xdr:to>
    <xdr:sp macro="" textlink="">
      <xdr:nvSpPr>
        <xdr:cNvPr id="301" name="フローチャート : 判断 300"/>
        <xdr:cNvSpPr/>
      </xdr:nvSpPr>
      <xdr:spPr>
        <a:xfrm>
          <a:off x="7810500" y="61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80154</xdr:rowOff>
    </xdr:from>
    <xdr:ext cx="534377" cy="259045"/>
    <xdr:sp macro="" textlink="">
      <xdr:nvSpPr>
        <xdr:cNvPr id="302" name="テキスト ボックス 301"/>
        <xdr:cNvSpPr txBox="1"/>
      </xdr:nvSpPr>
      <xdr:spPr>
        <a:xfrm>
          <a:off x="7594111" y="62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40,990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164173</xdr:rowOff>
    </xdr:from>
    <xdr:to>
      <xdr:col>10</xdr:col>
      <xdr:colOff>155575</xdr:colOff>
      <xdr:row>36</xdr:row>
      <xdr:rowOff>94323</xdr:rowOff>
    </xdr:to>
    <xdr:sp macro="" textlink="">
      <xdr:nvSpPr>
        <xdr:cNvPr id="303" name="フローチャート : 判断 302"/>
        <xdr:cNvSpPr/>
      </xdr:nvSpPr>
      <xdr:spPr>
        <a:xfrm>
          <a:off x="6921500" y="616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85450</xdr:rowOff>
    </xdr:from>
    <xdr:ext cx="534377" cy="259045"/>
    <xdr:sp macro="" textlink="">
      <xdr:nvSpPr>
        <xdr:cNvPr id="304" name="テキスト ボックス 303"/>
        <xdr:cNvSpPr txBox="1"/>
      </xdr:nvSpPr>
      <xdr:spPr>
        <a:xfrm>
          <a:off x="6705111" y="625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65392</xdr:rowOff>
    </xdr:from>
    <xdr:to>
      <xdr:col>15</xdr:col>
      <xdr:colOff>231775</xdr:colOff>
      <xdr:row>35</xdr:row>
      <xdr:rowOff>166992</xdr:rowOff>
    </xdr:to>
    <xdr:sp macro="" textlink="">
      <xdr:nvSpPr>
        <xdr:cNvPr id="310" name="円/楕円 309"/>
        <xdr:cNvSpPr/>
      </xdr:nvSpPr>
      <xdr:spPr>
        <a:xfrm>
          <a:off x="10426700" y="60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88269</xdr:rowOff>
    </xdr:from>
    <xdr:ext cx="534377" cy="259045"/>
    <xdr:sp macro="" textlink="">
      <xdr:nvSpPr>
        <xdr:cNvPr id="311" name="補助費等該当値テキスト"/>
        <xdr:cNvSpPr txBox="1"/>
      </xdr:nvSpPr>
      <xdr:spPr>
        <a:xfrm>
          <a:off x="10528300" y="59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48,351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88252</xdr:rowOff>
    </xdr:from>
    <xdr:to>
      <xdr:col>14</xdr:col>
      <xdr:colOff>79375</xdr:colOff>
      <xdr:row>36</xdr:row>
      <xdr:rowOff>18402</xdr:rowOff>
    </xdr:to>
    <xdr:sp macro="" textlink="">
      <xdr:nvSpPr>
        <xdr:cNvPr id="312" name="円/楕円 311"/>
        <xdr:cNvSpPr/>
      </xdr:nvSpPr>
      <xdr:spPr>
        <a:xfrm>
          <a:off x="9588500" y="608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34929</xdr:rowOff>
    </xdr:from>
    <xdr:ext cx="534377" cy="259045"/>
    <xdr:sp macro="" textlink="">
      <xdr:nvSpPr>
        <xdr:cNvPr id="313" name="テキスト ボックス 312"/>
        <xdr:cNvSpPr txBox="1"/>
      </xdr:nvSpPr>
      <xdr:spPr>
        <a:xfrm>
          <a:off x="9372111" y="586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79210</xdr:rowOff>
    </xdr:from>
    <xdr:to>
      <xdr:col>12</xdr:col>
      <xdr:colOff>561975</xdr:colOff>
      <xdr:row>36</xdr:row>
      <xdr:rowOff>9360</xdr:rowOff>
    </xdr:to>
    <xdr:sp macro="" textlink="">
      <xdr:nvSpPr>
        <xdr:cNvPr id="314" name="円/楕円 313"/>
        <xdr:cNvSpPr/>
      </xdr:nvSpPr>
      <xdr:spPr>
        <a:xfrm>
          <a:off x="8699500" y="60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487</xdr:rowOff>
    </xdr:from>
    <xdr:ext cx="534377" cy="259045"/>
    <xdr:sp macro="" textlink="">
      <xdr:nvSpPr>
        <xdr:cNvPr id="315" name="テキスト ボックス 314"/>
        <xdr:cNvSpPr txBox="1"/>
      </xdr:nvSpPr>
      <xdr:spPr>
        <a:xfrm>
          <a:off x="8483111" y="617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47,263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106159</xdr:rowOff>
    </xdr:from>
    <xdr:to>
      <xdr:col>11</xdr:col>
      <xdr:colOff>358775</xdr:colOff>
      <xdr:row>36</xdr:row>
      <xdr:rowOff>36309</xdr:rowOff>
    </xdr:to>
    <xdr:sp macro="" textlink="">
      <xdr:nvSpPr>
        <xdr:cNvPr id="316" name="円/楕円 315"/>
        <xdr:cNvSpPr/>
      </xdr:nvSpPr>
      <xdr:spPr>
        <a:xfrm>
          <a:off x="7810500" y="61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52836</xdr:rowOff>
    </xdr:from>
    <xdr:ext cx="534377" cy="259045"/>
    <xdr:sp macro="" textlink="">
      <xdr:nvSpPr>
        <xdr:cNvPr id="317" name="テキスト ボックス 316"/>
        <xdr:cNvSpPr txBox="1"/>
      </xdr:nvSpPr>
      <xdr:spPr>
        <a:xfrm>
          <a:off x="7594111" y="58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45,141</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88036</xdr:rowOff>
    </xdr:from>
    <xdr:to>
      <xdr:col>10</xdr:col>
      <xdr:colOff>155575</xdr:colOff>
      <xdr:row>36</xdr:row>
      <xdr:rowOff>18186</xdr:rowOff>
    </xdr:to>
    <xdr:sp macro="" textlink="">
      <xdr:nvSpPr>
        <xdr:cNvPr id="318" name="円/楕円 317"/>
        <xdr:cNvSpPr/>
      </xdr:nvSpPr>
      <xdr:spPr>
        <a:xfrm>
          <a:off x="6921500" y="608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34713</xdr:rowOff>
    </xdr:from>
    <xdr:ext cx="534377" cy="259045"/>
    <xdr:sp macro="" textlink="">
      <xdr:nvSpPr>
        <xdr:cNvPr id="319" name="テキスト ボックス 318"/>
        <xdr:cNvSpPr txBox="1"/>
      </xdr:nvSpPr>
      <xdr:spPr>
        <a:xfrm>
          <a:off x="6705111" y="586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157716</xdr:rowOff>
    </xdr:from>
    <xdr:to>
      <xdr:col>15</xdr:col>
      <xdr:colOff>180340</xdr:colOff>
      <xdr:row>58</xdr:row>
      <xdr:rowOff>148627</xdr:rowOff>
    </xdr:to>
    <xdr:cxnSp macro="">
      <xdr:nvCxnSpPr>
        <xdr:cNvPr id="345" name="直線コネクタ 344"/>
        <xdr:cNvCxnSpPr/>
      </xdr:nvCxnSpPr>
      <xdr:spPr>
        <a:xfrm flipV="1">
          <a:off x="10475595" y="8730216"/>
          <a:ext cx="1270" cy="136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152454</xdr:rowOff>
    </xdr:from>
    <xdr:ext cx="534377" cy="259045"/>
    <xdr:sp macro="" textlink="">
      <xdr:nvSpPr>
        <xdr:cNvPr id="346" name="普通建設事業費最小値テキスト"/>
        <xdr:cNvSpPr txBox="1"/>
      </xdr:nvSpPr>
      <xdr:spPr>
        <a:xfrm>
          <a:off x="10528300" y="100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11,180</a:t>
          </a:r>
          <a:endParaRPr kumimoji="1" lang="ja-JP" altLang="en-US" sz="1000" b="1">
            <a:latin typeface="ＭＳ Ｐゴシック"/>
          </a:endParaRPr>
        </a:p>
      </xdr:txBody>
    </xdr:sp>
    <xdr:clientData/>
  </xdr:oneCellAnchor>
  <xdr:twoCellAnchor>
    <xdr:from>
      <xdr:col>15</xdr:col>
      <xdr:colOff>92075</xdr:colOff>
      <xdr:row>58</xdr:row>
      <xdr:rowOff>148627</xdr:rowOff>
    </xdr:from>
    <xdr:to>
      <xdr:col>15</xdr:col>
      <xdr:colOff>269875</xdr:colOff>
      <xdr:row>58</xdr:row>
      <xdr:rowOff>148627</xdr:rowOff>
    </xdr:to>
    <xdr:cxnSp macro="">
      <xdr:nvCxnSpPr>
        <xdr:cNvPr id="347" name="直線コネクタ 346"/>
        <xdr:cNvCxnSpPr/>
      </xdr:nvCxnSpPr>
      <xdr:spPr>
        <a:xfrm>
          <a:off x="10388600" y="100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104393</xdr:rowOff>
    </xdr:from>
    <xdr:ext cx="599010" cy="259045"/>
    <xdr:sp macro="" textlink="">
      <xdr:nvSpPr>
        <xdr:cNvPr id="348" name="普通建設事業費最大値テキスト"/>
        <xdr:cNvSpPr txBox="1"/>
      </xdr:nvSpPr>
      <xdr:spPr>
        <a:xfrm>
          <a:off x="10528300" y="85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136,345</a:t>
          </a:r>
          <a:endParaRPr kumimoji="1" lang="ja-JP" altLang="en-US" sz="1000" b="1">
            <a:latin typeface="ＭＳ Ｐゴシック"/>
          </a:endParaRPr>
        </a:p>
      </xdr:txBody>
    </xdr:sp>
    <xdr:clientData/>
  </xdr:oneCellAnchor>
  <xdr:twoCellAnchor>
    <xdr:from>
      <xdr:col>15</xdr:col>
      <xdr:colOff>92075</xdr:colOff>
      <xdr:row>50</xdr:row>
      <xdr:rowOff>157716</xdr:rowOff>
    </xdr:from>
    <xdr:to>
      <xdr:col>15</xdr:col>
      <xdr:colOff>269875</xdr:colOff>
      <xdr:row>50</xdr:row>
      <xdr:rowOff>157716</xdr:rowOff>
    </xdr:to>
    <xdr:cxnSp macro="">
      <xdr:nvCxnSpPr>
        <xdr:cNvPr id="349" name="直線コネクタ 348"/>
        <xdr:cNvCxnSpPr/>
      </xdr:nvCxnSpPr>
      <xdr:spPr>
        <a:xfrm>
          <a:off x="10388600" y="87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35121</xdr:rowOff>
    </xdr:from>
    <xdr:to>
      <xdr:col>15</xdr:col>
      <xdr:colOff>180975</xdr:colOff>
      <xdr:row>56</xdr:row>
      <xdr:rowOff>113998</xdr:rowOff>
    </xdr:to>
    <xdr:cxnSp macro="">
      <xdr:nvCxnSpPr>
        <xdr:cNvPr id="350" name="直線コネクタ 349"/>
        <xdr:cNvCxnSpPr/>
      </xdr:nvCxnSpPr>
      <xdr:spPr>
        <a:xfrm>
          <a:off x="9639300" y="9464871"/>
          <a:ext cx="838200" cy="25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166456</xdr:rowOff>
    </xdr:from>
    <xdr:ext cx="534377" cy="259045"/>
    <xdr:sp macro="" textlink="">
      <xdr:nvSpPr>
        <xdr:cNvPr id="351" name="普通建設事業費平均値テキスト"/>
        <xdr:cNvSpPr txBox="1"/>
      </xdr:nvSpPr>
      <xdr:spPr>
        <a:xfrm>
          <a:off x="10528300" y="9424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54,227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143579</xdr:rowOff>
    </xdr:from>
    <xdr:to>
      <xdr:col>15</xdr:col>
      <xdr:colOff>231775</xdr:colOff>
      <xdr:row>56</xdr:row>
      <xdr:rowOff>73729</xdr:rowOff>
    </xdr:to>
    <xdr:sp macro="" textlink="">
      <xdr:nvSpPr>
        <xdr:cNvPr id="352" name="フローチャート : 判断 351"/>
        <xdr:cNvSpPr/>
      </xdr:nvSpPr>
      <xdr:spPr>
        <a:xfrm>
          <a:off x="10426700" y="957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161406</xdr:rowOff>
    </xdr:from>
    <xdr:to>
      <xdr:col>14</xdr:col>
      <xdr:colOff>28575</xdr:colOff>
      <xdr:row>55</xdr:row>
      <xdr:rowOff>35121</xdr:rowOff>
    </xdr:to>
    <xdr:cxnSp macro="">
      <xdr:nvCxnSpPr>
        <xdr:cNvPr id="353" name="直線コネクタ 352"/>
        <xdr:cNvCxnSpPr/>
      </xdr:nvCxnSpPr>
      <xdr:spPr>
        <a:xfrm>
          <a:off x="8750300" y="9419706"/>
          <a:ext cx="8890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103117</xdr:rowOff>
    </xdr:from>
    <xdr:to>
      <xdr:col>14</xdr:col>
      <xdr:colOff>79375</xdr:colOff>
      <xdr:row>56</xdr:row>
      <xdr:rowOff>33267</xdr:rowOff>
    </xdr:to>
    <xdr:sp macro="" textlink="">
      <xdr:nvSpPr>
        <xdr:cNvPr id="354" name="フローチャート : 判断 353"/>
        <xdr:cNvSpPr/>
      </xdr:nvSpPr>
      <xdr:spPr>
        <a:xfrm>
          <a:off x="9588500" y="95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24394</xdr:rowOff>
    </xdr:from>
    <xdr:ext cx="534377" cy="259045"/>
    <xdr:sp macro="" textlink="">
      <xdr:nvSpPr>
        <xdr:cNvPr id="355" name="テキスト ボックス 354"/>
        <xdr:cNvSpPr txBox="1"/>
      </xdr:nvSpPr>
      <xdr:spPr>
        <a:xfrm>
          <a:off x="9372111" y="96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57,944</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161406</xdr:rowOff>
    </xdr:from>
    <xdr:to>
      <xdr:col>12</xdr:col>
      <xdr:colOff>511175</xdr:colOff>
      <xdr:row>56</xdr:row>
      <xdr:rowOff>25977</xdr:rowOff>
    </xdr:to>
    <xdr:cxnSp macro="">
      <xdr:nvCxnSpPr>
        <xdr:cNvPr id="356" name="直線コネクタ 355"/>
        <xdr:cNvCxnSpPr/>
      </xdr:nvCxnSpPr>
      <xdr:spPr>
        <a:xfrm flipV="1">
          <a:off x="7861300" y="9419706"/>
          <a:ext cx="889000" cy="20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121503</xdr:rowOff>
    </xdr:from>
    <xdr:to>
      <xdr:col>12</xdr:col>
      <xdr:colOff>561975</xdr:colOff>
      <xdr:row>56</xdr:row>
      <xdr:rowOff>51653</xdr:rowOff>
    </xdr:to>
    <xdr:sp macro="" textlink="">
      <xdr:nvSpPr>
        <xdr:cNvPr id="357" name="フローチャート : 判断 356"/>
        <xdr:cNvSpPr/>
      </xdr:nvSpPr>
      <xdr:spPr>
        <a:xfrm>
          <a:off x="8699500" y="9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42780</xdr:rowOff>
    </xdr:from>
    <xdr:ext cx="534377" cy="259045"/>
    <xdr:sp macro="" textlink="">
      <xdr:nvSpPr>
        <xdr:cNvPr id="358" name="テキスト ボックス 357"/>
        <xdr:cNvSpPr txBox="1"/>
      </xdr:nvSpPr>
      <xdr:spPr>
        <a:xfrm>
          <a:off x="8483111" y="9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80808</xdr:rowOff>
    </xdr:from>
    <xdr:to>
      <xdr:col>11</xdr:col>
      <xdr:colOff>307975</xdr:colOff>
      <xdr:row>56</xdr:row>
      <xdr:rowOff>25977</xdr:rowOff>
    </xdr:to>
    <xdr:cxnSp macro="">
      <xdr:nvCxnSpPr>
        <xdr:cNvPr id="359" name="直線コネクタ 358"/>
        <xdr:cNvCxnSpPr/>
      </xdr:nvCxnSpPr>
      <xdr:spPr>
        <a:xfrm>
          <a:off x="6972300" y="9510558"/>
          <a:ext cx="889000" cy="1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64288</xdr:rowOff>
    </xdr:from>
    <xdr:to>
      <xdr:col>11</xdr:col>
      <xdr:colOff>358775</xdr:colOff>
      <xdr:row>56</xdr:row>
      <xdr:rowOff>165888</xdr:rowOff>
    </xdr:to>
    <xdr:sp macro="" textlink="">
      <xdr:nvSpPr>
        <xdr:cNvPr id="360" name="フローチャート : 判断 359"/>
        <xdr:cNvSpPr/>
      </xdr:nvSpPr>
      <xdr:spPr>
        <a:xfrm>
          <a:off x="7810500" y="966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157015</xdr:rowOff>
    </xdr:from>
    <xdr:ext cx="534377" cy="259045"/>
    <xdr:sp macro="" textlink="">
      <xdr:nvSpPr>
        <xdr:cNvPr id="361" name="テキスト ボックス 360"/>
        <xdr:cNvSpPr txBox="1"/>
      </xdr:nvSpPr>
      <xdr:spPr>
        <a:xfrm>
          <a:off x="7594111" y="97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38793</xdr:rowOff>
    </xdr:from>
    <xdr:to>
      <xdr:col>10</xdr:col>
      <xdr:colOff>155575</xdr:colOff>
      <xdr:row>56</xdr:row>
      <xdr:rowOff>140393</xdr:rowOff>
    </xdr:to>
    <xdr:sp macro="" textlink="">
      <xdr:nvSpPr>
        <xdr:cNvPr id="362" name="フローチャート : 判断 361"/>
        <xdr:cNvSpPr/>
      </xdr:nvSpPr>
      <xdr:spPr>
        <a:xfrm>
          <a:off x="6921500" y="96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131520</xdr:rowOff>
    </xdr:from>
    <xdr:ext cx="534377" cy="259045"/>
    <xdr:sp macro="" textlink="">
      <xdr:nvSpPr>
        <xdr:cNvPr id="363" name="テキスト ボックス 362"/>
        <xdr:cNvSpPr txBox="1"/>
      </xdr:nvSpPr>
      <xdr:spPr>
        <a:xfrm>
          <a:off x="6705111" y="973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63198</xdr:rowOff>
    </xdr:from>
    <xdr:to>
      <xdr:col>15</xdr:col>
      <xdr:colOff>231775</xdr:colOff>
      <xdr:row>56</xdr:row>
      <xdr:rowOff>164798</xdr:rowOff>
    </xdr:to>
    <xdr:sp macro="" textlink="">
      <xdr:nvSpPr>
        <xdr:cNvPr id="369" name="円/楕円 368"/>
        <xdr:cNvSpPr/>
      </xdr:nvSpPr>
      <xdr:spPr>
        <a:xfrm>
          <a:off x="10426700" y="96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41625</xdr:rowOff>
    </xdr:from>
    <xdr:ext cx="534377" cy="259045"/>
    <xdr:sp macro="" textlink="">
      <xdr:nvSpPr>
        <xdr:cNvPr id="370" name="普通建設事業費該当値テキスト"/>
        <xdr:cNvSpPr txBox="1"/>
      </xdr:nvSpPr>
      <xdr:spPr>
        <a:xfrm>
          <a:off x="10528300" y="964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45,861</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155771</xdr:rowOff>
    </xdr:from>
    <xdr:to>
      <xdr:col>14</xdr:col>
      <xdr:colOff>79375</xdr:colOff>
      <xdr:row>55</xdr:row>
      <xdr:rowOff>85921</xdr:rowOff>
    </xdr:to>
    <xdr:sp macro="" textlink="">
      <xdr:nvSpPr>
        <xdr:cNvPr id="371" name="円/楕円 370"/>
        <xdr:cNvSpPr/>
      </xdr:nvSpPr>
      <xdr:spPr>
        <a:xfrm>
          <a:off x="9588500" y="941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102448</xdr:rowOff>
    </xdr:from>
    <xdr:ext cx="534377" cy="259045"/>
    <xdr:sp macro="" textlink="">
      <xdr:nvSpPr>
        <xdr:cNvPr id="372" name="テキスト ボックス 371"/>
        <xdr:cNvSpPr txBox="1"/>
      </xdr:nvSpPr>
      <xdr:spPr>
        <a:xfrm>
          <a:off x="9372111" y="91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68,857</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110606</xdr:rowOff>
    </xdr:from>
    <xdr:to>
      <xdr:col>12</xdr:col>
      <xdr:colOff>561975</xdr:colOff>
      <xdr:row>55</xdr:row>
      <xdr:rowOff>40756</xdr:rowOff>
    </xdr:to>
    <xdr:sp macro="" textlink="">
      <xdr:nvSpPr>
        <xdr:cNvPr id="373" name="円/楕円 372"/>
        <xdr:cNvSpPr/>
      </xdr:nvSpPr>
      <xdr:spPr>
        <a:xfrm>
          <a:off x="8699500" y="936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57283</xdr:rowOff>
    </xdr:from>
    <xdr:ext cx="534377" cy="259045"/>
    <xdr:sp macro="" textlink="">
      <xdr:nvSpPr>
        <xdr:cNvPr id="374" name="テキスト ボックス 373"/>
        <xdr:cNvSpPr txBox="1"/>
      </xdr:nvSpPr>
      <xdr:spPr>
        <a:xfrm>
          <a:off x="8483111" y="914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73,006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146627</xdr:rowOff>
    </xdr:from>
    <xdr:to>
      <xdr:col>11</xdr:col>
      <xdr:colOff>358775</xdr:colOff>
      <xdr:row>56</xdr:row>
      <xdr:rowOff>76777</xdr:rowOff>
    </xdr:to>
    <xdr:sp macro="" textlink="">
      <xdr:nvSpPr>
        <xdr:cNvPr id="375" name="円/楕円 374"/>
        <xdr:cNvSpPr/>
      </xdr:nvSpPr>
      <xdr:spPr>
        <a:xfrm>
          <a:off x="7810500" y="95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93304</xdr:rowOff>
    </xdr:from>
    <xdr:ext cx="534377" cy="259045"/>
    <xdr:sp macro="" textlink="">
      <xdr:nvSpPr>
        <xdr:cNvPr id="376" name="テキスト ボックス 375"/>
        <xdr:cNvSpPr txBox="1"/>
      </xdr:nvSpPr>
      <xdr:spPr>
        <a:xfrm>
          <a:off x="7594111" y="935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53,947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30008</xdr:rowOff>
    </xdr:from>
    <xdr:to>
      <xdr:col>10</xdr:col>
      <xdr:colOff>155575</xdr:colOff>
      <xdr:row>55</xdr:row>
      <xdr:rowOff>131608</xdr:rowOff>
    </xdr:to>
    <xdr:sp macro="" textlink="">
      <xdr:nvSpPr>
        <xdr:cNvPr id="377" name="円/楕円 376"/>
        <xdr:cNvSpPr/>
      </xdr:nvSpPr>
      <xdr:spPr>
        <a:xfrm>
          <a:off x="6921500" y="945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148135</xdr:rowOff>
    </xdr:from>
    <xdr:ext cx="534377" cy="259045"/>
    <xdr:sp macro="" textlink="">
      <xdr:nvSpPr>
        <xdr:cNvPr id="378" name="テキスト ボックス 377"/>
        <xdr:cNvSpPr txBox="1"/>
      </xdr:nvSpPr>
      <xdr:spPr>
        <a:xfrm>
          <a:off x="6705111" y="923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50317</xdr:rowOff>
    </xdr:from>
    <xdr:to>
      <xdr:col>15</xdr:col>
      <xdr:colOff>180340</xdr:colOff>
      <xdr:row>79</xdr:row>
      <xdr:rowOff>98879</xdr:rowOff>
    </xdr:to>
    <xdr:cxnSp macro="">
      <xdr:nvCxnSpPr>
        <xdr:cNvPr id="404" name="直線コネクタ 403"/>
        <xdr:cNvCxnSpPr/>
      </xdr:nvCxnSpPr>
      <xdr:spPr>
        <a:xfrm flipV="1">
          <a:off x="10475595" y="12051817"/>
          <a:ext cx="1270" cy="159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168444</xdr:rowOff>
    </xdr:from>
    <xdr:ext cx="534377" cy="259045"/>
    <xdr:sp macro="" textlink="">
      <xdr:nvSpPr>
        <xdr:cNvPr id="407" name="普通建設事業費 （ うち新規整備　）最大値テキスト"/>
        <xdr:cNvSpPr txBox="1"/>
      </xdr:nvSpPr>
      <xdr:spPr>
        <a:xfrm>
          <a:off x="10528300" y="1182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97,474</a:t>
          </a:r>
          <a:endParaRPr kumimoji="1" lang="ja-JP" altLang="en-US" sz="1000" b="1">
            <a:latin typeface="ＭＳ Ｐゴシック"/>
          </a:endParaRPr>
        </a:p>
      </xdr:txBody>
    </xdr:sp>
    <xdr:clientData/>
  </xdr:oneCellAnchor>
  <xdr:twoCellAnchor>
    <xdr:from>
      <xdr:col>15</xdr:col>
      <xdr:colOff>92075</xdr:colOff>
      <xdr:row>70</xdr:row>
      <xdr:rowOff>50317</xdr:rowOff>
    </xdr:from>
    <xdr:to>
      <xdr:col>15</xdr:col>
      <xdr:colOff>269875</xdr:colOff>
      <xdr:row>70</xdr:row>
      <xdr:rowOff>50317</xdr:rowOff>
    </xdr:to>
    <xdr:cxnSp macro="">
      <xdr:nvCxnSpPr>
        <xdr:cNvPr id="408" name="直線コネクタ 407"/>
        <xdr:cNvCxnSpPr/>
      </xdr:nvCxnSpPr>
      <xdr:spPr>
        <a:xfrm>
          <a:off x="10388600" y="1205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160699</xdr:rowOff>
    </xdr:from>
    <xdr:to>
      <xdr:col>15</xdr:col>
      <xdr:colOff>180975</xdr:colOff>
      <xdr:row>77</xdr:row>
      <xdr:rowOff>84379</xdr:rowOff>
    </xdr:to>
    <xdr:cxnSp macro="">
      <xdr:nvCxnSpPr>
        <xdr:cNvPr id="409" name="直線コネクタ 408"/>
        <xdr:cNvCxnSpPr/>
      </xdr:nvCxnSpPr>
      <xdr:spPr>
        <a:xfrm>
          <a:off x="9639300" y="13190899"/>
          <a:ext cx="838200" cy="9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25607</xdr:rowOff>
    </xdr:from>
    <xdr:ext cx="534377" cy="259045"/>
    <xdr:sp macro="" textlink="">
      <xdr:nvSpPr>
        <xdr:cNvPr id="410" name="普通建設事業費 （ うち新規整備　）平均値テキスト"/>
        <xdr:cNvSpPr txBox="1"/>
      </xdr:nvSpPr>
      <xdr:spPr>
        <a:xfrm>
          <a:off x="10528300" y="1322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21,055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47180</xdr:rowOff>
    </xdr:from>
    <xdr:to>
      <xdr:col>15</xdr:col>
      <xdr:colOff>231775</xdr:colOff>
      <xdr:row>77</xdr:row>
      <xdr:rowOff>148780</xdr:rowOff>
    </xdr:to>
    <xdr:sp macro="" textlink="">
      <xdr:nvSpPr>
        <xdr:cNvPr id="411" name="フローチャート : 判断 410"/>
        <xdr:cNvSpPr/>
      </xdr:nvSpPr>
      <xdr:spPr>
        <a:xfrm>
          <a:off x="10426700" y="132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51801</xdr:rowOff>
    </xdr:from>
    <xdr:to>
      <xdr:col>14</xdr:col>
      <xdr:colOff>79375</xdr:colOff>
      <xdr:row>77</xdr:row>
      <xdr:rowOff>153401</xdr:rowOff>
    </xdr:to>
    <xdr:sp macro="" textlink="">
      <xdr:nvSpPr>
        <xdr:cNvPr id="412" name="フローチャート : 判断 411"/>
        <xdr:cNvSpPr/>
      </xdr:nvSpPr>
      <xdr:spPr>
        <a:xfrm>
          <a:off x="9588500" y="1325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144528</xdr:rowOff>
    </xdr:from>
    <xdr:ext cx="534377" cy="259045"/>
    <xdr:sp macro="" textlink="">
      <xdr:nvSpPr>
        <xdr:cNvPr id="413" name="テキスト ボックス 412"/>
        <xdr:cNvSpPr txBox="1"/>
      </xdr:nvSpPr>
      <xdr:spPr>
        <a:xfrm>
          <a:off x="9372111" y="1334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20,772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33579</xdr:rowOff>
    </xdr:from>
    <xdr:to>
      <xdr:col>15</xdr:col>
      <xdr:colOff>231775</xdr:colOff>
      <xdr:row>77</xdr:row>
      <xdr:rowOff>135179</xdr:rowOff>
    </xdr:to>
    <xdr:sp macro="" textlink="">
      <xdr:nvSpPr>
        <xdr:cNvPr id="419" name="円/楕円 418"/>
        <xdr:cNvSpPr/>
      </xdr:nvSpPr>
      <xdr:spPr>
        <a:xfrm>
          <a:off x="10426700" y="1323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56456</xdr:rowOff>
    </xdr:from>
    <xdr:ext cx="534377" cy="259045"/>
    <xdr:sp macro="" textlink="">
      <xdr:nvSpPr>
        <xdr:cNvPr id="420" name="普通建設事業費 （ うち新規整備　）該当値テキスト"/>
        <xdr:cNvSpPr txBox="1"/>
      </xdr:nvSpPr>
      <xdr:spPr>
        <a:xfrm>
          <a:off x="10528300" y="130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109899</xdr:rowOff>
    </xdr:from>
    <xdr:to>
      <xdr:col>14</xdr:col>
      <xdr:colOff>79375</xdr:colOff>
      <xdr:row>77</xdr:row>
      <xdr:rowOff>40049</xdr:rowOff>
    </xdr:to>
    <xdr:sp macro="" textlink="">
      <xdr:nvSpPr>
        <xdr:cNvPr id="421" name="円/楕円 420"/>
        <xdr:cNvSpPr/>
      </xdr:nvSpPr>
      <xdr:spPr>
        <a:xfrm>
          <a:off x="9588500" y="1314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56576</xdr:rowOff>
    </xdr:from>
    <xdr:ext cx="534377" cy="259045"/>
    <xdr:sp macro="" textlink="">
      <xdr:nvSpPr>
        <xdr:cNvPr id="422" name="テキスト ボックス 421"/>
        <xdr:cNvSpPr txBox="1"/>
      </xdr:nvSpPr>
      <xdr:spPr>
        <a:xfrm>
          <a:off x="9372111" y="129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2" name="テキスト ボックス 441"/>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68540</xdr:rowOff>
    </xdr:from>
    <xdr:to>
      <xdr:col>15</xdr:col>
      <xdr:colOff>180340</xdr:colOff>
      <xdr:row>99</xdr:row>
      <xdr:rowOff>98879</xdr:rowOff>
    </xdr:to>
    <xdr:cxnSp macro="">
      <xdr:nvCxnSpPr>
        <xdr:cNvPr id="448" name="直線コネクタ 447"/>
        <xdr:cNvCxnSpPr/>
      </xdr:nvCxnSpPr>
      <xdr:spPr>
        <a:xfrm flipV="1">
          <a:off x="10475595" y="15499040"/>
          <a:ext cx="1270" cy="15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9"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50" name="直線コネクタ 449"/>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15217</xdr:rowOff>
    </xdr:from>
    <xdr:ext cx="534377" cy="259045"/>
    <xdr:sp macro="" textlink="">
      <xdr:nvSpPr>
        <xdr:cNvPr id="451" name="普通建設事業費 （ うち更新整備　）最大値テキスト"/>
        <xdr:cNvSpPr txBox="1"/>
      </xdr:nvSpPr>
      <xdr:spPr>
        <a:xfrm>
          <a:off x="10528300" y="1527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96,358</a:t>
          </a:r>
          <a:endParaRPr kumimoji="1" lang="ja-JP" altLang="en-US" sz="1000" b="1">
            <a:latin typeface="ＭＳ Ｐゴシック"/>
          </a:endParaRPr>
        </a:p>
      </xdr:txBody>
    </xdr:sp>
    <xdr:clientData/>
  </xdr:oneCellAnchor>
  <xdr:twoCellAnchor>
    <xdr:from>
      <xdr:col>15</xdr:col>
      <xdr:colOff>92075</xdr:colOff>
      <xdr:row>90</xdr:row>
      <xdr:rowOff>68540</xdr:rowOff>
    </xdr:from>
    <xdr:to>
      <xdr:col>15</xdr:col>
      <xdr:colOff>269875</xdr:colOff>
      <xdr:row>90</xdr:row>
      <xdr:rowOff>68540</xdr:rowOff>
    </xdr:to>
    <xdr:cxnSp macro="">
      <xdr:nvCxnSpPr>
        <xdr:cNvPr id="452" name="直線コネクタ 451"/>
        <xdr:cNvCxnSpPr/>
      </xdr:nvCxnSpPr>
      <xdr:spPr>
        <a:xfrm>
          <a:off x="10388600" y="1549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160959</xdr:rowOff>
    </xdr:from>
    <xdr:to>
      <xdr:col>15</xdr:col>
      <xdr:colOff>180975</xdr:colOff>
      <xdr:row>97</xdr:row>
      <xdr:rowOff>93605</xdr:rowOff>
    </xdr:to>
    <xdr:cxnSp macro="">
      <xdr:nvCxnSpPr>
        <xdr:cNvPr id="453" name="直線コネクタ 452"/>
        <xdr:cNvCxnSpPr/>
      </xdr:nvCxnSpPr>
      <xdr:spPr>
        <a:xfrm>
          <a:off x="9639300" y="16448709"/>
          <a:ext cx="838200" cy="27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22803</xdr:rowOff>
    </xdr:from>
    <xdr:ext cx="534377" cy="259045"/>
    <xdr:sp macro="" textlink="">
      <xdr:nvSpPr>
        <xdr:cNvPr id="454" name="普通建設事業費 （ うち更新整備　）平均値テキスト"/>
        <xdr:cNvSpPr txBox="1"/>
      </xdr:nvSpPr>
      <xdr:spPr>
        <a:xfrm>
          <a:off x="10528300" y="1648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23,949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171376</xdr:rowOff>
    </xdr:from>
    <xdr:to>
      <xdr:col>15</xdr:col>
      <xdr:colOff>231775</xdr:colOff>
      <xdr:row>97</xdr:row>
      <xdr:rowOff>101526</xdr:rowOff>
    </xdr:to>
    <xdr:sp macro="" textlink="">
      <xdr:nvSpPr>
        <xdr:cNvPr id="455" name="フローチャート : 判断 454"/>
        <xdr:cNvSpPr/>
      </xdr:nvSpPr>
      <xdr:spPr>
        <a:xfrm>
          <a:off x="104267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91497</xdr:rowOff>
    </xdr:from>
    <xdr:to>
      <xdr:col>14</xdr:col>
      <xdr:colOff>79375</xdr:colOff>
      <xdr:row>97</xdr:row>
      <xdr:rowOff>21647</xdr:rowOff>
    </xdr:to>
    <xdr:sp macro="" textlink="">
      <xdr:nvSpPr>
        <xdr:cNvPr id="456" name="フローチャート : 判断 455"/>
        <xdr:cNvSpPr/>
      </xdr:nvSpPr>
      <xdr:spPr>
        <a:xfrm>
          <a:off x="9588500" y="165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12774</xdr:rowOff>
    </xdr:from>
    <xdr:ext cx="534377" cy="259045"/>
    <xdr:sp macro="" textlink="">
      <xdr:nvSpPr>
        <xdr:cNvPr id="457" name="テキスト ボックス 456"/>
        <xdr:cNvSpPr txBox="1"/>
      </xdr:nvSpPr>
      <xdr:spPr>
        <a:xfrm>
          <a:off x="9372111" y="166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42805</xdr:rowOff>
    </xdr:from>
    <xdr:to>
      <xdr:col>15</xdr:col>
      <xdr:colOff>231775</xdr:colOff>
      <xdr:row>97</xdr:row>
      <xdr:rowOff>144405</xdr:rowOff>
    </xdr:to>
    <xdr:sp macro="" textlink="">
      <xdr:nvSpPr>
        <xdr:cNvPr id="463" name="円/楕円 462"/>
        <xdr:cNvSpPr/>
      </xdr:nvSpPr>
      <xdr:spPr>
        <a:xfrm>
          <a:off x="10426700" y="16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21232</xdr:rowOff>
    </xdr:from>
    <xdr:ext cx="534377" cy="259045"/>
    <xdr:sp macro="" textlink="">
      <xdr:nvSpPr>
        <xdr:cNvPr id="464" name="普通建設事業費 （ うち更新整備　）該当値テキスト"/>
        <xdr:cNvSpPr txBox="1"/>
      </xdr:nvSpPr>
      <xdr:spPr>
        <a:xfrm>
          <a:off x="10528300" y="166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21,323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110159</xdr:rowOff>
    </xdr:from>
    <xdr:to>
      <xdr:col>14</xdr:col>
      <xdr:colOff>79375</xdr:colOff>
      <xdr:row>96</xdr:row>
      <xdr:rowOff>40309</xdr:rowOff>
    </xdr:to>
    <xdr:sp macro="" textlink="">
      <xdr:nvSpPr>
        <xdr:cNvPr id="465" name="円/楕円 464"/>
        <xdr:cNvSpPr/>
      </xdr:nvSpPr>
      <xdr:spPr>
        <a:xfrm>
          <a:off x="9588500" y="1639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56836</xdr:rowOff>
    </xdr:from>
    <xdr:ext cx="534377" cy="259045"/>
    <xdr:sp macro="" textlink="">
      <xdr:nvSpPr>
        <xdr:cNvPr id="466" name="テキスト ボックス 465"/>
        <xdr:cNvSpPr txBox="1"/>
      </xdr:nvSpPr>
      <xdr:spPr>
        <a:xfrm>
          <a:off x="9372111" y="161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69405</xdr:rowOff>
    </xdr:from>
    <xdr:to>
      <xdr:col>23</xdr:col>
      <xdr:colOff>516889</xdr:colOff>
      <xdr:row>39</xdr:row>
      <xdr:rowOff>44450</xdr:rowOff>
    </xdr:to>
    <xdr:cxnSp macro="">
      <xdr:nvCxnSpPr>
        <xdr:cNvPr id="490" name="直線コネクタ 489"/>
        <xdr:cNvCxnSpPr/>
      </xdr:nvCxnSpPr>
      <xdr:spPr>
        <a:xfrm flipV="1">
          <a:off x="16317595" y="5384355"/>
          <a:ext cx="1269" cy="134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16082</xdr:rowOff>
    </xdr:from>
    <xdr:ext cx="534377" cy="259045"/>
    <xdr:sp macro="" textlink="">
      <xdr:nvSpPr>
        <xdr:cNvPr id="493" name="災害復旧事業費最大値テキスト"/>
        <xdr:cNvSpPr txBox="1"/>
      </xdr:nvSpPr>
      <xdr:spPr>
        <a:xfrm>
          <a:off x="16370300" y="51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31</xdr:row>
      <xdr:rowOff>69405</xdr:rowOff>
    </xdr:from>
    <xdr:to>
      <xdr:col>23</xdr:col>
      <xdr:colOff>606425</xdr:colOff>
      <xdr:row>31</xdr:row>
      <xdr:rowOff>69405</xdr:rowOff>
    </xdr:to>
    <xdr:cxnSp macro="">
      <xdr:nvCxnSpPr>
        <xdr:cNvPr id="494" name="直線コネクタ 493"/>
        <xdr:cNvCxnSpPr/>
      </xdr:nvCxnSpPr>
      <xdr:spPr>
        <a:xfrm>
          <a:off x="16230600" y="538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3721</xdr:rowOff>
    </xdr:from>
    <xdr:to>
      <xdr:col>23</xdr:col>
      <xdr:colOff>517525</xdr:colOff>
      <xdr:row>39</xdr:row>
      <xdr:rowOff>11874</xdr:rowOff>
    </xdr:to>
    <xdr:cxnSp macro="">
      <xdr:nvCxnSpPr>
        <xdr:cNvPr id="495" name="直線コネクタ 494"/>
        <xdr:cNvCxnSpPr/>
      </xdr:nvCxnSpPr>
      <xdr:spPr>
        <a:xfrm>
          <a:off x="15481300" y="6690271"/>
          <a:ext cx="8382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132999</xdr:rowOff>
    </xdr:from>
    <xdr:ext cx="469744" cy="259045"/>
    <xdr:sp macro="" textlink="">
      <xdr:nvSpPr>
        <xdr:cNvPr id="496" name="災害復旧事業費平均値テキスト"/>
        <xdr:cNvSpPr txBox="1"/>
      </xdr:nvSpPr>
      <xdr:spPr>
        <a:xfrm>
          <a:off x="16370300" y="6476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110122</xdr:rowOff>
    </xdr:from>
    <xdr:to>
      <xdr:col>23</xdr:col>
      <xdr:colOff>568325</xdr:colOff>
      <xdr:row>39</xdr:row>
      <xdr:rowOff>40272</xdr:rowOff>
    </xdr:to>
    <xdr:sp macro="" textlink="">
      <xdr:nvSpPr>
        <xdr:cNvPr id="497" name="フローチャート : 判断 496"/>
        <xdr:cNvSpPr/>
      </xdr:nvSpPr>
      <xdr:spPr>
        <a:xfrm>
          <a:off x="16268700" y="66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156807</xdr:rowOff>
    </xdr:from>
    <xdr:to>
      <xdr:col>22</xdr:col>
      <xdr:colOff>365125</xdr:colOff>
      <xdr:row>39</xdr:row>
      <xdr:rowOff>3721</xdr:rowOff>
    </xdr:to>
    <xdr:cxnSp macro="">
      <xdr:nvCxnSpPr>
        <xdr:cNvPr id="498" name="直線コネクタ 497"/>
        <xdr:cNvCxnSpPr/>
      </xdr:nvCxnSpPr>
      <xdr:spPr>
        <a:xfrm>
          <a:off x="14592300" y="6671907"/>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157137</xdr:rowOff>
    </xdr:from>
    <xdr:to>
      <xdr:col>22</xdr:col>
      <xdr:colOff>415925</xdr:colOff>
      <xdr:row>39</xdr:row>
      <xdr:rowOff>87287</xdr:rowOff>
    </xdr:to>
    <xdr:sp macro="" textlink="">
      <xdr:nvSpPr>
        <xdr:cNvPr id="499" name="フローチャート : 判断 498"/>
        <xdr:cNvSpPr/>
      </xdr:nvSpPr>
      <xdr:spPr>
        <a:xfrm>
          <a:off x="15430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78414</xdr:rowOff>
    </xdr:from>
    <xdr:ext cx="378565" cy="259045"/>
    <xdr:sp macro="" textlink="">
      <xdr:nvSpPr>
        <xdr:cNvPr id="500" name="テキスト ボックス 499"/>
        <xdr:cNvSpPr txBox="1"/>
      </xdr:nvSpPr>
      <xdr:spPr>
        <a:xfrm>
          <a:off x="15292017" y="676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138405</xdr:rowOff>
    </xdr:from>
    <xdr:to>
      <xdr:col>21</xdr:col>
      <xdr:colOff>161925</xdr:colOff>
      <xdr:row>38</xdr:row>
      <xdr:rowOff>156807</xdr:rowOff>
    </xdr:to>
    <xdr:cxnSp macro="">
      <xdr:nvCxnSpPr>
        <xdr:cNvPr id="501" name="直線コネクタ 500"/>
        <xdr:cNvCxnSpPr/>
      </xdr:nvCxnSpPr>
      <xdr:spPr>
        <a:xfrm>
          <a:off x="13703300" y="6653505"/>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150926</xdr:rowOff>
    </xdr:from>
    <xdr:to>
      <xdr:col>21</xdr:col>
      <xdr:colOff>212725</xdr:colOff>
      <xdr:row>39</xdr:row>
      <xdr:rowOff>81076</xdr:rowOff>
    </xdr:to>
    <xdr:sp macro="" textlink="">
      <xdr:nvSpPr>
        <xdr:cNvPr id="502" name="フローチャート : 判断 501"/>
        <xdr:cNvSpPr/>
      </xdr:nvSpPr>
      <xdr:spPr>
        <a:xfrm>
          <a:off x="14541500" y="66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72203</xdr:rowOff>
    </xdr:from>
    <xdr:ext cx="378565" cy="259045"/>
    <xdr:sp macro="" textlink="">
      <xdr:nvSpPr>
        <xdr:cNvPr id="503" name="テキスト ボックス 502"/>
        <xdr:cNvSpPr txBox="1"/>
      </xdr:nvSpPr>
      <xdr:spPr>
        <a:xfrm>
          <a:off x="14403017" y="6758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138405</xdr:rowOff>
    </xdr:from>
    <xdr:to>
      <xdr:col>19</xdr:col>
      <xdr:colOff>644525</xdr:colOff>
      <xdr:row>38</xdr:row>
      <xdr:rowOff>166256</xdr:rowOff>
    </xdr:to>
    <xdr:cxnSp macro="">
      <xdr:nvCxnSpPr>
        <xdr:cNvPr id="504" name="直線コネクタ 503"/>
        <xdr:cNvCxnSpPr/>
      </xdr:nvCxnSpPr>
      <xdr:spPr>
        <a:xfrm flipV="1">
          <a:off x="12814300" y="6653505"/>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135610</xdr:rowOff>
    </xdr:from>
    <xdr:to>
      <xdr:col>20</xdr:col>
      <xdr:colOff>9525</xdr:colOff>
      <xdr:row>39</xdr:row>
      <xdr:rowOff>65760</xdr:rowOff>
    </xdr:to>
    <xdr:sp macro="" textlink="">
      <xdr:nvSpPr>
        <xdr:cNvPr id="505" name="フローチャート : 判断 504"/>
        <xdr:cNvSpPr/>
      </xdr:nvSpPr>
      <xdr:spPr>
        <a:xfrm>
          <a:off x="13652500" y="66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56887</xdr:rowOff>
    </xdr:from>
    <xdr:ext cx="378565" cy="259045"/>
    <xdr:sp macro="" textlink="">
      <xdr:nvSpPr>
        <xdr:cNvPr id="506" name="テキスト ボックス 505"/>
        <xdr:cNvSpPr txBox="1"/>
      </xdr:nvSpPr>
      <xdr:spPr>
        <a:xfrm>
          <a:off x="13514017" y="6743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127457</xdr:rowOff>
    </xdr:from>
    <xdr:to>
      <xdr:col>18</xdr:col>
      <xdr:colOff>492125</xdr:colOff>
      <xdr:row>39</xdr:row>
      <xdr:rowOff>57607</xdr:rowOff>
    </xdr:to>
    <xdr:sp macro="" textlink="">
      <xdr:nvSpPr>
        <xdr:cNvPr id="507" name="フローチャート : 判断 506"/>
        <xdr:cNvSpPr/>
      </xdr:nvSpPr>
      <xdr:spPr>
        <a:xfrm>
          <a:off x="12763500" y="66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48734</xdr:rowOff>
    </xdr:from>
    <xdr:ext cx="378565" cy="259045"/>
    <xdr:sp macro="" textlink="">
      <xdr:nvSpPr>
        <xdr:cNvPr id="508" name="テキスト ボックス 507"/>
        <xdr:cNvSpPr txBox="1"/>
      </xdr:nvSpPr>
      <xdr:spPr>
        <a:xfrm>
          <a:off x="12625017" y="673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132524</xdr:rowOff>
    </xdr:from>
    <xdr:to>
      <xdr:col>23</xdr:col>
      <xdr:colOff>568325</xdr:colOff>
      <xdr:row>39</xdr:row>
      <xdr:rowOff>62674</xdr:rowOff>
    </xdr:to>
    <xdr:sp macro="" textlink="">
      <xdr:nvSpPr>
        <xdr:cNvPr id="514" name="円/楕円 513"/>
        <xdr:cNvSpPr/>
      </xdr:nvSpPr>
      <xdr:spPr>
        <a:xfrm>
          <a:off x="16268700" y="664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88548</xdr:rowOff>
    </xdr:from>
    <xdr:ext cx="378565" cy="259045"/>
    <xdr:sp macro="" textlink="">
      <xdr:nvSpPr>
        <xdr:cNvPr id="515" name="災害復旧事業費該当値テキスト"/>
        <xdr:cNvSpPr txBox="1"/>
      </xdr:nvSpPr>
      <xdr:spPr>
        <a:xfrm>
          <a:off x="16370300" y="6603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124371</xdr:rowOff>
    </xdr:from>
    <xdr:to>
      <xdr:col>22</xdr:col>
      <xdr:colOff>415925</xdr:colOff>
      <xdr:row>39</xdr:row>
      <xdr:rowOff>54521</xdr:rowOff>
    </xdr:to>
    <xdr:sp macro="" textlink="">
      <xdr:nvSpPr>
        <xdr:cNvPr id="516" name="円/楕円 515"/>
        <xdr:cNvSpPr/>
      </xdr:nvSpPr>
      <xdr:spPr>
        <a:xfrm>
          <a:off x="15430500" y="6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71048</xdr:rowOff>
    </xdr:from>
    <xdr:ext cx="469744" cy="259045"/>
    <xdr:sp macro="" textlink="">
      <xdr:nvSpPr>
        <xdr:cNvPr id="517" name="テキスト ボックス 516"/>
        <xdr:cNvSpPr txBox="1"/>
      </xdr:nvSpPr>
      <xdr:spPr>
        <a:xfrm>
          <a:off x="15246427" y="64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106007</xdr:rowOff>
    </xdr:from>
    <xdr:to>
      <xdr:col>21</xdr:col>
      <xdr:colOff>212725</xdr:colOff>
      <xdr:row>39</xdr:row>
      <xdr:rowOff>36157</xdr:rowOff>
    </xdr:to>
    <xdr:sp macro="" textlink="">
      <xdr:nvSpPr>
        <xdr:cNvPr id="518" name="円/楕円 517"/>
        <xdr:cNvSpPr/>
      </xdr:nvSpPr>
      <xdr:spPr>
        <a:xfrm>
          <a:off x="14541500" y="66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52684</xdr:rowOff>
    </xdr:from>
    <xdr:ext cx="469744" cy="259045"/>
    <xdr:sp macro="" textlink="">
      <xdr:nvSpPr>
        <xdr:cNvPr id="519" name="テキスト ボックス 518"/>
        <xdr:cNvSpPr txBox="1"/>
      </xdr:nvSpPr>
      <xdr:spPr>
        <a:xfrm>
          <a:off x="14357427" y="639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87605</xdr:rowOff>
    </xdr:from>
    <xdr:to>
      <xdr:col>20</xdr:col>
      <xdr:colOff>9525</xdr:colOff>
      <xdr:row>39</xdr:row>
      <xdr:rowOff>17755</xdr:rowOff>
    </xdr:to>
    <xdr:sp macro="" textlink="">
      <xdr:nvSpPr>
        <xdr:cNvPr id="520" name="円/楕円 519"/>
        <xdr:cNvSpPr/>
      </xdr:nvSpPr>
      <xdr:spPr>
        <a:xfrm>
          <a:off x="13652500" y="66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34282</xdr:rowOff>
    </xdr:from>
    <xdr:ext cx="469744" cy="259045"/>
    <xdr:sp macro="" textlink="">
      <xdr:nvSpPr>
        <xdr:cNvPr id="521" name="テキスト ボックス 520"/>
        <xdr:cNvSpPr txBox="1"/>
      </xdr:nvSpPr>
      <xdr:spPr>
        <a:xfrm>
          <a:off x="13468427" y="63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115456</xdr:rowOff>
    </xdr:from>
    <xdr:to>
      <xdr:col>18</xdr:col>
      <xdr:colOff>492125</xdr:colOff>
      <xdr:row>39</xdr:row>
      <xdr:rowOff>45606</xdr:rowOff>
    </xdr:to>
    <xdr:sp macro="" textlink="">
      <xdr:nvSpPr>
        <xdr:cNvPr id="522" name="円/楕円 521"/>
        <xdr:cNvSpPr/>
      </xdr:nvSpPr>
      <xdr:spPr>
        <a:xfrm>
          <a:off x="12763500" y="663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62133</xdr:rowOff>
    </xdr:from>
    <xdr:ext cx="469744" cy="259045"/>
    <xdr:sp macro="" textlink="">
      <xdr:nvSpPr>
        <xdr:cNvPr id="523" name="テキスト ボックス 522"/>
        <xdr:cNvSpPr txBox="1"/>
      </xdr:nvSpPr>
      <xdr:spPr>
        <a:xfrm>
          <a:off x="12579427" y="640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151979</xdr:rowOff>
    </xdr:from>
    <xdr:to>
      <xdr:col>23</xdr:col>
      <xdr:colOff>516889</xdr:colOff>
      <xdr:row>78</xdr:row>
      <xdr:rowOff>85244</xdr:rowOff>
    </xdr:to>
    <xdr:cxnSp macro="">
      <xdr:nvCxnSpPr>
        <xdr:cNvPr id="598" name="直線コネクタ 597"/>
        <xdr:cNvCxnSpPr/>
      </xdr:nvCxnSpPr>
      <xdr:spPr>
        <a:xfrm flipV="1">
          <a:off x="16317595" y="11982029"/>
          <a:ext cx="1269" cy="147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89071</xdr:rowOff>
    </xdr:from>
    <xdr:ext cx="534377" cy="259045"/>
    <xdr:sp macro="" textlink="">
      <xdr:nvSpPr>
        <xdr:cNvPr id="599" name="公債費最小値テキスト"/>
        <xdr:cNvSpPr txBox="1"/>
      </xdr:nvSpPr>
      <xdr:spPr>
        <a:xfrm>
          <a:off x="16370300" y="13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78</xdr:row>
      <xdr:rowOff>85244</xdr:rowOff>
    </xdr:from>
    <xdr:to>
      <xdr:col>23</xdr:col>
      <xdr:colOff>606425</xdr:colOff>
      <xdr:row>78</xdr:row>
      <xdr:rowOff>85244</xdr:rowOff>
    </xdr:to>
    <xdr:cxnSp macro="">
      <xdr:nvCxnSpPr>
        <xdr:cNvPr id="600" name="直線コネクタ 599"/>
        <xdr:cNvCxnSpPr/>
      </xdr:nvCxnSpPr>
      <xdr:spPr>
        <a:xfrm>
          <a:off x="16230600" y="134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98656</xdr:rowOff>
    </xdr:from>
    <xdr:ext cx="599010" cy="259045"/>
    <xdr:sp macro="" textlink="">
      <xdr:nvSpPr>
        <xdr:cNvPr id="601" name="公債費最大値テキスト"/>
        <xdr:cNvSpPr txBox="1"/>
      </xdr:nvSpPr>
      <xdr:spPr>
        <a:xfrm>
          <a:off x="16370300" y="11757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69</xdr:row>
      <xdr:rowOff>151979</xdr:rowOff>
    </xdr:from>
    <xdr:to>
      <xdr:col>23</xdr:col>
      <xdr:colOff>606425</xdr:colOff>
      <xdr:row>69</xdr:row>
      <xdr:rowOff>151979</xdr:rowOff>
    </xdr:to>
    <xdr:cxnSp macro="">
      <xdr:nvCxnSpPr>
        <xdr:cNvPr id="602" name="直線コネクタ 601"/>
        <xdr:cNvCxnSpPr/>
      </xdr:nvCxnSpPr>
      <xdr:spPr>
        <a:xfrm>
          <a:off x="16230600" y="1198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154771</xdr:rowOff>
    </xdr:from>
    <xdr:to>
      <xdr:col>23</xdr:col>
      <xdr:colOff>517525</xdr:colOff>
      <xdr:row>75</xdr:row>
      <xdr:rowOff>6181</xdr:rowOff>
    </xdr:to>
    <xdr:cxnSp macro="">
      <xdr:nvCxnSpPr>
        <xdr:cNvPr id="603" name="直線コネクタ 602"/>
        <xdr:cNvCxnSpPr/>
      </xdr:nvCxnSpPr>
      <xdr:spPr>
        <a:xfrm flipV="1">
          <a:off x="15481300" y="12842071"/>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40695</xdr:rowOff>
    </xdr:from>
    <xdr:ext cx="534377" cy="259045"/>
    <xdr:sp macro="" textlink="">
      <xdr:nvSpPr>
        <xdr:cNvPr id="604" name="公債費平均値テキスト"/>
        <xdr:cNvSpPr txBox="1"/>
      </xdr:nvSpPr>
      <xdr:spPr>
        <a:xfrm>
          <a:off x="16370300" y="12899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62268</xdr:rowOff>
    </xdr:from>
    <xdr:to>
      <xdr:col>23</xdr:col>
      <xdr:colOff>568325</xdr:colOff>
      <xdr:row>75</xdr:row>
      <xdr:rowOff>163869</xdr:rowOff>
    </xdr:to>
    <xdr:sp macro="" textlink="">
      <xdr:nvSpPr>
        <xdr:cNvPr id="605" name="フローチャート : 判断 604"/>
        <xdr:cNvSpPr/>
      </xdr:nvSpPr>
      <xdr:spPr>
        <a:xfrm>
          <a:off x="162687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6181</xdr:rowOff>
    </xdr:from>
    <xdr:to>
      <xdr:col>22</xdr:col>
      <xdr:colOff>365125</xdr:colOff>
      <xdr:row>75</xdr:row>
      <xdr:rowOff>33907</xdr:rowOff>
    </xdr:to>
    <xdr:cxnSp macro="">
      <xdr:nvCxnSpPr>
        <xdr:cNvPr id="606" name="直線コネクタ 605"/>
        <xdr:cNvCxnSpPr/>
      </xdr:nvCxnSpPr>
      <xdr:spPr>
        <a:xfrm flipV="1">
          <a:off x="14592300" y="12864931"/>
          <a:ext cx="889000" cy="2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32926</xdr:rowOff>
    </xdr:from>
    <xdr:to>
      <xdr:col>22</xdr:col>
      <xdr:colOff>415925</xdr:colOff>
      <xdr:row>75</xdr:row>
      <xdr:rowOff>134526</xdr:rowOff>
    </xdr:to>
    <xdr:sp macro="" textlink="">
      <xdr:nvSpPr>
        <xdr:cNvPr id="607" name="フローチャート : 判断 606"/>
        <xdr:cNvSpPr/>
      </xdr:nvSpPr>
      <xdr:spPr>
        <a:xfrm>
          <a:off x="15430500" y="128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125652</xdr:rowOff>
    </xdr:from>
    <xdr:ext cx="534377" cy="259045"/>
    <xdr:sp macro="" textlink="">
      <xdr:nvSpPr>
        <xdr:cNvPr id="608" name="テキスト ボックス 607"/>
        <xdr:cNvSpPr txBox="1"/>
      </xdr:nvSpPr>
      <xdr:spPr>
        <a:xfrm>
          <a:off x="15214111" y="129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75626</xdr:rowOff>
    </xdr:from>
    <xdr:to>
      <xdr:col>21</xdr:col>
      <xdr:colOff>161925</xdr:colOff>
      <xdr:row>75</xdr:row>
      <xdr:rowOff>33907</xdr:rowOff>
    </xdr:to>
    <xdr:cxnSp macro="">
      <xdr:nvCxnSpPr>
        <xdr:cNvPr id="609" name="直線コネクタ 608"/>
        <xdr:cNvCxnSpPr/>
      </xdr:nvCxnSpPr>
      <xdr:spPr>
        <a:xfrm>
          <a:off x="13703300" y="12762926"/>
          <a:ext cx="889000" cy="12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32191</xdr:rowOff>
    </xdr:from>
    <xdr:to>
      <xdr:col>21</xdr:col>
      <xdr:colOff>212725</xdr:colOff>
      <xdr:row>75</xdr:row>
      <xdr:rowOff>133791</xdr:rowOff>
    </xdr:to>
    <xdr:sp macro="" textlink="">
      <xdr:nvSpPr>
        <xdr:cNvPr id="610" name="フローチャート : 判断 609"/>
        <xdr:cNvSpPr/>
      </xdr:nvSpPr>
      <xdr:spPr>
        <a:xfrm>
          <a:off x="14541500" y="1289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124917</xdr:rowOff>
    </xdr:from>
    <xdr:ext cx="534377" cy="259045"/>
    <xdr:sp macro="" textlink="">
      <xdr:nvSpPr>
        <xdr:cNvPr id="611" name="テキスト ボックス 610"/>
        <xdr:cNvSpPr txBox="1"/>
      </xdr:nvSpPr>
      <xdr:spPr>
        <a:xfrm>
          <a:off x="14325111" y="1298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59330</xdr:rowOff>
    </xdr:from>
    <xdr:to>
      <xdr:col>19</xdr:col>
      <xdr:colOff>644525</xdr:colOff>
      <xdr:row>74</xdr:row>
      <xdr:rowOff>75626</xdr:rowOff>
    </xdr:to>
    <xdr:cxnSp macro="">
      <xdr:nvCxnSpPr>
        <xdr:cNvPr id="612" name="直線コネクタ 611"/>
        <xdr:cNvCxnSpPr/>
      </xdr:nvCxnSpPr>
      <xdr:spPr>
        <a:xfrm>
          <a:off x="12814300" y="12746630"/>
          <a:ext cx="889000" cy="1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10310</xdr:rowOff>
    </xdr:from>
    <xdr:to>
      <xdr:col>20</xdr:col>
      <xdr:colOff>9525</xdr:colOff>
      <xdr:row>75</xdr:row>
      <xdr:rowOff>111910</xdr:rowOff>
    </xdr:to>
    <xdr:sp macro="" textlink="">
      <xdr:nvSpPr>
        <xdr:cNvPr id="613" name="フローチャート : 判断 612"/>
        <xdr:cNvSpPr/>
      </xdr:nvSpPr>
      <xdr:spPr>
        <a:xfrm>
          <a:off x="13652500" y="128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103037</xdr:rowOff>
    </xdr:from>
    <xdr:ext cx="534377" cy="259045"/>
    <xdr:sp macro="" textlink="">
      <xdr:nvSpPr>
        <xdr:cNvPr id="614" name="テキスト ボックス 613"/>
        <xdr:cNvSpPr txBox="1"/>
      </xdr:nvSpPr>
      <xdr:spPr>
        <a:xfrm>
          <a:off x="13436111" y="129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44,313</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4873</xdr:rowOff>
    </xdr:from>
    <xdr:to>
      <xdr:col>18</xdr:col>
      <xdr:colOff>492125</xdr:colOff>
      <xdr:row>75</xdr:row>
      <xdr:rowOff>106473</xdr:rowOff>
    </xdr:to>
    <xdr:sp macro="" textlink="">
      <xdr:nvSpPr>
        <xdr:cNvPr id="615" name="フローチャート : 判断 614"/>
        <xdr:cNvSpPr/>
      </xdr:nvSpPr>
      <xdr:spPr>
        <a:xfrm>
          <a:off x="12763500" y="1286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97600</xdr:rowOff>
    </xdr:from>
    <xdr:ext cx="534377" cy="259045"/>
    <xdr:sp macro="" textlink="">
      <xdr:nvSpPr>
        <xdr:cNvPr id="616" name="テキスト ボックス 615"/>
        <xdr:cNvSpPr txBox="1"/>
      </xdr:nvSpPr>
      <xdr:spPr>
        <a:xfrm>
          <a:off x="12547111" y="1295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103971</xdr:rowOff>
    </xdr:from>
    <xdr:to>
      <xdr:col>23</xdr:col>
      <xdr:colOff>568325</xdr:colOff>
      <xdr:row>75</xdr:row>
      <xdr:rowOff>34121</xdr:rowOff>
    </xdr:to>
    <xdr:sp macro="" textlink="">
      <xdr:nvSpPr>
        <xdr:cNvPr id="622" name="円/楕円 621"/>
        <xdr:cNvSpPr/>
      </xdr:nvSpPr>
      <xdr:spPr>
        <a:xfrm>
          <a:off x="16268700" y="1279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126848</xdr:rowOff>
    </xdr:from>
    <xdr:ext cx="534377" cy="259045"/>
    <xdr:sp macro="" textlink="">
      <xdr:nvSpPr>
        <xdr:cNvPr id="623" name="公債費該当値テキスト"/>
        <xdr:cNvSpPr txBox="1"/>
      </xdr:nvSpPr>
      <xdr:spPr>
        <a:xfrm>
          <a:off x="16370300" y="1264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126831</xdr:rowOff>
    </xdr:from>
    <xdr:to>
      <xdr:col>22</xdr:col>
      <xdr:colOff>415925</xdr:colOff>
      <xdr:row>75</xdr:row>
      <xdr:rowOff>56981</xdr:rowOff>
    </xdr:to>
    <xdr:sp macro="" textlink="">
      <xdr:nvSpPr>
        <xdr:cNvPr id="624" name="円/楕円 623"/>
        <xdr:cNvSpPr/>
      </xdr:nvSpPr>
      <xdr:spPr>
        <a:xfrm>
          <a:off x="15430500" y="128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73508</xdr:rowOff>
    </xdr:from>
    <xdr:ext cx="534377" cy="259045"/>
    <xdr:sp macro="" textlink="">
      <xdr:nvSpPr>
        <xdr:cNvPr id="625" name="テキスト ボックス 624"/>
        <xdr:cNvSpPr txBox="1"/>
      </xdr:nvSpPr>
      <xdr:spPr>
        <a:xfrm>
          <a:off x="15214111" y="125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47,677</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154557</xdr:rowOff>
    </xdr:from>
    <xdr:to>
      <xdr:col>21</xdr:col>
      <xdr:colOff>212725</xdr:colOff>
      <xdr:row>75</xdr:row>
      <xdr:rowOff>84707</xdr:rowOff>
    </xdr:to>
    <xdr:sp macro="" textlink="">
      <xdr:nvSpPr>
        <xdr:cNvPr id="626" name="円/楕円 625"/>
        <xdr:cNvSpPr/>
      </xdr:nvSpPr>
      <xdr:spPr>
        <a:xfrm>
          <a:off x="14541500" y="128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101234</xdr:rowOff>
    </xdr:from>
    <xdr:ext cx="534377" cy="259045"/>
    <xdr:sp macro="" textlink="">
      <xdr:nvSpPr>
        <xdr:cNvPr id="627" name="テキスト ボックス 626"/>
        <xdr:cNvSpPr txBox="1"/>
      </xdr:nvSpPr>
      <xdr:spPr>
        <a:xfrm>
          <a:off x="14325111" y="126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24826</xdr:rowOff>
    </xdr:from>
    <xdr:to>
      <xdr:col>20</xdr:col>
      <xdr:colOff>9525</xdr:colOff>
      <xdr:row>74</xdr:row>
      <xdr:rowOff>126426</xdr:rowOff>
    </xdr:to>
    <xdr:sp macro="" textlink="">
      <xdr:nvSpPr>
        <xdr:cNvPr id="628" name="円/楕円 627"/>
        <xdr:cNvSpPr/>
      </xdr:nvSpPr>
      <xdr:spPr>
        <a:xfrm>
          <a:off x="13652500" y="1271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142953</xdr:rowOff>
    </xdr:from>
    <xdr:ext cx="534377" cy="259045"/>
    <xdr:sp macro="" textlink="">
      <xdr:nvSpPr>
        <xdr:cNvPr id="629" name="テキスト ボックス 628"/>
        <xdr:cNvSpPr txBox="1"/>
      </xdr:nvSpPr>
      <xdr:spPr>
        <a:xfrm>
          <a:off x="13436111" y="124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8530</xdr:rowOff>
    </xdr:from>
    <xdr:to>
      <xdr:col>18</xdr:col>
      <xdr:colOff>492125</xdr:colOff>
      <xdr:row>74</xdr:row>
      <xdr:rowOff>110130</xdr:rowOff>
    </xdr:to>
    <xdr:sp macro="" textlink="">
      <xdr:nvSpPr>
        <xdr:cNvPr id="630" name="円/楕円 629"/>
        <xdr:cNvSpPr/>
      </xdr:nvSpPr>
      <xdr:spPr>
        <a:xfrm>
          <a:off x="12763500" y="1269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126657</xdr:rowOff>
    </xdr:from>
    <xdr:ext cx="534377" cy="259045"/>
    <xdr:sp macro="" textlink="">
      <xdr:nvSpPr>
        <xdr:cNvPr id="631" name="テキスト ボックス 630"/>
        <xdr:cNvSpPr txBox="1"/>
      </xdr:nvSpPr>
      <xdr:spPr>
        <a:xfrm>
          <a:off x="12547111" y="124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7931</xdr:rowOff>
    </xdr:from>
    <xdr:to>
      <xdr:col>23</xdr:col>
      <xdr:colOff>516889</xdr:colOff>
      <xdr:row>99</xdr:row>
      <xdr:rowOff>43821</xdr:rowOff>
    </xdr:to>
    <xdr:cxnSp macro="">
      <xdr:nvCxnSpPr>
        <xdr:cNvPr id="655" name="直線コネクタ 654"/>
        <xdr:cNvCxnSpPr/>
      </xdr:nvCxnSpPr>
      <xdr:spPr>
        <a:xfrm flipV="1">
          <a:off x="16317595" y="15438431"/>
          <a:ext cx="1269" cy="157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47648</xdr:rowOff>
    </xdr:from>
    <xdr:ext cx="313932" cy="259045"/>
    <xdr:sp macro="" textlink="">
      <xdr:nvSpPr>
        <xdr:cNvPr id="656" name="積立金最小値テキスト"/>
        <xdr:cNvSpPr txBox="1"/>
      </xdr:nvSpPr>
      <xdr:spPr>
        <a:xfrm>
          <a:off x="16370300" y="17021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428625</xdr:colOff>
      <xdr:row>99</xdr:row>
      <xdr:rowOff>43821</xdr:rowOff>
    </xdr:from>
    <xdr:to>
      <xdr:col>23</xdr:col>
      <xdr:colOff>606425</xdr:colOff>
      <xdr:row>99</xdr:row>
      <xdr:rowOff>43821</xdr:rowOff>
    </xdr:to>
    <xdr:cxnSp macro="">
      <xdr:nvCxnSpPr>
        <xdr:cNvPr id="657" name="直線コネクタ 656"/>
        <xdr:cNvCxnSpPr/>
      </xdr:nvCxnSpPr>
      <xdr:spPr>
        <a:xfrm>
          <a:off x="16230600" y="1701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126058</xdr:rowOff>
    </xdr:from>
    <xdr:ext cx="534377" cy="259045"/>
    <xdr:sp macro="" textlink="">
      <xdr:nvSpPr>
        <xdr:cNvPr id="658" name="積立金最大値テキスト"/>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82,917</a:t>
          </a:r>
          <a:endParaRPr kumimoji="1" lang="ja-JP" altLang="en-US" sz="1000" b="1">
            <a:latin typeface="ＭＳ Ｐゴシック"/>
          </a:endParaRPr>
        </a:p>
      </xdr:txBody>
    </xdr:sp>
    <xdr:clientData/>
  </xdr:oneCellAnchor>
  <xdr:twoCellAnchor>
    <xdr:from>
      <xdr:col>23</xdr:col>
      <xdr:colOff>428625</xdr:colOff>
      <xdr:row>90</xdr:row>
      <xdr:rowOff>7931</xdr:rowOff>
    </xdr:from>
    <xdr:to>
      <xdr:col>23</xdr:col>
      <xdr:colOff>606425</xdr:colOff>
      <xdr:row>90</xdr:row>
      <xdr:rowOff>7931</xdr:rowOff>
    </xdr:to>
    <xdr:cxnSp macro="">
      <xdr:nvCxnSpPr>
        <xdr:cNvPr id="659" name="直線コネクタ 658"/>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135052</xdr:rowOff>
    </xdr:from>
    <xdr:to>
      <xdr:col>23</xdr:col>
      <xdr:colOff>517525</xdr:colOff>
      <xdr:row>97</xdr:row>
      <xdr:rowOff>63672</xdr:rowOff>
    </xdr:to>
    <xdr:cxnSp macro="">
      <xdr:nvCxnSpPr>
        <xdr:cNvPr id="660" name="直線コネクタ 659"/>
        <xdr:cNvCxnSpPr/>
      </xdr:nvCxnSpPr>
      <xdr:spPr>
        <a:xfrm flipV="1">
          <a:off x="15481300" y="16594252"/>
          <a:ext cx="838200" cy="10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65346</xdr:rowOff>
    </xdr:from>
    <xdr:ext cx="534377" cy="259045"/>
    <xdr:sp macro="" textlink="">
      <xdr:nvSpPr>
        <xdr:cNvPr id="661" name="積立金平均値テキスト"/>
        <xdr:cNvSpPr txBox="1"/>
      </xdr:nvSpPr>
      <xdr:spPr>
        <a:xfrm>
          <a:off x="16370300" y="1669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86919</xdr:rowOff>
    </xdr:from>
    <xdr:to>
      <xdr:col>23</xdr:col>
      <xdr:colOff>568325</xdr:colOff>
      <xdr:row>98</xdr:row>
      <xdr:rowOff>17069</xdr:rowOff>
    </xdr:to>
    <xdr:sp macro="" textlink="">
      <xdr:nvSpPr>
        <xdr:cNvPr id="662" name="フローチャート : 判断 661"/>
        <xdr:cNvSpPr/>
      </xdr:nvSpPr>
      <xdr:spPr>
        <a:xfrm>
          <a:off x="16268700" y="1671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75825</xdr:rowOff>
    </xdr:from>
    <xdr:to>
      <xdr:col>22</xdr:col>
      <xdr:colOff>365125</xdr:colOff>
      <xdr:row>97</xdr:row>
      <xdr:rowOff>63672</xdr:rowOff>
    </xdr:to>
    <xdr:cxnSp macro="">
      <xdr:nvCxnSpPr>
        <xdr:cNvPr id="663" name="直線コネクタ 662"/>
        <xdr:cNvCxnSpPr/>
      </xdr:nvCxnSpPr>
      <xdr:spPr>
        <a:xfrm>
          <a:off x="14592300" y="16535025"/>
          <a:ext cx="889000" cy="15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144087</xdr:rowOff>
    </xdr:from>
    <xdr:to>
      <xdr:col>22</xdr:col>
      <xdr:colOff>415925</xdr:colOff>
      <xdr:row>98</xdr:row>
      <xdr:rowOff>74237</xdr:rowOff>
    </xdr:to>
    <xdr:sp macro="" textlink="">
      <xdr:nvSpPr>
        <xdr:cNvPr id="664" name="フローチャート : 判断 663"/>
        <xdr:cNvSpPr/>
      </xdr:nvSpPr>
      <xdr:spPr>
        <a:xfrm>
          <a:off x="15430500" y="1677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65364</xdr:rowOff>
    </xdr:from>
    <xdr:ext cx="534377" cy="259045"/>
    <xdr:sp macro="" textlink="">
      <xdr:nvSpPr>
        <xdr:cNvPr id="665" name="テキスト ボックス 664"/>
        <xdr:cNvSpPr txBox="1"/>
      </xdr:nvSpPr>
      <xdr:spPr>
        <a:xfrm>
          <a:off x="15214111" y="1686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75825</xdr:rowOff>
    </xdr:from>
    <xdr:to>
      <xdr:col>21</xdr:col>
      <xdr:colOff>161925</xdr:colOff>
      <xdr:row>96</xdr:row>
      <xdr:rowOff>139319</xdr:rowOff>
    </xdr:to>
    <xdr:cxnSp macro="">
      <xdr:nvCxnSpPr>
        <xdr:cNvPr id="666" name="直線コネクタ 665"/>
        <xdr:cNvCxnSpPr/>
      </xdr:nvCxnSpPr>
      <xdr:spPr>
        <a:xfrm flipV="1">
          <a:off x="13703300" y="16535025"/>
          <a:ext cx="889000" cy="6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95549</xdr:rowOff>
    </xdr:from>
    <xdr:to>
      <xdr:col>21</xdr:col>
      <xdr:colOff>212725</xdr:colOff>
      <xdr:row>98</xdr:row>
      <xdr:rowOff>25699</xdr:rowOff>
    </xdr:to>
    <xdr:sp macro="" textlink="">
      <xdr:nvSpPr>
        <xdr:cNvPr id="667" name="フローチャート : 判断 666"/>
        <xdr:cNvSpPr/>
      </xdr:nvSpPr>
      <xdr:spPr>
        <a:xfrm>
          <a:off x="14541500" y="167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16826</xdr:rowOff>
    </xdr:from>
    <xdr:ext cx="534377" cy="259045"/>
    <xdr:sp macro="" textlink="">
      <xdr:nvSpPr>
        <xdr:cNvPr id="668" name="テキスト ボックス 667"/>
        <xdr:cNvSpPr txBox="1"/>
      </xdr:nvSpPr>
      <xdr:spPr>
        <a:xfrm>
          <a:off x="14325111" y="1681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139319</xdr:rowOff>
    </xdr:from>
    <xdr:to>
      <xdr:col>19</xdr:col>
      <xdr:colOff>644525</xdr:colOff>
      <xdr:row>97</xdr:row>
      <xdr:rowOff>49498</xdr:rowOff>
    </xdr:to>
    <xdr:cxnSp macro="">
      <xdr:nvCxnSpPr>
        <xdr:cNvPr id="669" name="直線コネクタ 668"/>
        <xdr:cNvCxnSpPr/>
      </xdr:nvCxnSpPr>
      <xdr:spPr>
        <a:xfrm flipV="1">
          <a:off x="12814300" y="16598519"/>
          <a:ext cx="889000" cy="8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102806</xdr:rowOff>
    </xdr:from>
    <xdr:to>
      <xdr:col>20</xdr:col>
      <xdr:colOff>9525</xdr:colOff>
      <xdr:row>98</xdr:row>
      <xdr:rowOff>32956</xdr:rowOff>
    </xdr:to>
    <xdr:sp macro="" textlink="">
      <xdr:nvSpPr>
        <xdr:cNvPr id="670" name="フローチャート : 判断 669"/>
        <xdr:cNvSpPr/>
      </xdr:nvSpPr>
      <xdr:spPr>
        <a:xfrm>
          <a:off x="13652500" y="1673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24083</xdr:rowOff>
    </xdr:from>
    <xdr:ext cx="534377" cy="259045"/>
    <xdr:sp macro="" textlink="">
      <xdr:nvSpPr>
        <xdr:cNvPr id="671" name="テキスト ボックス 670"/>
        <xdr:cNvSpPr txBox="1"/>
      </xdr:nvSpPr>
      <xdr:spPr>
        <a:xfrm>
          <a:off x="13436111" y="1682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95968</xdr:rowOff>
    </xdr:from>
    <xdr:to>
      <xdr:col>18</xdr:col>
      <xdr:colOff>492125</xdr:colOff>
      <xdr:row>98</xdr:row>
      <xdr:rowOff>26118</xdr:rowOff>
    </xdr:to>
    <xdr:sp macro="" textlink="">
      <xdr:nvSpPr>
        <xdr:cNvPr id="672" name="フローチャート : 判断 671"/>
        <xdr:cNvSpPr/>
      </xdr:nvSpPr>
      <xdr:spPr>
        <a:xfrm>
          <a:off x="12763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17245</xdr:rowOff>
    </xdr:from>
    <xdr:ext cx="534377" cy="259045"/>
    <xdr:sp macro="" textlink="">
      <xdr:nvSpPr>
        <xdr:cNvPr id="673" name="テキスト ボックス 672"/>
        <xdr:cNvSpPr txBox="1"/>
      </xdr:nvSpPr>
      <xdr:spPr>
        <a:xfrm>
          <a:off x="12547111" y="1681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84252</xdr:rowOff>
    </xdr:from>
    <xdr:to>
      <xdr:col>23</xdr:col>
      <xdr:colOff>568325</xdr:colOff>
      <xdr:row>97</xdr:row>
      <xdr:rowOff>14402</xdr:rowOff>
    </xdr:to>
    <xdr:sp macro="" textlink="">
      <xdr:nvSpPr>
        <xdr:cNvPr id="679" name="円/楕円 678"/>
        <xdr:cNvSpPr/>
      </xdr:nvSpPr>
      <xdr:spPr>
        <a:xfrm>
          <a:off x="16268700" y="1654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107129</xdr:rowOff>
    </xdr:from>
    <xdr:ext cx="534377" cy="259045"/>
    <xdr:sp macro="" textlink="">
      <xdr:nvSpPr>
        <xdr:cNvPr id="680" name="積立金該当値テキスト"/>
        <xdr:cNvSpPr txBox="1"/>
      </xdr:nvSpPr>
      <xdr:spPr>
        <a:xfrm>
          <a:off x="16370300" y="163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22,244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12872</xdr:rowOff>
    </xdr:from>
    <xdr:to>
      <xdr:col>22</xdr:col>
      <xdr:colOff>415925</xdr:colOff>
      <xdr:row>97</xdr:row>
      <xdr:rowOff>114472</xdr:rowOff>
    </xdr:to>
    <xdr:sp macro="" textlink="">
      <xdr:nvSpPr>
        <xdr:cNvPr id="681" name="円/楕円 680"/>
        <xdr:cNvSpPr/>
      </xdr:nvSpPr>
      <xdr:spPr>
        <a:xfrm>
          <a:off x="15430500" y="166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130999</xdr:rowOff>
    </xdr:from>
    <xdr:ext cx="534377" cy="259045"/>
    <xdr:sp macro="" textlink="">
      <xdr:nvSpPr>
        <xdr:cNvPr id="682" name="テキスト ボックス 681"/>
        <xdr:cNvSpPr txBox="1"/>
      </xdr:nvSpPr>
      <xdr:spPr>
        <a:xfrm>
          <a:off x="15214111" y="1641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16,991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25025</xdr:rowOff>
    </xdr:from>
    <xdr:to>
      <xdr:col>21</xdr:col>
      <xdr:colOff>212725</xdr:colOff>
      <xdr:row>96</xdr:row>
      <xdr:rowOff>126625</xdr:rowOff>
    </xdr:to>
    <xdr:sp macro="" textlink="">
      <xdr:nvSpPr>
        <xdr:cNvPr id="683" name="円/楕円 682"/>
        <xdr:cNvSpPr/>
      </xdr:nvSpPr>
      <xdr:spPr>
        <a:xfrm>
          <a:off x="14541500" y="1648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143152</xdr:rowOff>
    </xdr:from>
    <xdr:ext cx="534377" cy="259045"/>
    <xdr:sp macro="" textlink="">
      <xdr:nvSpPr>
        <xdr:cNvPr id="684" name="テキスト ボックス 683"/>
        <xdr:cNvSpPr txBox="1"/>
      </xdr:nvSpPr>
      <xdr:spPr>
        <a:xfrm>
          <a:off x="14325111" y="1625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25,353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88519</xdr:rowOff>
    </xdr:from>
    <xdr:to>
      <xdr:col>20</xdr:col>
      <xdr:colOff>9525</xdr:colOff>
      <xdr:row>97</xdr:row>
      <xdr:rowOff>18669</xdr:rowOff>
    </xdr:to>
    <xdr:sp macro="" textlink="">
      <xdr:nvSpPr>
        <xdr:cNvPr id="685" name="円/楕円 684"/>
        <xdr:cNvSpPr/>
      </xdr:nvSpPr>
      <xdr:spPr>
        <a:xfrm>
          <a:off x="13652500" y="1654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35196</xdr:rowOff>
    </xdr:from>
    <xdr:ext cx="534377" cy="259045"/>
    <xdr:sp macro="" textlink="">
      <xdr:nvSpPr>
        <xdr:cNvPr id="686" name="テキスト ボックス 685"/>
        <xdr:cNvSpPr txBox="1"/>
      </xdr:nvSpPr>
      <xdr:spPr>
        <a:xfrm>
          <a:off x="13436111" y="163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170148</xdr:rowOff>
    </xdr:from>
    <xdr:to>
      <xdr:col>18</xdr:col>
      <xdr:colOff>492125</xdr:colOff>
      <xdr:row>97</xdr:row>
      <xdr:rowOff>100298</xdr:rowOff>
    </xdr:to>
    <xdr:sp macro="" textlink="">
      <xdr:nvSpPr>
        <xdr:cNvPr id="687" name="円/楕円 686"/>
        <xdr:cNvSpPr/>
      </xdr:nvSpPr>
      <xdr:spPr>
        <a:xfrm>
          <a:off x="12763500" y="1662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116825</xdr:rowOff>
    </xdr:from>
    <xdr:ext cx="534377" cy="259045"/>
    <xdr:sp macro="" textlink="">
      <xdr:nvSpPr>
        <xdr:cNvPr id="688" name="テキスト ボックス 687"/>
        <xdr:cNvSpPr txBox="1"/>
      </xdr:nvSpPr>
      <xdr:spPr>
        <a:xfrm>
          <a:off x="12547111" y="164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9" name="直線コネクタ 69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0" name="テキスト ボックス 69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1" name="直線コネクタ 70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2" name="テキスト ボックス 70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3" name="直線コネクタ 70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4" name="テキスト ボックス 70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5" name="直線コネクタ 70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6" name="テキスト ボックス 70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7" name="直線コネクタ 70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8" name="テキスト ボックス 70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124536</xdr:rowOff>
    </xdr:from>
    <xdr:to>
      <xdr:col>32</xdr:col>
      <xdr:colOff>186689</xdr:colOff>
      <xdr:row>39</xdr:row>
      <xdr:rowOff>44450</xdr:rowOff>
    </xdr:to>
    <xdr:cxnSp macro="">
      <xdr:nvCxnSpPr>
        <xdr:cNvPr id="712" name="直線コネクタ 711"/>
        <xdr:cNvCxnSpPr/>
      </xdr:nvCxnSpPr>
      <xdr:spPr>
        <a:xfrm flipV="1">
          <a:off x="22159595" y="5268036"/>
          <a:ext cx="1269" cy="146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4" name="直線コネクタ 71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71213</xdr:rowOff>
    </xdr:from>
    <xdr:ext cx="534377" cy="259045"/>
    <xdr:sp macro="" textlink="">
      <xdr:nvSpPr>
        <xdr:cNvPr id="715" name="投資及び出資金最大値テキスト"/>
        <xdr:cNvSpPr txBox="1"/>
      </xdr:nvSpPr>
      <xdr:spPr>
        <a:xfrm>
          <a:off x="22212300" y="504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38,398</a:t>
          </a:r>
          <a:endParaRPr kumimoji="1" lang="ja-JP" altLang="en-US" sz="1000" b="1">
            <a:latin typeface="ＭＳ Ｐゴシック"/>
          </a:endParaRPr>
        </a:p>
      </xdr:txBody>
    </xdr:sp>
    <xdr:clientData/>
  </xdr:oneCellAnchor>
  <xdr:twoCellAnchor>
    <xdr:from>
      <xdr:col>32</xdr:col>
      <xdr:colOff>98425</xdr:colOff>
      <xdr:row>30</xdr:row>
      <xdr:rowOff>124536</xdr:rowOff>
    </xdr:from>
    <xdr:to>
      <xdr:col>32</xdr:col>
      <xdr:colOff>276225</xdr:colOff>
      <xdr:row>30</xdr:row>
      <xdr:rowOff>124536</xdr:rowOff>
    </xdr:to>
    <xdr:cxnSp macro="">
      <xdr:nvCxnSpPr>
        <xdr:cNvPr id="716" name="直線コネクタ 715"/>
        <xdr:cNvCxnSpPr/>
      </xdr:nvCxnSpPr>
      <xdr:spPr>
        <a:xfrm>
          <a:off x="22072600" y="526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44412</xdr:rowOff>
    </xdr:from>
    <xdr:to>
      <xdr:col>32</xdr:col>
      <xdr:colOff>187325</xdr:colOff>
      <xdr:row>39</xdr:row>
      <xdr:rowOff>44412</xdr:rowOff>
    </xdr:to>
    <xdr:cxnSp macro="">
      <xdr:nvCxnSpPr>
        <xdr:cNvPr id="717" name="直線コネクタ 716"/>
        <xdr:cNvCxnSpPr/>
      </xdr:nvCxnSpPr>
      <xdr:spPr>
        <a:xfrm>
          <a:off x="21323300" y="673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115740</xdr:rowOff>
    </xdr:from>
    <xdr:ext cx="469744" cy="259045"/>
    <xdr:sp macro="" textlink="">
      <xdr:nvSpPr>
        <xdr:cNvPr id="718" name="投資及び出資金平均値テキスト"/>
        <xdr:cNvSpPr txBox="1"/>
      </xdr:nvSpPr>
      <xdr:spPr>
        <a:xfrm>
          <a:off x="22212300" y="6459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92863</xdr:rowOff>
    </xdr:from>
    <xdr:to>
      <xdr:col>32</xdr:col>
      <xdr:colOff>238125</xdr:colOff>
      <xdr:row>39</xdr:row>
      <xdr:rowOff>23013</xdr:rowOff>
    </xdr:to>
    <xdr:sp macro="" textlink="">
      <xdr:nvSpPr>
        <xdr:cNvPr id="719" name="フローチャート : 判断 718"/>
        <xdr:cNvSpPr/>
      </xdr:nvSpPr>
      <xdr:spPr>
        <a:xfrm>
          <a:off x="22110700" y="66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44412</xdr:rowOff>
    </xdr:from>
    <xdr:to>
      <xdr:col>31</xdr:col>
      <xdr:colOff>34925</xdr:colOff>
      <xdr:row>39</xdr:row>
      <xdr:rowOff>44412</xdr:rowOff>
    </xdr:to>
    <xdr:cxnSp macro="">
      <xdr:nvCxnSpPr>
        <xdr:cNvPr id="720" name="直線コネクタ 719"/>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20015</xdr:rowOff>
    </xdr:from>
    <xdr:to>
      <xdr:col>31</xdr:col>
      <xdr:colOff>85725</xdr:colOff>
      <xdr:row>38</xdr:row>
      <xdr:rowOff>121615</xdr:rowOff>
    </xdr:to>
    <xdr:sp macro="" textlink="">
      <xdr:nvSpPr>
        <xdr:cNvPr id="721" name="フローチャート : 判断 720"/>
        <xdr:cNvSpPr/>
      </xdr:nvSpPr>
      <xdr:spPr>
        <a:xfrm>
          <a:off x="21272500" y="65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138142</xdr:rowOff>
    </xdr:from>
    <xdr:ext cx="469744" cy="259045"/>
    <xdr:sp macro="" textlink="">
      <xdr:nvSpPr>
        <xdr:cNvPr id="722" name="テキスト ボックス 721"/>
        <xdr:cNvSpPr txBox="1"/>
      </xdr:nvSpPr>
      <xdr:spPr>
        <a:xfrm>
          <a:off x="21088427" y="63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44412</xdr:rowOff>
    </xdr:from>
    <xdr:to>
      <xdr:col>29</xdr:col>
      <xdr:colOff>517525</xdr:colOff>
      <xdr:row>39</xdr:row>
      <xdr:rowOff>44412</xdr:rowOff>
    </xdr:to>
    <xdr:cxnSp macro="">
      <xdr:nvCxnSpPr>
        <xdr:cNvPr id="723" name="直線コネクタ 722"/>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34836</xdr:rowOff>
    </xdr:from>
    <xdr:to>
      <xdr:col>29</xdr:col>
      <xdr:colOff>568325</xdr:colOff>
      <xdr:row>38</xdr:row>
      <xdr:rowOff>136436</xdr:rowOff>
    </xdr:to>
    <xdr:sp macro="" textlink="">
      <xdr:nvSpPr>
        <xdr:cNvPr id="724" name="フローチャート : 判断 723"/>
        <xdr:cNvSpPr/>
      </xdr:nvSpPr>
      <xdr:spPr>
        <a:xfrm>
          <a:off x="20383500" y="654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152963</xdr:rowOff>
    </xdr:from>
    <xdr:ext cx="469744" cy="259045"/>
    <xdr:sp macro="" textlink="">
      <xdr:nvSpPr>
        <xdr:cNvPr id="725" name="テキスト ボックス 724"/>
        <xdr:cNvSpPr txBox="1"/>
      </xdr:nvSpPr>
      <xdr:spPr>
        <a:xfrm>
          <a:off x="20199427" y="632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44412</xdr:rowOff>
    </xdr:from>
    <xdr:to>
      <xdr:col>28</xdr:col>
      <xdr:colOff>314325</xdr:colOff>
      <xdr:row>39</xdr:row>
      <xdr:rowOff>44412</xdr:rowOff>
    </xdr:to>
    <xdr:cxnSp macro="">
      <xdr:nvCxnSpPr>
        <xdr:cNvPr id="726" name="直線コネクタ 725"/>
        <xdr:cNvCxnSpPr/>
      </xdr:nvCxnSpPr>
      <xdr:spPr>
        <a:xfrm>
          <a:off x="18656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48971</xdr:rowOff>
    </xdr:from>
    <xdr:to>
      <xdr:col>28</xdr:col>
      <xdr:colOff>365125</xdr:colOff>
      <xdr:row>38</xdr:row>
      <xdr:rowOff>150571</xdr:rowOff>
    </xdr:to>
    <xdr:sp macro="" textlink="">
      <xdr:nvSpPr>
        <xdr:cNvPr id="727" name="フローチャート : 判断 726"/>
        <xdr:cNvSpPr/>
      </xdr:nvSpPr>
      <xdr:spPr>
        <a:xfrm>
          <a:off x="19494500" y="656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167098</xdr:rowOff>
    </xdr:from>
    <xdr:ext cx="469744" cy="259045"/>
    <xdr:sp macro="" textlink="">
      <xdr:nvSpPr>
        <xdr:cNvPr id="728" name="テキスト ボックス 727"/>
        <xdr:cNvSpPr txBox="1"/>
      </xdr:nvSpPr>
      <xdr:spPr>
        <a:xfrm>
          <a:off x="19310427" y="633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52895</xdr:rowOff>
    </xdr:from>
    <xdr:to>
      <xdr:col>27</xdr:col>
      <xdr:colOff>161925</xdr:colOff>
      <xdr:row>38</xdr:row>
      <xdr:rowOff>154495</xdr:rowOff>
    </xdr:to>
    <xdr:sp macro="" textlink="">
      <xdr:nvSpPr>
        <xdr:cNvPr id="729" name="フローチャート : 判断 728"/>
        <xdr:cNvSpPr/>
      </xdr:nvSpPr>
      <xdr:spPr>
        <a:xfrm>
          <a:off x="18605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171023</xdr:rowOff>
    </xdr:from>
    <xdr:ext cx="469744" cy="259045"/>
    <xdr:sp macro="" textlink="">
      <xdr:nvSpPr>
        <xdr:cNvPr id="730" name="テキスト ボックス 729"/>
        <xdr:cNvSpPr txBox="1"/>
      </xdr:nvSpPr>
      <xdr:spPr>
        <a:xfrm>
          <a:off x="18421427" y="634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165062</xdr:rowOff>
    </xdr:from>
    <xdr:to>
      <xdr:col>32</xdr:col>
      <xdr:colOff>238125</xdr:colOff>
      <xdr:row>39</xdr:row>
      <xdr:rowOff>95212</xdr:rowOff>
    </xdr:to>
    <xdr:sp macro="" textlink="">
      <xdr:nvSpPr>
        <xdr:cNvPr id="736" name="円/楕円 735"/>
        <xdr:cNvSpPr/>
      </xdr:nvSpPr>
      <xdr:spPr>
        <a:xfrm>
          <a:off x="221107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79989</xdr:rowOff>
    </xdr:from>
    <xdr:ext cx="249299" cy="259045"/>
    <xdr:sp macro="" textlink="">
      <xdr:nvSpPr>
        <xdr:cNvPr id="737" name="投資及び出資金該当値テキスト"/>
        <xdr:cNvSpPr txBox="1"/>
      </xdr:nvSpPr>
      <xdr:spPr>
        <a:xfrm>
          <a:off x="22212300" y="6595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38" name="円/楕円 737"/>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39" name="テキスト ボックス 738"/>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165062</xdr:rowOff>
    </xdr:from>
    <xdr:to>
      <xdr:col>29</xdr:col>
      <xdr:colOff>568325</xdr:colOff>
      <xdr:row>39</xdr:row>
      <xdr:rowOff>95212</xdr:rowOff>
    </xdr:to>
    <xdr:sp macro="" textlink="">
      <xdr:nvSpPr>
        <xdr:cNvPr id="740" name="円/楕円 739"/>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86339</xdr:rowOff>
    </xdr:from>
    <xdr:ext cx="249299" cy="259045"/>
    <xdr:sp macro="" textlink="">
      <xdr:nvSpPr>
        <xdr:cNvPr id="741" name="テキスト ボックス 740"/>
        <xdr:cNvSpPr txBox="1"/>
      </xdr:nvSpPr>
      <xdr:spPr>
        <a:xfrm>
          <a:off x="20309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165062</xdr:rowOff>
    </xdr:from>
    <xdr:to>
      <xdr:col>28</xdr:col>
      <xdr:colOff>365125</xdr:colOff>
      <xdr:row>39</xdr:row>
      <xdr:rowOff>95212</xdr:rowOff>
    </xdr:to>
    <xdr:sp macro="" textlink="">
      <xdr:nvSpPr>
        <xdr:cNvPr id="742" name="円/楕円 741"/>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86339</xdr:rowOff>
    </xdr:from>
    <xdr:ext cx="249299" cy="259045"/>
    <xdr:sp macro="" textlink="">
      <xdr:nvSpPr>
        <xdr:cNvPr id="743" name="テキスト ボックス 742"/>
        <xdr:cNvSpPr txBox="1"/>
      </xdr:nvSpPr>
      <xdr:spPr>
        <a:xfrm>
          <a:off x="19420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165062</xdr:rowOff>
    </xdr:from>
    <xdr:to>
      <xdr:col>27</xdr:col>
      <xdr:colOff>161925</xdr:colOff>
      <xdr:row>39</xdr:row>
      <xdr:rowOff>95212</xdr:rowOff>
    </xdr:to>
    <xdr:sp macro="" textlink="">
      <xdr:nvSpPr>
        <xdr:cNvPr id="744" name="円/楕円 743"/>
        <xdr:cNvSpPr/>
      </xdr:nvSpPr>
      <xdr:spPr>
        <a:xfrm>
          <a:off x="18605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86339</xdr:rowOff>
    </xdr:from>
    <xdr:ext cx="249299" cy="259045"/>
    <xdr:sp macro="" textlink="">
      <xdr:nvSpPr>
        <xdr:cNvPr id="745" name="テキスト ボックス 744"/>
        <xdr:cNvSpPr txBox="1"/>
      </xdr:nvSpPr>
      <xdr:spPr>
        <a:xfrm>
          <a:off x="18531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6" name="直線コネクタ 75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7" name="テキスト ボックス 75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8" name="直線コネクタ 75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9" name="テキスト ボックス 75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0" name="直線コネクタ 75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1" name="テキスト ボックス 76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2" name="直線コネクタ 76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3" name="テキスト ボックス 76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123195</xdr:rowOff>
    </xdr:from>
    <xdr:to>
      <xdr:col>32</xdr:col>
      <xdr:colOff>186689</xdr:colOff>
      <xdr:row>58</xdr:row>
      <xdr:rowOff>139700</xdr:rowOff>
    </xdr:to>
    <xdr:cxnSp macro="">
      <xdr:nvCxnSpPr>
        <xdr:cNvPr id="767" name="直線コネクタ 766"/>
        <xdr:cNvCxnSpPr/>
      </xdr:nvCxnSpPr>
      <xdr:spPr>
        <a:xfrm flipV="1">
          <a:off x="22159595" y="8867145"/>
          <a:ext cx="1269" cy="1216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9" name="直線コネクタ 76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69872</xdr:rowOff>
    </xdr:from>
    <xdr:ext cx="534377" cy="259045"/>
    <xdr:sp macro="" textlink="">
      <xdr:nvSpPr>
        <xdr:cNvPr id="770" name="貸付金最大値テキスト"/>
        <xdr:cNvSpPr txBox="1"/>
      </xdr:nvSpPr>
      <xdr:spPr>
        <a:xfrm>
          <a:off x="22212300" y="86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53,222</a:t>
          </a:r>
          <a:endParaRPr kumimoji="1" lang="ja-JP" altLang="en-US" sz="1000" b="1">
            <a:latin typeface="ＭＳ Ｐゴシック"/>
          </a:endParaRPr>
        </a:p>
      </xdr:txBody>
    </xdr:sp>
    <xdr:clientData/>
  </xdr:oneCellAnchor>
  <xdr:twoCellAnchor>
    <xdr:from>
      <xdr:col>32</xdr:col>
      <xdr:colOff>98425</xdr:colOff>
      <xdr:row>51</xdr:row>
      <xdr:rowOff>123195</xdr:rowOff>
    </xdr:from>
    <xdr:to>
      <xdr:col>32</xdr:col>
      <xdr:colOff>276225</xdr:colOff>
      <xdr:row>51</xdr:row>
      <xdr:rowOff>123195</xdr:rowOff>
    </xdr:to>
    <xdr:cxnSp macro="">
      <xdr:nvCxnSpPr>
        <xdr:cNvPr id="771" name="直線コネクタ 770"/>
        <xdr:cNvCxnSpPr/>
      </xdr:nvCxnSpPr>
      <xdr:spPr>
        <a:xfrm>
          <a:off x="22072600" y="886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121503</xdr:rowOff>
    </xdr:from>
    <xdr:to>
      <xdr:col>32</xdr:col>
      <xdr:colOff>187325</xdr:colOff>
      <xdr:row>58</xdr:row>
      <xdr:rowOff>121938</xdr:rowOff>
    </xdr:to>
    <xdr:cxnSp macro="">
      <xdr:nvCxnSpPr>
        <xdr:cNvPr id="772" name="直線コネクタ 771"/>
        <xdr:cNvCxnSpPr/>
      </xdr:nvCxnSpPr>
      <xdr:spPr>
        <a:xfrm>
          <a:off x="21323300" y="10065603"/>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132785</xdr:rowOff>
    </xdr:from>
    <xdr:ext cx="469744" cy="259045"/>
    <xdr:sp macro="" textlink="">
      <xdr:nvSpPr>
        <xdr:cNvPr id="773" name="貸付金平均値テキスト"/>
        <xdr:cNvSpPr txBox="1"/>
      </xdr:nvSpPr>
      <xdr:spPr>
        <a:xfrm>
          <a:off x="22212300" y="97339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6,581</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109908</xdr:rowOff>
    </xdr:from>
    <xdr:to>
      <xdr:col>32</xdr:col>
      <xdr:colOff>238125</xdr:colOff>
      <xdr:row>58</xdr:row>
      <xdr:rowOff>40058</xdr:rowOff>
    </xdr:to>
    <xdr:sp macro="" textlink="">
      <xdr:nvSpPr>
        <xdr:cNvPr id="774" name="フローチャート : 判断 773"/>
        <xdr:cNvSpPr/>
      </xdr:nvSpPr>
      <xdr:spPr>
        <a:xfrm>
          <a:off x="22110700" y="988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117777</xdr:rowOff>
    </xdr:from>
    <xdr:to>
      <xdr:col>31</xdr:col>
      <xdr:colOff>34925</xdr:colOff>
      <xdr:row>58</xdr:row>
      <xdr:rowOff>121503</xdr:rowOff>
    </xdr:to>
    <xdr:cxnSp macro="">
      <xdr:nvCxnSpPr>
        <xdr:cNvPr id="775" name="直線コネクタ 774"/>
        <xdr:cNvCxnSpPr/>
      </xdr:nvCxnSpPr>
      <xdr:spPr>
        <a:xfrm>
          <a:off x="20434300" y="10061877"/>
          <a:ext cx="889000" cy="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33167</xdr:rowOff>
    </xdr:from>
    <xdr:to>
      <xdr:col>31</xdr:col>
      <xdr:colOff>85725</xdr:colOff>
      <xdr:row>57</xdr:row>
      <xdr:rowOff>134767</xdr:rowOff>
    </xdr:to>
    <xdr:sp macro="" textlink="">
      <xdr:nvSpPr>
        <xdr:cNvPr id="776" name="フローチャート : 判断 775"/>
        <xdr:cNvSpPr/>
      </xdr:nvSpPr>
      <xdr:spPr>
        <a:xfrm>
          <a:off x="21272500" y="980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151294</xdr:rowOff>
    </xdr:from>
    <xdr:ext cx="469744" cy="259045"/>
    <xdr:sp macro="" textlink="">
      <xdr:nvSpPr>
        <xdr:cNvPr id="777" name="テキスト ボックス 776"/>
        <xdr:cNvSpPr txBox="1"/>
      </xdr:nvSpPr>
      <xdr:spPr>
        <a:xfrm>
          <a:off x="21088427" y="958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115217</xdr:rowOff>
    </xdr:from>
    <xdr:to>
      <xdr:col>29</xdr:col>
      <xdr:colOff>517525</xdr:colOff>
      <xdr:row>58</xdr:row>
      <xdr:rowOff>117777</xdr:rowOff>
    </xdr:to>
    <xdr:cxnSp macro="">
      <xdr:nvCxnSpPr>
        <xdr:cNvPr id="778" name="直線コネクタ 777"/>
        <xdr:cNvCxnSpPr/>
      </xdr:nvCxnSpPr>
      <xdr:spPr>
        <a:xfrm>
          <a:off x="19545300" y="10059317"/>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20663</xdr:rowOff>
    </xdr:from>
    <xdr:to>
      <xdr:col>29</xdr:col>
      <xdr:colOff>568325</xdr:colOff>
      <xdr:row>57</xdr:row>
      <xdr:rowOff>122263</xdr:rowOff>
    </xdr:to>
    <xdr:sp macro="" textlink="">
      <xdr:nvSpPr>
        <xdr:cNvPr id="779" name="フローチャート : 判断 778"/>
        <xdr:cNvSpPr/>
      </xdr:nvSpPr>
      <xdr:spPr>
        <a:xfrm>
          <a:off x="20383500" y="97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138790</xdr:rowOff>
    </xdr:from>
    <xdr:ext cx="534377" cy="259045"/>
    <xdr:sp macro="" textlink="">
      <xdr:nvSpPr>
        <xdr:cNvPr id="780" name="テキスト ボックス 779"/>
        <xdr:cNvSpPr txBox="1"/>
      </xdr:nvSpPr>
      <xdr:spPr>
        <a:xfrm>
          <a:off x="20167111" y="95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10,485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114691</xdr:rowOff>
    </xdr:from>
    <xdr:to>
      <xdr:col>28</xdr:col>
      <xdr:colOff>314325</xdr:colOff>
      <xdr:row>58</xdr:row>
      <xdr:rowOff>115217</xdr:rowOff>
    </xdr:to>
    <xdr:cxnSp macro="">
      <xdr:nvCxnSpPr>
        <xdr:cNvPr id="781" name="直線コネクタ 780"/>
        <xdr:cNvCxnSpPr/>
      </xdr:nvCxnSpPr>
      <xdr:spPr>
        <a:xfrm>
          <a:off x="18656300" y="10058791"/>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12364</xdr:rowOff>
    </xdr:from>
    <xdr:to>
      <xdr:col>28</xdr:col>
      <xdr:colOff>365125</xdr:colOff>
      <xdr:row>57</xdr:row>
      <xdr:rowOff>113964</xdr:rowOff>
    </xdr:to>
    <xdr:sp macro="" textlink="">
      <xdr:nvSpPr>
        <xdr:cNvPr id="782" name="フローチャート : 判断 781"/>
        <xdr:cNvSpPr/>
      </xdr:nvSpPr>
      <xdr:spPr>
        <a:xfrm>
          <a:off x="19494500" y="978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130491</xdr:rowOff>
    </xdr:from>
    <xdr:ext cx="534377" cy="259045"/>
    <xdr:sp macro="" textlink="">
      <xdr:nvSpPr>
        <xdr:cNvPr id="783" name="テキスト ボックス 782"/>
        <xdr:cNvSpPr txBox="1"/>
      </xdr:nvSpPr>
      <xdr:spPr>
        <a:xfrm>
          <a:off x="19278111" y="956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167630</xdr:rowOff>
    </xdr:from>
    <xdr:to>
      <xdr:col>27</xdr:col>
      <xdr:colOff>161925</xdr:colOff>
      <xdr:row>57</xdr:row>
      <xdr:rowOff>97780</xdr:rowOff>
    </xdr:to>
    <xdr:sp macro="" textlink="">
      <xdr:nvSpPr>
        <xdr:cNvPr id="784" name="フローチャート : 判断 783"/>
        <xdr:cNvSpPr/>
      </xdr:nvSpPr>
      <xdr:spPr>
        <a:xfrm>
          <a:off x="186055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114307</xdr:rowOff>
    </xdr:from>
    <xdr:ext cx="534377" cy="259045"/>
    <xdr:sp macro="" textlink="">
      <xdr:nvSpPr>
        <xdr:cNvPr id="785" name="テキスト ボックス 784"/>
        <xdr:cNvSpPr txBox="1"/>
      </xdr:nvSpPr>
      <xdr:spPr>
        <a:xfrm>
          <a:off x="18389111" y="954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71138</xdr:rowOff>
    </xdr:from>
    <xdr:to>
      <xdr:col>32</xdr:col>
      <xdr:colOff>238125</xdr:colOff>
      <xdr:row>59</xdr:row>
      <xdr:rowOff>1288</xdr:rowOff>
    </xdr:to>
    <xdr:sp macro="" textlink="">
      <xdr:nvSpPr>
        <xdr:cNvPr id="791" name="円/楕円 790"/>
        <xdr:cNvSpPr/>
      </xdr:nvSpPr>
      <xdr:spPr>
        <a:xfrm>
          <a:off x="22110700" y="100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157515</xdr:rowOff>
    </xdr:from>
    <xdr:ext cx="378565" cy="259045"/>
    <xdr:sp macro="" textlink="">
      <xdr:nvSpPr>
        <xdr:cNvPr id="792" name="貸付金該当値テキスト"/>
        <xdr:cNvSpPr txBox="1"/>
      </xdr:nvSpPr>
      <xdr:spPr>
        <a:xfrm>
          <a:off x="22212300" y="9930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70703</xdr:rowOff>
    </xdr:from>
    <xdr:to>
      <xdr:col>31</xdr:col>
      <xdr:colOff>85725</xdr:colOff>
      <xdr:row>59</xdr:row>
      <xdr:rowOff>853</xdr:rowOff>
    </xdr:to>
    <xdr:sp macro="" textlink="">
      <xdr:nvSpPr>
        <xdr:cNvPr id="793" name="円/楕円 792"/>
        <xdr:cNvSpPr/>
      </xdr:nvSpPr>
      <xdr:spPr>
        <a:xfrm>
          <a:off x="21272500" y="100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163430</xdr:rowOff>
    </xdr:from>
    <xdr:ext cx="378565" cy="259045"/>
    <xdr:sp macro="" textlink="">
      <xdr:nvSpPr>
        <xdr:cNvPr id="794" name="テキスト ボックス 793"/>
        <xdr:cNvSpPr txBox="1"/>
      </xdr:nvSpPr>
      <xdr:spPr>
        <a:xfrm>
          <a:off x="21134017" y="10107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66977</xdr:rowOff>
    </xdr:from>
    <xdr:to>
      <xdr:col>29</xdr:col>
      <xdr:colOff>568325</xdr:colOff>
      <xdr:row>58</xdr:row>
      <xdr:rowOff>168577</xdr:rowOff>
    </xdr:to>
    <xdr:sp macro="" textlink="">
      <xdr:nvSpPr>
        <xdr:cNvPr id="795" name="円/楕円 794"/>
        <xdr:cNvSpPr/>
      </xdr:nvSpPr>
      <xdr:spPr>
        <a:xfrm>
          <a:off x="20383500" y="100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159704</xdr:rowOff>
    </xdr:from>
    <xdr:ext cx="378565" cy="259045"/>
    <xdr:sp macro="" textlink="">
      <xdr:nvSpPr>
        <xdr:cNvPr id="796" name="テキスト ボックス 795"/>
        <xdr:cNvSpPr txBox="1"/>
      </xdr:nvSpPr>
      <xdr:spPr>
        <a:xfrm>
          <a:off x="20245017" y="10103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64417</xdr:rowOff>
    </xdr:from>
    <xdr:to>
      <xdr:col>28</xdr:col>
      <xdr:colOff>365125</xdr:colOff>
      <xdr:row>58</xdr:row>
      <xdr:rowOff>166017</xdr:rowOff>
    </xdr:to>
    <xdr:sp macro="" textlink="">
      <xdr:nvSpPr>
        <xdr:cNvPr id="797" name="円/楕円 796"/>
        <xdr:cNvSpPr/>
      </xdr:nvSpPr>
      <xdr:spPr>
        <a:xfrm>
          <a:off x="19494500" y="1000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157144</xdr:rowOff>
    </xdr:from>
    <xdr:ext cx="469744" cy="259045"/>
    <xdr:sp macro="" textlink="">
      <xdr:nvSpPr>
        <xdr:cNvPr id="798" name="テキスト ボックス 797"/>
        <xdr:cNvSpPr txBox="1"/>
      </xdr:nvSpPr>
      <xdr:spPr>
        <a:xfrm>
          <a:off x="19310427" y="1010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63891</xdr:rowOff>
    </xdr:from>
    <xdr:to>
      <xdr:col>27</xdr:col>
      <xdr:colOff>161925</xdr:colOff>
      <xdr:row>58</xdr:row>
      <xdr:rowOff>165491</xdr:rowOff>
    </xdr:to>
    <xdr:sp macro="" textlink="">
      <xdr:nvSpPr>
        <xdr:cNvPr id="799" name="円/楕円 798"/>
        <xdr:cNvSpPr/>
      </xdr:nvSpPr>
      <xdr:spPr>
        <a:xfrm>
          <a:off x="18605500" y="1000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156618</xdr:rowOff>
    </xdr:from>
    <xdr:ext cx="469744" cy="259045"/>
    <xdr:sp macro="" textlink="">
      <xdr:nvSpPr>
        <xdr:cNvPr id="800" name="テキスト ボックス 799"/>
        <xdr:cNvSpPr txBox="1"/>
      </xdr:nvSpPr>
      <xdr:spPr>
        <a:xfrm>
          <a:off x="18421427" y="1010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2" name="直線コネクタ 81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3" name="テキスト ボックス 81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4" name="直線コネクタ 81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5" name="テキスト ボックス 81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6" name="直線コネクタ 81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7" name="テキスト ボックス 81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8" name="直線コネクタ 81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19" name="テキスト ボックス 81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36922</xdr:rowOff>
    </xdr:from>
    <xdr:to>
      <xdr:col>32</xdr:col>
      <xdr:colOff>186689</xdr:colOff>
      <xdr:row>79</xdr:row>
      <xdr:rowOff>47323</xdr:rowOff>
    </xdr:to>
    <xdr:cxnSp macro="">
      <xdr:nvCxnSpPr>
        <xdr:cNvPr id="823" name="直線コネクタ 822"/>
        <xdr:cNvCxnSpPr/>
      </xdr:nvCxnSpPr>
      <xdr:spPr>
        <a:xfrm flipV="1">
          <a:off x="22159595" y="12038422"/>
          <a:ext cx="1269" cy="1553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51150</xdr:rowOff>
    </xdr:from>
    <xdr:ext cx="534377" cy="259045"/>
    <xdr:sp macro="" textlink="">
      <xdr:nvSpPr>
        <xdr:cNvPr id="824" name="繰出金最小値テキスト"/>
        <xdr:cNvSpPr txBox="1"/>
      </xdr:nvSpPr>
      <xdr:spPr>
        <a:xfrm>
          <a:off x="22212300" y="1359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16,541</a:t>
          </a:r>
          <a:endParaRPr kumimoji="1" lang="ja-JP" altLang="en-US" sz="1000" b="1">
            <a:latin typeface="ＭＳ Ｐゴシック"/>
          </a:endParaRPr>
        </a:p>
      </xdr:txBody>
    </xdr:sp>
    <xdr:clientData/>
  </xdr:oneCellAnchor>
  <xdr:twoCellAnchor>
    <xdr:from>
      <xdr:col>32</xdr:col>
      <xdr:colOff>98425</xdr:colOff>
      <xdr:row>79</xdr:row>
      <xdr:rowOff>47323</xdr:rowOff>
    </xdr:from>
    <xdr:to>
      <xdr:col>32</xdr:col>
      <xdr:colOff>276225</xdr:colOff>
      <xdr:row>79</xdr:row>
      <xdr:rowOff>47323</xdr:rowOff>
    </xdr:to>
    <xdr:cxnSp macro="">
      <xdr:nvCxnSpPr>
        <xdr:cNvPr id="825" name="直線コネクタ 824"/>
        <xdr:cNvCxnSpPr/>
      </xdr:nvCxnSpPr>
      <xdr:spPr>
        <a:xfrm>
          <a:off x="22072600" y="1359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155049</xdr:rowOff>
    </xdr:from>
    <xdr:ext cx="534377" cy="259045"/>
    <xdr:sp macro="" textlink="">
      <xdr:nvSpPr>
        <xdr:cNvPr id="826" name="繰出金最大値テキスト"/>
        <xdr:cNvSpPr txBox="1"/>
      </xdr:nvSpPr>
      <xdr:spPr>
        <a:xfrm>
          <a:off x="22212300" y="1181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84,496</a:t>
          </a:r>
          <a:endParaRPr kumimoji="1" lang="ja-JP" altLang="en-US" sz="1000" b="1">
            <a:latin typeface="ＭＳ Ｐゴシック"/>
          </a:endParaRPr>
        </a:p>
      </xdr:txBody>
    </xdr:sp>
    <xdr:clientData/>
  </xdr:oneCellAnchor>
  <xdr:twoCellAnchor>
    <xdr:from>
      <xdr:col>32</xdr:col>
      <xdr:colOff>98425</xdr:colOff>
      <xdr:row>70</xdr:row>
      <xdr:rowOff>36922</xdr:rowOff>
    </xdr:from>
    <xdr:to>
      <xdr:col>32</xdr:col>
      <xdr:colOff>276225</xdr:colOff>
      <xdr:row>70</xdr:row>
      <xdr:rowOff>36922</xdr:rowOff>
    </xdr:to>
    <xdr:cxnSp macro="">
      <xdr:nvCxnSpPr>
        <xdr:cNvPr id="827" name="直線コネクタ 826"/>
        <xdr:cNvCxnSpPr/>
      </xdr:nvCxnSpPr>
      <xdr:spPr>
        <a:xfrm>
          <a:off x="22072600" y="1203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43893</xdr:rowOff>
    </xdr:from>
    <xdr:to>
      <xdr:col>32</xdr:col>
      <xdr:colOff>187325</xdr:colOff>
      <xdr:row>74</xdr:row>
      <xdr:rowOff>48123</xdr:rowOff>
    </xdr:to>
    <xdr:cxnSp macro="">
      <xdr:nvCxnSpPr>
        <xdr:cNvPr id="828" name="直線コネクタ 827"/>
        <xdr:cNvCxnSpPr/>
      </xdr:nvCxnSpPr>
      <xdr:spPr>
        <a:xfrm flipV="1">
          <a:off x="21323300" y="12731193"/>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85410</xdr:rowOff>
    </xdr:from>
    <xdr:ext cx="534377" cy="259045"/>
    <xdr:sp macro="" textlink="">
      <xdr:nvSpPr>
        <xdr:cNvPr id="829" name="繰出金平均値テキスト"/>
        <xdr:cNvSpPr txBox="1"/>
      </xdr:nvSpPr>
      <xdr:spPr>
        <a:xfrm>
          <a:off x="22212300" y="12944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41,709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106983</xdr:rowOff>
    </xdr:from>
    <xdr:to>
      <xdr:col>32</xdr:col>
      <xdr:colOff>238125</xdr:colOff>
      <xdr:row>76</xdr:row>
      <xdr:rowOff>37133</xdr:rowOff>
    </xdr:to>
    <xdr:sp macro="" textlink="">
      <xdr:nvSpPr>
        <xdr:cNvPr id="830" name="フローチャート : 判断 829"/>
        <xdr:cNvSpPr/>
      </xdr:nvSpPr>
      <xdr:spPr>
        <a:xfrm>
          <a:off x="22110700" y="129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48123</xdr:rowOff>
    </xdr:from>
    <xdr:to>
      <xdr:col>31</xdr:col>
      <xdr:colOff>34925</xdr:colOff>
      <xdr:row>74</xdr:row>
      <xdr:rowOff>86368</xdr:rowOff>
    </xdr:to>
    <xdr:cxnSp macro="">
      <xdr:nvCxnSpPr>
        <xdr:cNvPr id="831" name="直線コネクタ 830"/>
        <xdr:cNvCxnSpPr/>
      </xdr:nvCxnSpPr>
      <xdr:spPr>
        <a:xfrm flipV="1">
          <a:off x="20434300" y="12735423"/>
          <a:ext cx="889000" cy="38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46472</xdr:rowOff>
    </xdr:from>
    <xdr:to>
      <xdr:col>31</xdr:col>
      <xdr:colOff>85725</xdr:colOff>
      <xdr:row>75</xdr:row>
      <xdr:rowOff>148072</xdr:rowOff>
    </xdr:to>
    <xdr:sp macro="" textlink="">
      <xdr:nvSpPr>
        <xdr:cNvPr id="832" name="フローチャート : 判断 831"/>
        <xdr:cNvSpPr/>
      </xdr:nvSpPr>
      <xdr:spPr>
        <a:xfrm>
          <a:off x="21272500" y="1290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139199</xdr:rowOff>
    </xdr:from>
    <xdr:ext cx="534377" cy="259045"/>
    <xdr:sp macro="" textlink="">
      <xdr:nvSpPr>
        <xdr:cNvPr id="833" name="テキスト ボックス 832"/>
        <xdr:cNvSpPr txBox="1"/>
      </xdr:nvSpPr>
      <xdr:spPr>
        <a:xfrm>
          <a:off x="21056111" y="1299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44,356</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84082</xdr:rowOff>
    </xdr:from>
    <xdr:to>
      <xdr:col>29</xdr:col>
      <xdr:colOff>517525</xdr:colOff>
      <xdr:row>74</xdr:row>
      <xdr:rowOff>86368</xdr:rowOff>
    </xdr:to>
    <xdr:cxnSp macro="">
      <xdr:nvCxnSpPr>
        <xdr:cNvPr id="834" name="直線コネクタ 833"/>
        <xdr:cNvCxnSpPr/>
      </xdr:nvCxnSpPr>
      <xdr:spPr>
        <a:xfrm>
          <a:off x="19545300" y="127713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79093</xdr:rowOff>
    </xdr:from>
    <xdr:to>
      <xdr:col>29</xdr:col>
      <xdr:colOff>568325</xdr:colOff>
      <xdr:row>76</xdr:row>
      <xdr:rowOff>9243</xdr:rowOff>
    </xdr:to>
    <xdr:sp macro="" textlink="">
      <xdr:nvSpPr>
        <xdr:cNvPr id="835" name="フローチャート : 判断 834"/>
        <xdr:cNvSpPr/>
      </xdr:nvSpPr>
      <xdr:spPr>
        <a:xfrm>
          <a:off x="20383500" y="12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370</xdr:rowOff>
    </xdr:from>
    <xdr:ext cx="534377" cy="259045"/>
    <xdr:sp macro="" textlink="">
      <xdr:nvSpPr>
        <xdr:cNvPr id="836" name="テキスト ボックス 835"/>
        <xdr:cNvSpPr txBox="1"/>
      </xdr:nvSpPr>
      <xdr:spPr>
        <a:xfrm>
          <a:off x="20167111" y="1303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74298</xdr:rowOff>
    </xdr:from>
    <xdr:to>
      <xdr:col>28</xdr:col>
      <xdr:colOff>314325</xdr:colOff>
      <xdr:row>74</xdr:row>
      <xdr:rowOff>84082</xdr:rowOff>
    </xdr:to>
    <xdr:cxnSp macro="">
      <xdr:nvCxnSpPr>
        <xdr:cNvPr id="837" name="直線コネクタ 836"/>
        <xdr:cNvCxnSpPr/>
      </xdr:nvCxnSpPr>
      <xdr:spPr>
        <a:xfrm>
          <a:off x="18656300" y="12761598"/>
          <a:ext cx="8890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93495</xdr:rowOff>
    </xdr:from>
    <xdr:to>
      <xdr:col>28</xdr:col>
      <xdr:colOff>365125</xdr:colOff>
      <xdr:row>76</xdr:row>
      <xdr:rowOff>23645</xdr:rowOff>
    </xdr:to>
    <xdr:sp macro="" textlink="">
      <xdr:nvSpPr>
        <xdr:cNvPr id="838" name="フローチャート : 判断 837"/>
        <xdr:cNvSpPr/>
      </xdr:nvSpPr>
      <xdr:spPr>
        <a:xfrm>
          <a:off x="19494500" y="1295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14772</xdr:rowOff>
    </xdr:from>
    <xdr:ext cx="534377" cy="259045"/>
    <xdr:sp macro="" textlink="">
      <xdr:nvSpPr>
        <xdr:cNvPr id="839" name="テキスト ボックス 838"/>
        <xdr:cNvSpPr txBox="1"/>
      </xdr:nvSpPr>
      <xdr:spPr>
        <a:xfrm>
          <a:off x="19278111" y="130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42,299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76853</xdr:rowOff>
    </xdr:from>
    <xdr:to>
      <xdr:col>27</xdr:col>
      <xdr:colOff>161925</xdr:colOff>
      <xdr:row>76</xdr:row>
      <xdr:rowOff>7003</xdr:rowOff>
    </xdr:to>
    <xdr:sp macro="" textlink="">
      <xdr:nvSpPr>
        <xdr:cNvPr id="840" name="フローチャート : 判断 839"/>
        <xdr:cNvSpPr/>
      </xdr:nvSpPr>
      <xdr:spPr>
        <a:xfrm>
          <a:off x="18605500" y="1293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169580</xdr:rowOff>
    </xdr:from>
    <xdr:ext cx="534377" cy="259045"/>
    <xdr:sp macro="" textlink="">
      <xdr:nvSpPr>
        <xdr:cNvPr id="841" name="テキスト ボックス 840"/>
        <xdr:cNvSpPr txBox="1"/>
      </xdr:nvSpPr>
      <xdr:spPr>
        <a:xfrm>
          <a:off x="18389111" y="130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164543</xdr:rowOff>
    </xdr:from>
    <xdr:to>
      <xdr:col>32</xdr:col>
      <xdr:colOff>238125</xdr:colOff>
      <xdr:row>74</xdr:row>
      <xdr:rowOff>94693</xdr:rowOff>
    </xdr:to>
    <xdr:sp macro="" textlink="">
      <xdr:nvSpPr>
        <xdr:cNvPr id="847" name="円/楕円 846"/>
        <xdr:cNvSpPr/>
      </xdr:nvSpPr>
      <xdr:spPr>
        <a:xfrm>
          <a:off x="22110700" y="1268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15970</xdr:rowOff>
    </xdr:from>
    <xdr:ext cx="534377" cy="259045"/>
    <xdr:sp macro="" textlink="">
      <xdr:nvSpPr>
        <xdr:cNvPr id="848" name="繰出金該当値テキスト"/>
        <xdr:cNvSpPr txBox="1"/>
      </xdr:nvSpPr>
      <xdr:spPr>
        <a:xfrm>
          <a:off x="22212300" y="1253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54,191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168773</xdr:rowOff>
    </xdr:from>
    <xdr:to>
      <xdr:col>31</xdr:col>
      <xdr:colOff>85725</xdr:colOff>
      <xdr:row>74</xdr:row>
      <xdr:rowOff>98923</xdr:rowOff>
    </xdr:to>
    <xdr:sp macro="" textlink="">
      <xdr:nvSpPr>
        <xdr:cNvPr id="849" name="円/楕円 848"/>
        <xdr:cNvSpPr/>
      </xdr:nvSpPr>
      <xdr:spPr>
        <a:xfrm>
          <a:off x="21272500" y="126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115450</xdr:rowOff>
    </xdr:from>
    <xdr:ext cx="534377" cy="259045"/>
    <xdr:sp macro="" textlink="">
      <xdr:nvSpPr>
        <xdr:cNvPr id="850" name="テキスト ボックス 849"/>
        <xdr:cNvSpPr txBox="1"/>
      </xdr:nvSpPr>
      <xdr:spPr>
        <a:xfrm>
          <a:off x="21056111" y="1245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54,006</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35568</xdr:rowOff>
    </xdr:from>
    <xdr:to>
      <xdr:col>29</xdr:col>
      <xdr:colOff>568325</xdr:colOff>
      <xdr:row>74</xdr:row>
      <xdr:rowOff>137168</xdr:rowOff>
    </xdr:to>
    <xdr:sp macro="" textlink="">
      <xdr:nvSpPr>
        <xdr:cNvPr id="851" name="円/楕円 850"/>
        <xdr:cNvSpPr/>
      </xdr:nvSpPr>
      <xdr:spPr>
        <a:xfrm>
          <a:off x="20383500" y="1272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153695</xdr:rowOff>
    </xdr:from>
    <xdr:ext cx="534377" cy="259045"/>
    <xdr:sp macro="" textlink="">
      <xdr:nvSpPr>
        <xdr:cNvPr id="852" name="テキスト ボックス 851"/>
        <xdr:cNvSpPr txBox="1"/>
      </xdr:nvSpPr>
      <xdr:spPr>
        <a:xfrm>
          <a:off x="20167111" y="1249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33282</xdr:rowOff>
    </xdr:from>
    <xdr:to>
      <xdr:col>28</xdr:col>
      <xdr:colOff>365125</xdr:colOff>
      <xdr:row>74</xdr:row>
      <xdr:rowOff>134882</xdr:rowOff>
    </xdr:to>
    <xdr:sp macro="" textlink="">
      <xdr:nvSpPr>
        <xdr:cNvPr id="853" name="円/楕円 852"/>
        <xdr:cNvSpPr/>
      </xdr:nvSpPr>
      <xdr:spPr>
        <a:xfrm>
          <a:off x="19494500" y="127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151409</xdr:rowOff>
    </xdr:from>
    <xdr:ext cx="534377" cy="259045"/>
    <xdr:sp macro="" textlink="">
      <xdr:nvSpPr>
        <xdr:cNvPr id="854" name="テキスト ボックス 853"/>
        <xdr:cNvSpPr txBox="1"/>
      </xdr:nvSpPr>
      <xdr:spPr>
        <a:xfrm>
          <a:off x="19278111" y="1249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52,433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23498</xdr:rowOff>
    </xdr:from>
    <xdr:to>
      <xdr:col>27</xdr:col>
      <xdr:colOff>161925</xdr:colOff>
      <xdr:row>74</xdr:row>
      <xdr:rowOff>125098</xdr:rowOff>
    </xdr:to>
    <xdr:sp macro="" textlink="">
      <xdr:nvSpPr>
        <xdr:cNvPr id="855" name="円/楕円 854"/>
        <xdr:cNvSpPr/>
      </xdr:nvSpPr>
      <xdr:spPr>
        <a:xfrm>
          <a:off x="18605500" y="1271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141625</xdr:rowOff>
    </xdr:from>
    <xdr:ext cx="534377" cy="259045"/>
    <xdr:sp macro="" textlink="">
      <xdr:nvSpPr>
        <xdr:cNvPr id="856" name="テキスト ボックス 855"/>
        <xdr:cNvSpPr txBox="1"/>
      </xdr:nvSpPr>
      <xdr:spPr>
        <a:xfrm>
          <a:off x="18389111" y="1248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平成</a:t>
          </a:r>
          <a:r>
            <a:rPr lang="ja-JP" altLang="en-US" sz="1100" b="0" i="0">
              <a:solidFill>
                <a:schemeClr val="dk1"/>
              </a:solidFill>
              <a:effectLst/>
              <a:latin typeface="+mn-lt"/>
              <a:ea typeface="+mn-ea"/>
              <a:cs typeface="+mn-cs"/>
            </a:rPr>
            <a:t>２７</a:t>
          </a:r>
          <a:r>
            <a:rPr lang="ja-JP" altLang="ja-JP" sz="1100" b="0" i="0">
              <a:solidFill>
                <a:schemeClr val="dk1"/>
              </a:solidFill>
              <a:effectLst/>
              <a:latin typeface="+mn-lt"/>
              <a:ea typeface="+mn-ea"/>
              <a:cs typeface="+mn-cs"/>
            </a:rPr>
            <a:t>年度は、各基金の効果的な運用に伴い、基金利子が大きく伸びたことにより、積立金が</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５，２５３円</a:t>
          </a:r>
          <a:r>
            <a:rPr lang="ja-JP" altLang="ja-JP" sz="1100" b="0" i="0">
              <a:solidFill>
                <a:schemeClr val="dk1"/>
              </a:solidFill>
              <a:effectLst/>
              <a:latin typeface="+mn-lt"/>
              <a:ea typeface="+mn-ea"/>
              <a:cs typeface="+mn-cs"/>
            </a:rPr>
            <a:t>増加した。</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一方、小中学校の耐震化・改築工事をはじめ大型事業が縮小したことや、</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災害などによる修繕も多く発生しなかったため、</a:t>
          </a:r>
          <a:r>
            <a:rPr lang="ja-JP" altLang="en-US" sz="1100" b="0" i="0">
              <a:solidFill>
                <a:schemeClr val="dk1"/>
              </a:solidFill>
              <a:effectLst/>
              <a:latin typeface="+mn-lt"/>
              <a:ea typeface="+mn-ea"/>
              <a:cs typeface="+mn-cs"/>
            </a:rPr>
            <a:t>普通建設事業費では２２，９９６円と大幅に</a:t>
          </a:r>
          <a:r>
            <a:rPr lang="ja-JP" altLang="ja-JP" sz="1100" b="0" i="0">
              <a:solidFill>
                <a:schemeClr val="dk1"/>
              </a:solidFill>
              <a:effectLst/>
              <a:latin typeface="+mn-lt"/>
              <a:ea typeface="+mn-ea"/>
              <a:cs typeface="+mn-cs"/>
            </a:rPr>
            <a:t>減少</a:t>
          </a:r>
          <a:r>
            <a:rPr lang="ja-JP" altLang="en-US" sz="1100" b="0" i="0">
              <a:solidFill>
                <a:schemeClr val="dk1"/>
              </a:solidFill>
              <a:effectLst/>
              <a:latin typeface="+mn-lt"/>
              <a:ea typeface="+mn-ea"/>
              <a:cs typeface="+mn-cs"/>
            </a:rPr>
            <a:t>し、</a:t>
          </a:r>
          <a:r>
            <a:rPr lang="ja-JP" altLang="ja-JP" sz="1100" b="0" i="0">
              <a:solidFill>
                <a:schemeClr val="dk1"/>
              </a:solidFill>
              <a:effectLst/>
              <a:latin typeface="+mn-lt"/>
              <a:ea typeface="+mn-ea"/>
              <a:cs typeface="+mn-cs"/>
            </a:rPr>
            <a:t>維持補修費</a:t>
          </a:r>
          <a:r>
            <a:rPr lang="ja-JP" altLang="en-US" sz="1100" b="0" i="0">
              <a:solidFill>
                <a:schemeClr val="dk1"/>
              </a:solidFill>
              <a:effectLst/>
              <a:latin typeface="+mn-lt"/>
              <a:ea typeface="+mn-ea"/>
              <a:cs typeface="+mn-cs"/>
            </a:rPr>
            <a:t>では８１３円減少した。</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類似団体を上回る繰出金については、</a:t>
          </a:r>
          <a:r>
            <a:rPr kumimoji="1" lang="ja-JP" altLang="ja-JP" sz="1100">
              <a:solidFill>
                <a:schemeClr val="dk1"/>
              </a:solidFill>
              <a:effectLst/>
              <a:latin typeface="+mn-lt"/>
              <a:ea typeface="+mn-ea"/>
              <a:cs typeface="+mn-cs"/>
            </a:rPr>
            <a:t>国民健康保険特別会計（事業勘定）をはじめ、その他特別会計について、一般会計からの繰入金で財政運営されており、</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は上昇の一途をたどっているため、類似団体を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上回る</a:t>
          </a:r>
          <a:r>
            <a:rPr kumimoji="1" lang="ja-JP" altLang="en-US" sz="1100">
              <a:solidFill>
                <a:schemeClr val="dk1"/>
              </a:solidFill>
              <a:effectLst/>
              <a:latin typeface="+mn-lt"/>
              <a:ea typeface="+mn-ea"/>
              <a:cs typeface="+mn-cs"/>
            </a:rPr>
            <a:t>結果となっている</a:t>
          </a:r>
          <a:r>
            <a:rPr kumimoji="1" lang="ja-JP" altLang="ja-JP" sz="1100">
              <a:solidFill>
                <a:schemeClr val="dk1"/>
              </a:solidFill>
              <a:effectLst/>
              <a:latin typeface="+mn-lt"/>
              <a:ea typeface="+mn-ea"/>
              <a:cs typeface="+mn-cs"/>
            </a:rPr>
            <a:t>。</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類似団体を下回る</a:t>
          </a: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は、少子高齢化の影響から社会保障経費の増加は避けられず上昇傾向にあ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今後も生活保護費や自立支援事業費などは増加が見込まれることから、資格審査等の適正化を図るなど、扶助費の抑制に努めていく</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90,879
89,232
472.33
39,813,866
37,139,228
2,594,795
23,854,001
34,128,870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2540</xdr:rowOff>
    </xdr:from>
    <xdr:to>
      <xdr:col>6</xdr:col>
      <xdr:colOff>510540</xdr:colOff>
      <xdr:row>38</xdr:row>
      <xdr:rowOff>115316</xdr:rowOff>
    </xdr:to>
    <xdr:cxnSp macro="">
      <xdr:nvCxnSpPr>
        <xdr:cNvPr id="56" name="直線コネクタ 55"/>
        <xdr:cNvCxnSpPr/>
      </xdr:nvCxnSpPr>
      <xdr:spPr>
        <a:xfrm flipV="1">
          <a:off x="4633595" y="5317490"/>
          <a:ext cx="1270" cy="131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119143</xdr:rowOff>
    </xdr:from>
    <xdr:ext cx="469744" cy="259045"/>
    <xdr:sp macro="" textlink="">
      <xdr:nvSpPr>
        <xdr:cNvPr id="57" name="議会費最小値テキスト"/>
        <xdr:cNvSpPr txBox="1"/>
      </xdr:nvSpPr>
      <xdr:spPr>
        <a:xfrm>
          <a:off x="4686300" y="663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a:t>
          </a:r>
          <a:endParaRPr kumimoji="1" lang="ja-JP" altLang="en-US" sz="1000" b="1">
            <a:latin typeface="ＭＳ Ｐゴシック"/>
          </a:endParaRPr>
        </a:p>
      </xdr:txBody>
    </xdr:sp>
    <xdr:clientData/>
  </xdr:oneCellAnchor>
  <xdr:twoCellAnchor>
    <xdr:from>
      <xdr:col>6</xdr:col>
      <xdr:colOff>422275</xdr:colOff>
      <xdr:row>38</xdr:row>
      <xdr:rowOff>115316</xdr:rowOff>
    </xdr:from>
    <xdr:to>
      <xdr:col>6</xdr:col>
      <xdr:colOff>600075</xdr:colOff>
      <xdr:row>38</xdr:row>
      <xdr:rowOff>115316</xdr:rowOff>
    </xdr:to>
    <xdr:cxnSp macro="">
      <xdr:nvCxnSpPr>
        <xdr:cNvPr id="58" name="直線コネクタ 57"/>
        <xdr:cNvCxnSpPr/>
      </xdr:nvCxnSpPr>
      <xdr:spPr>
        <a:xfrm>
          <a:off x="4546600" y="6630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120667</xdr:rowOff>
    </xdr:from>
    <xdr:ext cx="469744" cy="259045"/>
    <xdr:sp macro="" textlink="">
      <xdr:nvSpPr>
        <xdr:cNvPr id="59" name="議会費最大値テキスト"/>
        <xdr:cNvSpPr txBox="1"/>
      </xdr:nvSpPr>
      <xdr:spPr>
        <a:xfrm>
          <a:off x="4686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5,710</a:t>
          </a:r>
          <a:endParaRPr kumimoji="1" lang="ja-JP" altLang="en-US" sz="1000" b="1">
            <a:latin typeface="ＭＳ Ｐゴシック"/>
          </a:endParaRPr>
        </a:p>
      </xdr:txBody>
    </xdr:sp>
    <xdr:clientData/>
  </xdr:oneCellAnchor>
  <xdr:twoCellAnchor>
    <xdr:from>
      <xdr:col>6</xdr:col>
      <xdr:colOff>422275</xdr:colOff>
      <xdr:row>31</xdr:row>
      <xdr:rowOff>2540</xdr:rowOff>
    </xdr:from>
    <xdr:to>
      <xdr:col>6</xdr:col>
      <xdr:colOff>600075</xdr:colOff>
      <xdr:row>31</xdr:row>
      <xdr:rowOff>2540</xdr:rowOff>
    </xdr:to>
    <xdr:cxnSp macro="">
      <xdr:nvCxnSpPr>
        <xdr:cNvPr id="60" name="直線コネクタ 59"/>
        <xdr:cNvCxnSpPr/>
      </xdr:nvCxnSpPr>
      <xdr:spPr>
        <a:xfrm>
          <a:off x="4546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50927</xdr:rowOff>
    </xdr:from>
    <xdr:to>
      <xdr:col>6</xdr:col>
      <xdr:colOff>511175</xdr:colOff>
      <xdr:row>36</xdr:row>
      <xdr:rowOff>84455</xdr:rowOff>
    </xdr:to>
    <xdr:cxnSp macro="">
      <xdr:nvCxnSpPr>
        <xdr:cNvPr id="61" name="直線コネクタ 60"/>
        <xdr:cNvCxnSpPr/>
      </xdr:nvCxnSpPr>
      <xdr:spPr>
        <a:xfrm flipV="1">
          <a:off x="3797300" y="6223127"/>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86614</xdr:rowOff>
    </xdr:from>
    <xdr:to>
      <xdr:col>6</xdr:col>
      <xdr:colOff>561975</xdr:colOff>
      <xdr:row>36</xdr:row>
      <xdr:rowOff>16764</xdr:rowOff>
    </xdr:to>
    <xdr:sp macro="" textlink="">
      <xdr:nvSpPr>
        <xdr:cNvPr id="63" name="フローチャート :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84455</xdr:rowOff>
    </xdr:from>
    <xdr:to>
      <xdr:col>5</xdr:col>
      <xdr:colOff>358775</xdr:colOff>
      <xdr:row>36</xdr:row>
      <xdr:rowOff>130556</xdr:rowOff>
    </xdr:to>
    <xdr:cxnSp macro="">
      <xdr:nvCxnSpPr>
        <xdr:cNvPr id="64" name="直線コネクタ 63"/>
        <xdr:cNvCxnSpPr/>
      </xdr:nvCxnSpPr>
      <xdr:spPr>
        <a:xfrm flipV="1">
          <a:off x="2908300" y="625665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114427</xdr:rowOff>
    </xdr:from>
    <xdr:to>
      <xdr:col>5</xdr:col>
      <xdr:colOff>409575</xdr:colOff>
      <xdr:row>36</xdr:row>
      <xdr:rowOff>44577</xdr:rowOff>
    </xdr:to>
    <xdr:sp macro="" textlink="">
      <xdr:nvSpPr>
        <xdr:cNvPr id="65" name="フローチャート : 判断 64"/>
        <xdr:cNvSpPr/>
      </xdr:nvSpPr>
      <xdr:spPr>
        <a:xfrm>
          <a:off x="3746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61104</xdr:rowOff>
    </xdr:from>
    <xdr:ext cx="469744" cy="259045"/>
    <xdr:sp macro="" textlink="">
      <xdr:nvSpPr>
        <xdr:cNvPr id="66" name="テキスト ボックス 65"/>
        <xdr:cNvSpPr txBox="1"/>
      </xdr:nvSpPr>
      <xdr:spPr>
        <a:xfrm>
          <a:off x="3562427"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84455</xdr:rowOff>
    </xdr:from>
    <xdr:to>
      <xdr:col>4</xdr:col>
      <xdr:colOff>155575</xdr:colOff>
      <xdr:row>36</xdr:row>
      <xdr:rowOff>130556</xdr:rowOff>
    </xdr:to>
    <xdr:cxnSp macro="">
      <xdr:nvCxnSpPr>
        <xdr:cNvPr id="67" name="直線コネクタ 66"/>
        <xdr:cNvCxnSpPr/>
      </xdr:nvCxnSpPr>
      <xdr:spPr>
        <a:xfrm>
          <a:off x="2019300" y="625665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125095</xdr:rowOff>
    </xdr:from>
    <xdr:to>
      <xdr:col>4</xdr:col>
      <xdr:colOff>206375</xdr:colOff>
      <xdr:row>36</xdr:row>
      <xdr:rowOff>55245</xdr:rowOff>
    </xdr:to>
    <xdr:sp macro="" textlink="">
      <xdr:nvSpPr>
        <xdr:cNvPr id="68" name="フローチャート : 判断 67"/>
        <xdr:cNvSpPr/>
      </xdr:nvSpPr>
      <xdr:spPr>
        <a:xfrm>
          <a:off x="2857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93599</xdr:rowOff>
    </xdr:from>
    <xdr:to>
      <xdr:col>2</xdr:col>
      <xdr:colOff>638175</xdr:colOff>
      <xdr:row>36</xdr:row>
      <xdr:rowOff>84455</xdr:rowOff>
    </xdr:to>
    <xdr:cxnSp macro="">
      <xdr:nvCxnSpPr>
        <xdr:cNvPr id="70" name="直線コネクタ 69"/>
        <xdr:cNvCxnSpPr/>
      </xdr:nvCxnSpPr>
      <xdr:spPr>
        <a:xfrm>
          <a:off x="1130300" y="6094349"/>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71374</xdr:rowOff>
    </xdr:from>
    <xdr:to>
      <xdr:col>3</xdr:col>
      <xdr:colOff>3175</xdr:colOff>
      <xdr:row>36</xdr:row>
      <xdr:rowOff>1524</xdr:rowOff>
    </xdr:to>
    <xdr:sp macro="" textlink="">
      <xdr:nvSpPr>
        <xdr:cNvPr id="71" name="フローチャート : 判断 70"/>
        <xdr:cNvSpPr/>
      </xdr:nvSpPr>
      <xdr:spPr>
        <a:xfrm>
          <a:off x="1968500" y="607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18051</xdr:rowOff>
    </xdr:from>
    <xdr:ext cx="469744" cy="259045"/>
    <xdr:sp macro="" textlink="">
      <xdr:nvSpPr>
        <xdr:cNvPr id="72" name="テキスト ボックス 71"/>
        <xdr:cNvSpPr txBox="1"/>
      </xdr:nvSpPr>
      <xdr:spPr>
        <a:xfrm>
          <a:off x="1784427" y="584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59944</xdr:rowOff>
    </xdr:from>
    <xdr:to>
      <xdr:col>1</xdr:col>
      <xdr:colOff>485775</xdr:colOff>
      <xdr:row>34</xdr:row>
      <xdr:rowOff>161544</xdr:rowOff>
    </xdr:to>
    <xdr:sp macro="" textlink="">
      <xdr:nvSpPr>
        <xdr:cNvPr id="73" name="フローチャート : 判断 72"/>
        <xdr:cNvSpPr/>
      </xdr:nvSpPr>
      <xdr:spPr>
        <a:xfrm>
          <a:off x="1079500" y="588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6621</xdr:rowOff>
    </xdr:from>
    <xdr:ext cx="469744" cy="259045"/>
    <xdr:sp macro="" textlink="">
      <xdr:nvSpPr>
        <xdr:cNvPr id="74" name="テキスト ボックス 73"/>
        <xdr:cNvSpPr txBox="1"/>
      </xdr:nvSpPr>
      <xdr:spPr>
        <a:xfrm>
          <a:off x="895427"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xdr:rowOff>
    </xdr:from>
    <xdr:to>
      <xdr:col>6</xdr:col>
      <xdr:colOff>561975</xdr:colOff>
      <xdr:row>36</xdr:row>
      <xdr:rowOff>101727</xdr:rowOff>
    </xdr:to>
    <xdr:sp macro="" textlink="">
      <xdr:nvSpPr>
        <xdr:cNvPr id="80" name="円/楕円 79"/>
        <xdr:cNvSpPr/>
      </xdr:nvSpPr>
      <xdr:spPr>
        <a:xfrm>
          <a:off x="4584700" y="61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150004</xdr:rowOff>
    </xdr:from>
    <xdr:ext cx="469744" cy="259045"/>
    <xdr:sp macro="" textlink="">
      <xdr:nvSpPr>
        <xdr:cNvPr id="81" name="議会費該当値テキスト"/>
        <xdr:cNvSpPr txBox="1"/>
      </xdr:nvSpPr>
      <xdr:spPr>
        <a:xfrm>
          <a:off x="4686300"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3,333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33655</xdr:rowOff>
    </xdr:from>
    <xdr:to>
      <xdr:col>5</xdr:col>
      <xdr:colOff>409575</xdr:colOff>
      <xdr:row>36</xdr:row>
      <xdr:rowOff>135255</xdr:rowOff>
    </xdr:to>
    <xdr:sp macro="" textlink="">
      <xdr:nvSpPr>
        <xdr:cNvPr id="82" name="円/楕円 81"/>
        <xdr:cNvSpPr/>
      </xdr:nvSpPr>
      <xdr:spPr>
        <a:xfrm>
          <a:off x="3746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126382</xdr:rowOff>
    </xdr:from>
    <xdr:ext cx="469744" cy="259045"/>
    <xdr:sp macro="" textlink="">
      <xdr:nvSpPr>
        <xdr:cNvPr id="83" name="テキスト ボックス 82"/>
        <xdr:cNvSpPr txBox="1"/>
      </xdr:nvSpPr>
      <xdr:spPr>
        <a:xfrm>
          <a:off x="3562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79756</xdr:rowOff>
    </xdr:from>
    <xdr:to>
      <xdr:col>4</xdr:col>
      <xdr:colOff>206375</xdr:colOff>
      <xdr:row>37</xdr:row>
      <xdr:rowOff>9906</xdr:rowOff>
    </xdr:to>
    <xdr:sp macro="" textlink="">
      <xdr:nvSpPr>
        <xdr:cNvPr id="84" name="円/楕円 83"/>
        <xdr:cNvSpPr/>
      </xdr:nvSpPr>
      <xdr:spPr>
        <a:xfrm>
          <a:off x="2857500" y="625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1033</xdr:rowOff>
    </xdr:from>
    <xdr:ext cx="469744" cy="259045"/>
    <xdr:sp macro="" textlink="">
      <xdr:nvSpPr>
        <xdr:cNvPr id="85" name="テキスト ボックス 84"/>
        <xdr:cNvSpPr txBox="1"/>
      </xdr:nvSpPr>
      <xdr:spPr>
        <a:xfrm>
          <a:off x="2673427" y="634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33655</xdr:rowOff>
    </xdr:from>
    <xdr:to>
      <xdr:col>3</xdr:col>
      <xdr:colOff>3175</xdr:colOff>
      <xdr:row>36</xdr:row>
      <xdr:rowOff>135255</xdr:rowOff>
    </xdr:to>
    <xdr:sp macro="" textlink="">
      <xdr:nvSpPr>
        <xdr:cNvPr id="86" name="円/楕円 85"/>
        <xdr:cNvSpPr/>
      </xdr:nvSpPr>
      <xdr:spPr>
        <a:xfrm>
          <a:off x="1968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126382</xdr:rowOff>
    </xdr:from>
    <xdr:ext cx="469744" cy="259045"/>
    <xdr:sp macro="" textlink="">
      <xdr:nvSpPr>
        <xdr:cNvPr id="87" name="テキスト ボックス 86"/>
        <xdr:cNvSpPr txBox="1"/>
      </xdr:nvSpPr>
      <xdr:spPr>
        <a:xfrm>
          <a:off x="1784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42799</xdr:rowOff>
    </xdr:from>
    <xdr:to>
      <xdr:col>1</xdr:col>
      <xdr:colOff>485775</xdr:colOff>
      <xdr:row>35</xdr:row>
      <xdr:rowOff>144399</xdr:rowOff>
    </xdr:to>
    <xdr:sp macro="" textlink="">
      <xdr:nvSpPr>
        <xdr:cNvPr id="88" name="円/楕円 87"/>
        <xdr:cNvSpPr/>
      </xdr:nvSpPr>
      <xdr:spPr>
        <a:xfrm>
          <a:off x="1079500" y="604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135526</xdr:rowOff>
    </xdr:from>
    <xdr:ext cx="469744" cy="259045"/>
    <xdr:sp macro="" textlink="">
      <xdr:nvSpPr>
        <xdr:cNvPr id="89" name="テキスト ボックス 88"/>
        <xdr:cNvSpPr txBox="1"/>
      </xdr:nvSpPr>
      <xdr:spPr>
        <a:xfrm>
          <a:off x="895427" y="613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71218</xdr:rowOff>
    </xdr:from>
    <xdr:to>
      <xdr:col>6</xdr:col>
      <xdr:colOff>510540</xdr:colOff>
      <xdr:row>58</xdr:row>
      <xdr:rowOff>168242</xdr:rowOff>
    </xdr:to>
    <xdr:cxnSp macro="">
      <xdr:nvCxnSpPr>
        <xdr:cNvPr id="116" name="直線コネクタ 115"/>
        <xdr:cNvCxnSpPr/>
      </xdr:nvCxnSpPr>
      <xdr:spPr>
        <a:xfrm flipV="1">
          <a:off x="4633595" y="8643718"/>
          <a:ext cx="1270" cy="1468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619</xdr:rowOff>
    </xdr:from>
    <xdr:ext cx="534377" cy="259045"/>
    <xdr:sp macro="" textlink="">
      <xdr:nvSpPr>
        <xdr:cNvPr id="117" name="総務費最小値テキスト"/>
        <xdr:cNvSpPr txBox="1"/>
      </xdr:nvSpPr>
      <xdr:spPr>
        <a:xfrm>
          <a:off x="4686300" y="10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26,252</a:t>
          </a:r>
          <a:endParaRPr kumimoji="1" lang="ja-JP" altLang="en-US" sz="1000" b="1">
            <a:latin typeface="ＭＳ Ｐゴシック"/>
          </a:endParaRPr>
        </a:p>
      </xdr:txBody>
    </xdr:sp>
    <xdr:clientData/>
  </xdr:oneCellAnchor>
  <xdr:twoCellAnchor>
    <xdr:from>
      <xdr:col>6</xdr:col>
      <xdr:colOff>422275</xdr:colOff>
      <xdr:row>58</xdr:row>
      <xdr:rowOff>168242</xdr:rowOff>
    </xdr:from>
    <xdr:to>
      <xdr:col>6</xdr:col>
      <xdr:colOff>600075</xdr:colOff>
      <xdr:row>58</xdr:row>
      <xdr:rowOff>168242</xdr:rowOff>
    </xdr:to>
    <xdr:cxnSp macro="">
      <xdr:nvCxnSpPr>
        <xdr:cNvPr id="118" name="直線コネクタ 117"/>
        <xdr:cNvCxnSpPr/>
      </xdr:nvCxnSpPr>
      <xdr:spPr>
        <a:xfrm>
          <a:off x="4546600" y="1011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17895</xdr:rowOff>
    </xdr:from>
    <xdr:ext cx="599010" cy="259045"/>
    <xdr:sp macro="" textlink="">
      <xdr:nvSpPr>
        <xdr:cNvPr id="119" name="総務費最大値テキスト"/>
        <xdr:cNvSpPr txBox="1"/>
      </xdr:nvSpPr>
      <xdr:spPr>
        <a:xfrm>
          <a:off x="4686300" y="841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116,194</a:t>
          </a:r>
          <a:endParaRPr kumimoji="1" lang="ja-JP" altLang="en-US" sz="1000" b="1">
            <a:latin typeface="ＭＳ Ｐゴシック"/>
          </a:endParaRPr>
        </a:p>
      </xdr:txBody>
    </xdr:sp>
    <xdr:clientData/>
  </xdr:oneCellAnchor>
  <xdr:twoCellAnchor>
    <xdr:from>
      <xdr:col>6</xdr:col>
      <xdr:colOff>422275</xdr:colOff>
      <xdr:row>50</xdr:row>
      <xdr:rowOff>71218</xdr:rowOff>
    </xdr:from>
    <xdr:to>
      <xdr:col>6</xdr:col>
      <xdr:colOff>600075</xdr:colOff>
      <xdr:row>50</xdr:row>
      <xdr:rowOff>71218</xdr:rowOff>
    </xdr:to>
    <xdr:cxnSp macro="">
      <xdr:nvCxnSpPr>
        <xdr:cNvPr id="120" name="直線コネクタ 119"/>
        <xdr:cNvCxnSpPr/>
      </xdr:nvCxnSpPr>
      <xdr:spPr>
        <a:xfrm>
          <a:off x="4546600" y="864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30609</xdr:rowOff>
    </xdr:from>
    <xdr:to>
      <xdr:col>6</xdr:col>
      <xdr:colOff>511175</xdr:colOff>
      <xdr:row>55</xdr:row>
      <xdr:rowOff>37793</xdr:rowOff>
    </xdr:to>
    <xdr:cxnSp macro="">
      <xdr:nvCxnSpPr>
        <xdr:cNvPr id="121" name="直線コネクタ 120"/>
        <xdr:cNvCxnSpPr/>
      </xdr:nvCxnSpPr>
      <xdr:spPr>
        <a:xfrm>
          <a:off x="3797300" y="9460359"/>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153787</xdr:rowOff>
    </xdr:from>
    <xdr:ext cx="534377" cy="259045"/>
    <xdr:sp macro="" textlink="">
      <xdr:nvSpPr>
        <xdr:cNvPr id="122" name="総務費平均値テキスト"/>
        <xdr:cNvSpPr txBox="1"/>
      </xdr:nvSpPr>
      <xdr:spPr>
        <a:xfrm>
          <a:off x="4686300" y="958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54,205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3910</xdr:rowOff>
    </xdr:from>
    <xdr:to>
      <xdr:col>6</xdr:col>
      <xdr:colOff>561975</xdr:colOff>
      <xdr:row>56</xdr:row>
      <xdr:rowOff>105510</xdr:rowOff>
    </xdr:to>
    <xdr:sp macro="" textlink="">
      <xdr:nvSpPr>
        <xdr:cNvPr id="123" name="フローチャート : 判断 122"/>
        <xdr:cNvSpPr/>
      </xdr:nvSpPr>
      <xdr:spPr>
        <a:xfrm>
          <a:off x="4584700" y="96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30609</xdr:rowOff>
    </xdr:from>
    <xdr:to>
      <xdr:col>5</xdr:col>
      <xdr:colOff>358775</xdr:colOff>
      <xdr:row>55</xdr:row>
      <xdr:rowOff>36993</xdr:rowOff>
    </xdr:to>
    <xdr:cxnSp macro="">
      <xdr:nvCxnSpPr>
        <xdr:cNvPr id="124" name="直線コネクタ 123"/>
        <xdr:cNvCxnSpPr/>
      </xdr:nvCxnSpPr>
      <xdr:spPr>
        <a:xfrm flipV="1">
          <a:off x="2908300" y="9460359"/>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88459</xdr:rowOff>
    </xdr:from>
    <xdr:to>
      <xdr:col>5</xdr:col>
      <xdr:colOff>409575</xdr:colOff>
      <xdr:row>57</xdr:row>
      <xdr:rowOff>18609</xdr:rowOff>
    </xdr:to>
    <xdr:sp macro="" textlink="">
      <xdr:nvSpPr>
        <xdr:cNvPr id="125" name="フローチャート : 判断 124"/>
        <xdr:cNvSpPr/>
      </xdr:nvSpPr>
      <xdr:spPr>
        <a:xfrm>
          <a:off x="3746500" y="968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9736</xdr:rowOff>
    </xdr:from>
    <xdr:ext cx="534377" cy="259045"/>
    <xdr:sp macro="" textlink="">
      <xdr:nvSpPr>
        <xdr:cNvPr id="126" name="テキスト ボックス 125"/>
        <xdr:cNvSpPr txBox="1"/>
      </xdr:nvSpPr>
      <xdr:spPr>
        <a:xfrm>
          <a:off x="3530111" y="978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49,027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36993</xdr:rowOff>
    </xdr:from>
    <xdr:to>
      <xdr:col>4</xdr:col>
      <xdr:colOff>155575</xdr:colOff>
      <xdr:row>55</xdr:row>
      <xdr:rowOff>133038</xdr:rowOff>
    </xdr:to>
    <xdr:cxnSp macro="">
      <xdr:nvCxnSpPr>
        <xdr:cNvPr id="127" name="直線コネクタ 126"/>
        <xdr:cNvCxnSpPr/>
      </xdr:nvCxnSpPr>
      <xdr:spPr>
        <a:xfrm flipV="1">
          <a:off x="2019300" y="9466743"/>
          <a:ext cx="889000" cy="9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87871</xdr:rowOff>
    </xdr:from>
    <xdr:to>
      <xdr:col>4</xdr:col>
      <xdr:colOff>206375</xdr:colOff>
      <xdr:row>56</xdr:row>
      <xdr:rowOff>18021</xdr:rowOff>
    </xdr:to>
    <xdr:sp macro="" textlink="">
      <xdr:nvSpPr>
        <xdr:cNvPr id="128" name="フローチャート : 判断 127"/>
        <xdr:cNvSpPr/>
      </xdr:nvSpPr>
      <xdr:spPr>
        <a:xfrm>
          <a:off x="2857500" y="951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9148</xdr:rowOff>
    </xdr:from>
    <xdr:ext cx="534377" cy="259045"/>
    <xdr:sp macro="" textlink="">
      <xdr:nvSpPr>
        <xdr:cNvPr id="129" name="テキスト ボックス 128"/>
        <xdr:cNvSpPr txBox="1"/>
      </xdr:nvSpPr>
      <xdr:spPr>
        <a:xfrm>
          <a:off x="2641111" y="96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133038</xdr:rowOff>
    </xdr:from>
    <xdr:to>
      <xdr:col>2</xdr:col>
      <xdr:colOff>638175</xdr:colOff>
      <xdr:row>56</xdr:row>
      <xdr:rowOff>60670</xdr:rowOff>
    </xdr:to>
    <xdr:cxnSp macro="">
      <xdr:nvCxnSpPr>
        <xdr:cNvPr id="130" name="直線コネクタ 129"/>
        <xdr:cNvCxnSpPr/>
      </xdr:nvCxnSpPr>
      <xdr:spPr>
        <a:xfrm flipV="1">
          <a:off x="1130300" y="9562788"/>
          <a:ext cx="889000" cy="9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57974</xdr:rowOff>
    </xdr:from>
    <xdr:to>
      <xdr:col>3</xdr:col>
      <xdr:colOff>3175</xdr:colOff>
      <xdr:row>56</xdr:row>
      <xdr:rowOff>159574</xdr:rowOff>
    </xdr:to>
    <xdr:sp macro="" textlink="">
      <xdr:nvSpPr>
        <xdr:cNvPr id="131" name="フローチャート : 判断 130"/>
        <xdr:cNvSpPr/>
      </xdr:nvSpPr>
      <xdr:spPr>
        <a:xfrm>
          <a:off x="1968500" y="9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150701</xdr:rowOff>
    </xdr:from>
    <xdr:ext cx="534377" cy="259045"/>
    <xdr:sp macro="" textlink="">
      <xdr:nvSpPr>
        <xdr:cNvPr id="132" name="テキスト ボックス 131"/>
        <xdr:cNvSpPr txBox="1"/>
      </xdr:nvSpPr>
      <xdr:spPr>
        <a:xfrm>
          <a:off x="1752111" y="975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14181</xdr:rowOff>
    </xdr:from>
    <xdr:to>
      <xdr:col>1</xdr:col>
      <xdr:colOff>485775</xdr:colOff>
      <xdr:row>56</xdr:row>
      <xdr:rowOff>115781</xdr:rowOff>
    </xdr:to>
    <xdr:sp macro="" textlink="">
      <xdr:nvSpPr>
        <xdr:cNvPr id="133" name="フローチャート : 判断 132"/>
        <xdr:cNvSpPr/>
      </xdr:nvSpPr>
      <xdr:spPr>
        <a:xfrm>
          <a:off x="1079500" y="961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106908</xdr:rowOff>
    </xdr:from>
    <xdr:ext cx="534377" cy="259045"/>
    <xdr:sp macro="" textlink="">
      <xdr:nvSpPr>
        <xdr:cNvPr id="134" name="テキスト ボックス 133"/>
        <xdr:cNvSpPr txBox="1"/>
      </xdr:nvSpPr>
      <xdr:spPr>
        <a:xfrm>
          <a:off x="863111" y="97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158443</xdr:rowOff>
    </xdr:from>
    <xdr:to>
      <xdr:col>6</xdr:col>
      <xdr:colOff>561975</xdr:colOff>
      <xdr:row>55</xdr:row>
      <xdr:rowOff>88593</xdr:rowOff>
    </xdr:to>
    <xdr:sp macro="" textlink="">
      <xdr:nvSpPr>
        <xdr:cNvPr id="140" name="円/楕円 139"/>
        <xdr:cNvSpPr/>
      </xdr:nvSpPr>
      <xdr:spPr>
        <a:xfrm>
          <a:off x="4584700" y="94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9870</xdr:rowOff>
    </xdr:from>
    <xdr:ext cx="534377" cy="259045"/>
    <xdr:sp macro="" textlink="">
      <xdr:nvSpPr>
        <xdr:cNvPr id="141" name="総務費該当値テキスト"/>
        <xdr:cNvSpPr txBox="1"/>
      </xdr:nvSpPr>
      <xdr:spPr>
        <a:xfrm>
          <a:off x="4686300" y="926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65,741</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151259</xdr:rowOff>
    </xdr:from>
    <xdr:to>
      <xdr:col>5</xdr:col>
      <xdr:colOff>409575</xdr:colOff>
      <xdr:row>55</xdr:row>
      <xdr:rowOff>81409</xdr:rowOff>
    </xdr:to>
    <xdr:sp macro="" textlink="">
      <xdr:nvSpPr>
        <xdr:cNvPr id="142" name="円/楕円 141"/>
        <xdr:cNvSpPr/>
      </xdr:nvSpPr>
      <xdr:spPr>
        <a:xfrm>
          <a:off x="3746500" y="94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97936</xdr:rowOff>
    </xdr:from>
    <xdr:ext cx="534377" cy="259045"/>
    <xdr:sp macro="" textlink="">
      <xdr:nvSpPr>
        <xdr:cNvPr id="143" name="テキスト ボックス 142"/>
        <xdr:cNvSpPr txBox="1"/>
      </xdr:nvSpPr>
      <xdr:spPr>
        <a:xfrm>
          <a:off x="3530111" y="918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66,181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157643</xdr:rowOff>
    </xdr:from>
    <xdr:to>
      <xdr:col>4</xdr:col>
      <xdr:colOff>206375</xdr:colOff>
      <xdr:row>55</xdr:row>
      <xdr:rowOff>87793</xdr:rowOff>
    </xdr:to>
    <xdr:sp macro="" textlink="">
      <xdr:nvSpPr>
        <xdr:cNvPr id="144" name="円/楕円 143"/>
        <xdr:cNvSpPr/>
      </xdr:nvSpPr>
      <xdr:spPr>
        <a:xfrm>
          <a:off x="2857500" y="94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104320</xdr:rowOff>
    </xdr:from>
    <xdr:ext cx="534377" cy="259045"/>
    <xdr:sp macro="" textlink="">
      <xdr:nvSpPr>
        <xdr:cNvPr id="145" name="テキスト ボックス 144"/>
        <xdr:cNvSpPr txBox="1"/>
      </xdr:nvSpPr>
      <xdr:spPr>
        <a:xfrm>
          <a:off x="2641111" y="919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82238</xdr:rowOff>
    </xdr:from>
    <xdr:to>
      <xdr:col>3</xdr:col>
      <xdr:colOff>3175</xdr:colOff>
      <xdr:row>56</xdr:row>
      <xdr:rowOff>12388</xdr:rowOff>
    </xdr:to>
    <xdr:sp macro="" textlink="">
      <xdr:nvSpPr>
        <xdr:cNvPr id="146" name="円/楕円 145"/>
        <xdr:cNvSpPr/>
      </xdr:nvSpPr>
      <xdr:spPr>
        <a:xfrm>
          <a:off x="1968500" y="9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28915</xdr:rowOff>
    </xdr:from>
    <xdr:ext cx="534377" cy="259045"/>
    <xdr:sp macro="" textlink="">
      <xdr:nvSpPr>
        <xdr:cNvPr id="147" name="テキスト ボックス 146"/>
        <xdr:cNvSpPr txBox="1"/>
      </xdr:nvSpPr>
      <xdr:spPr>
        <a:xfrm>
          <a:off x="1752111" y="92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59,908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9870</xdr:rowOff>
    </xdr:from>
    <xdr:to>
      <xdr:col>1</xdr:col>
      <xdr:colOff>485775</xdr:colOff>
      <xdr:row>56</xdr:row>
      <xdr:rowOff>111470</xdr:rowOff>
    </xdr:to>
    <xdr:sp macro="" textlink="">
      <xdr:nvSpPr>
        <xdr:cNvPr id="148" name="円/楕円 147"/>
        <xdr:cNvSpPr/>
      </xdr:nvSpPr>
      <xdr:spPr>
        <a:xfrm>
          <a:off x="1079500" y="961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127997</xdr:rowOff>
    </xdr:from>
    <xdr:ext cx="534377" cy="259045"/>
    <xdr:sp macro="" textlink="">
      <xdr:nvSpPr>
        <xdr:cNvPr id="149" name="テキスト ボックス 148"/>
        <xdr:cNvSpPr txBox="1"/>
      </xdr:nvSpPr>
      <xdr:spPr>
        <a:xfrm>
          <a:off x="863111" y="93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34392</xdr:rowOff>
    </xdr:from>
    <xdr:to>
      <xdr:col>6</xdr:col>
      <xdr:colOff>510540</xdr:colOff>
      <xdr:row>79</xdr:row>
      <xdr:rowOff>113145</xdr:rowOff>
    </xdr:to>
    <xdr:cxnSp macro="">
      <xdr:nvCxnSpPr>
        <xdr:cNvPr id="174" name="直線コネクタ 173"/>
        <xdr:cNvCxnSpPr/>
      </xdr:nvCxnSpPr>
      <xdr:spPr>
        <a:xfrm flipV="1">
          <a:off x="4633595" y="12035892"/>
          <a:ext cx="1270" cy="162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116972</xdr:rowOff>
    </xdr:from>
    <xdr:ext cx="534377" cy="259045"/>
    <xdr:sp macro="" textlink="">
      <xdr:nvSpPr>
        <xdr:cNvPr id="175" name="民生費最小値テキスト"/>
        <xdr:cNvSpPr txBox="1"/>
      </xdr:nvSpPr>
      <xdr:spPr>
        <a:xfrm>
          <a:off x="4686300" y="136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96,394</a:t>
          </a:r>
          <a:endParaRPr kumimoji="1" lang="ja-JP" altLang="en-US" sz="1000" b="1">
            <a:latin typeface="ＭＳ Ｐゴシック"/>
          </a:endParaRPr>
        </a:p>
      </xdr:txBody>
    </xdr:sp>
    <xdr:clientData/>
  </xdr:oneCellAnchor>
  <xdr:twoCellAnchor>
    <xdr:from>
      <xdr:col>6</xdr:col>
      <xdr:colOff>422275</xdr:colOff>
      <xdr:row>79</xdr:row>
      <xdr:rowOff>113145</xdr:rowOff>
    </xdr:from>
    <xdr:to>
      <xdr:col>6</xdr:col>
      <xdr:colOff>600075</xdr:colOff>
      <xdr:row>79</xdr:row>
      <xdr:rowOff>113145</xdr:rowOff>
    </xdr:to>
    <xdr:cxnSp macro="">
      <xdr:nvCxnSpPr>
        <xdr:cNvPr id="176" name="直線コネクタ 175"/>
        <xdr:cNvCxnSpPr/>
      </xdr:nvCxnSpPr>
      <xdr:spPr>
        <a:xfrm>
          <a:off x="4546600" y="1365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152519</xdr:rowOff>
    </xdr:from>
    <xdr:ext cx="599010" cy="259045"/>
    <xdr:sp macro="" textlink="">
      <xdr:nvSpPr>
        <xdr:cNvPr id="177" name="民生費最大値テキスト"/>
        <xdr:cNvSpPr txBox="1"/>
      </xdr:nvSpPr>
      <xdr:spPr>
        <a:xfrm>
          <a:off x="4686300" y="11811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181,528</a:t>
          </a:r>
          <a:endParaRPr kumimoji="1" lang="ja-JP" altLang="en-US" sz="1000" b="1">
            <a:latin typeface="ＭＳ Ｐゴシック"/>
          </a:endParaRPr>
        </a:p>
      </xdr:txBody>
    </xdr:sp>
    <xdr:clientData/>
  </xdr:oneCellAnchor>
  <xdr:twoCellAnchor>
    <xdr:from>
      <xdr:col>6</xdr:col>
      <xdr:colOff>422275</xdr:colOff>
      <xdr:row>70</xdr:row>
      <xdr:rowOff>34392</xdr:rowOff>
    </xdr:from>
    <xdr:to>
      <xdr:col>6</xdr:col>
      <xdr:colOff>600075</xdr:colOff>
      <xdr:row>70</xdr:row>
      <xdr:rowOff>34392</xdr:rowOff>
    </xdr:to>
    <xdr:cxnSp macro="">
      <xdr:nvCxnSpPr>
        <xdr:cNvPr id="178" name="直線コネクタ 177"/>
        <xdr:cNvCxnSpPr/>
      </xdr:nvCxnSpPr>
      <xdr:spPr>
        <a:xfrm>
          <a:off x="4546600" y="12035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108629</xdr:rowOff>
    </xdr:from>
    <xdr:to>
      <xdr:col>6</xdr:col>
      <xdr:colOff>511175</xdr:colOff>
      <xdr:row>77</xdr:row>
      <xdr:rowOff>19741</xdr:rowOff>
    </xdr:to>
    <xdr:cxnSp macro="">
      <xdr:nvCxnSpPr>
        <xdr:cNvPr id="179" name="直線コネクタ 178"/>
        <xdr:cNvCxnSpPr/>
      </xdr:nvCxnSpPr>
      <xdr:spPr>
        <a:xfrm flipV="1">
          <a:off x="3797300" y="13138829"/>
          <a:ext cx="838200" cy="8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122788</xdr:rowOff>
    </xdr:from>
    <xdr:ext cx="599010" cy="259045"/>
    <xdr:sp macro="" textlink="">
      <xdr:nvSpPr>
        <xdr:cNvPr id="180" name="民生費平均値テキスト"/>
        <xdr:cNvSpPr txBox="1"/>
      </xdr:nvSpPr>
      <xdr:spPr>
        <a:xfrm>
          <a:off x="4686300" y="12810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130,422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99911</xdr:rowOff>
    </xdr:from>
    <xdr:to>
      <xdr:col>6</xdr:col>
      <xdr:colOff>561975</xdr:colOff>
      <xdr:row>76</xdr:row>
      <xdr:rowOff>30060</xdr:rowOff>
    </xdr:to>
    <xdr:sp macro="" textlink="">
      <xdr:nvSpPr>
        <xdr:cNvPr id="181" name="フローチャート : 判断 180"/>
        <xdr:cNvSpPr/>
      </xdr:nvSpPr>
      <xdr:spPr>
        <a:xfrm>
          <a:off x="4584700" y="12958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19741</xdr:rowOff>
    </xdr:from>
    <xdr:to>
      <xdr:col>5</xdr:col>
      <xdr:colOff>358775</xdr:colOff>
      <xdr:row>77</xdr:row>
      <xdr:rowOff>137261</xdr:rowOff>
    </xdr:to>
    <xdr:cxnSp macro="">
      <xdr:nvCxnSpPr>
        <xdr:cNvPr id="182" name="直線コネクタ 181"/>
        <xdr:cNvCxnSpPr/>
      </xdr:nvCxnSpPr>
      <xdr:spPr>
        <a:xfrm flipV="1">
          <a:off x="2908300" y="13221391"/>
          <a:ext cx="889000" cy="11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8243</xdr:rowOff>
    </xdr:from>
    <xdr:to>
      <xdr:col>5</xdr:col>
      <xdr:colOff>409575</xdr:colOff>
      <xdr:row>76</xdr:row>
      <xdr:rowOff>109843</xdr:rowOff>
    </xdr:to>
    <xdr:sp macro="" textlink="">
      <xdr:nvSpPr>
        <xdr:cNvPr id="183" name="フローチャート : 判断 182"/>
        <xdr:cNvSpPr/>
      </xdr:nvSpPr>
      <xdr:spPr>
        <a:xfrm>
          <a:off x="3746500" y="130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126369</xdr:rowOff>
    </xdr:from>
    <xdr:ext cx="599010" cy="259045"/>
    <xdr:sp macro="" textlink="">
      <xdr:nvSpPr>
        <xdr:cNvPr id="184" name="テキスト ボックス 183"/>
        <xdr:cNvSpPr txBox="1"/>
      </xdr:nvSpPr>
      <xdr:spPr>
        <a:xfrm>
          <a:off x="3497794" y="1281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137261</xdr:rowOff>
    </xdr:from>
    <xdr:to>
      <xdr:col>4</xdr:col>
      <xdr:colOff>155575</xdr:colOff>
      <xdr:row>77</xdr:row>
      <xdr:rowOff>147092</xdr:rowOff>
    </xdr:to>
    <xdr:cxnSp macro="">
      <xdr:nvCxnSpPr>
        <xdr:cNvPr id="185" name="直線コネクタ 184"/>
        <xdr:cNvCxnSpPr/>
      </xdr:nvCxnSpPr>
      <xdr:spPr>
        <a:xfrm flipV="1">
          <a:off x="2019300" y="13338911"/>
          <a:ext cx="889000" cy="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150222</xdr:rowOff>
    </xdr:from>
    <xdr:to>
      <xdr:col>4</xdr:col>
      <xdr:colOff>206375</xdr:colOff>
      <xdr:row>77</xdr:row>
      <xdr:rowOff>80372</xdr:rowOff>
    </xdr:to>
    <xdr:sp macro="" textlink="">
      <xdr:nvSpPr>
        <xdr:cNvPr id="186" name="フローチャート : 判断 185"/>
        <xdr:cNvSpPr/>
      </xdr:nvSpPr>
      <xdr:spPr>
        <a:xfrm>
          <a:off x="2857500" y="131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96899</xdr:rowOff>
    </xdr:from>
    <xdr:ext cx="599010" cy="259045"/>
    <xdr:sp macro="" textlink="">
      <xdr:nvSpPr>
        <xdr:cNvPr id="187" name="テキスト ボックス 186"/>
        <xdr:cNvSpPr txBox="1"/>
      </xdr:nvSpPr>
      <xdr:spPr>
        <a:xfrm>
          <a:off x="2608794" y="1295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118,781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147092</xdr:rowOff>
    </xdr:from>
    <xdr:to>
      <xdr:col>2</xdr:col>
      <xdr:colOff>638175</xdr:colOff>
      <xdr:row>78</xdr:row>
      <xdr:rowOff>1778</xdr:rowOff>
    </xdr:to>
    <xdr:cxnSp macro="">
      <xdr:nvCxnSpPr>
        <xdr:cNvPr id="188" name="直線コネクタ 187"/>
        <xdr:cNvCxnSpPr/>
      </xdr:nvCxnSpPr>
      <xdr:spPr>
        <a:xfrm flipV="1">
          <a:off x="1130300" y="13348742"/>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19977</xdr:rowOff>
    </xdr:from>
    <xdr:to>
      <xdr:col>3</xdr:col>
      <xdr:colOff>3175</xdr:colOff>
      <xdr:row>77</xdr:row>
      <xdr:rowOff>121577</xdr:rowOff>
    </xdr:to>
    <xdr:sp macro="" textlink="">
      <xdr:nvSpPr>
        <xdr:cNvPr id="189" name="フローチャート : 判断 188"/>
        <xdr:cNvSpPr/>
      </xdr:nvSpPr>
      <xdr:spPr>
        <a:xfrm>
          <a:off x="1968500" y="13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138104</xdr:rowOff>
    </xdr:from>
    <xdr:ext cx="599010" cy="259045"/>
    <xdr:sp macro="" textlink="">
      <xdr:nvSpPr>
        <xdr:cNvPr id="190" name="テキスト ボックス 189"/>
        <xdr:cNvSpPr txBox="1"/>
      </xdr:nvSpPr>
      <xdr:spPr>
        <a:xfrm>
          <a:off x="1719794" y="1299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116,618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25997</xdr:rowOff>
    </xdr:from>
    <xdr:to>
      <xdr:col>1</xdr:col>
      <xdr:colOff>485775</xdr:colOff>
      <xdr:row>77</xdr:row>
      <xdr:rowOff>127597</xdr:rowOff>
    </xdr:to>
    <xdr:sp macro="" textlink="">
      <xdr:nvSpPr>
        <xdr:cNvPr id="191" name="フローチャート : 判断 190"/>
        <xdr:cNvSpPr/>
      </xdr:nvSpPr>
      <xdr:spPr>
        <a:xfrm>
          <a:off x="1079500" y="132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144124</xdr:rowOff>
    </xdr:from>
    <xdr:ext cx="599010" cy="259045"/>
    <xdr:sp macro="" textlink="">
      <xdr:nvSpPr>
        <xdr:cNvPr id="192" name="テキスト ボックス 191"/>
        <xdr:cNvSpPr txBox="1"/>
      </xdr:nvSpPr>
      <xdr:spPr>
        <a:xfrm>
          <a:off x="830794" y="1300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116,302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57829</xdr:rowOff>
    </xdr:from>
    <xdr:to>
      <xdr:col>6</xdr:col>
      <xdr:colOff>561975</xdr:colOff>
      <xdr:row>76</xdr:row>
      <xdr:rowOff>159429</xdr:rowOff>
    </xdr:to>
    <xdr:sp macro="" textlink="">
      <xdr:nvSpPr>
        <xdr:cNvPr id="198" name="円/楕円 197"/>
        <xdr:cNvSpPr/>
      </xdr:nvSpPr>
      <xdr:spPr>
        <a:xfrm>
          <a:off x="4584700" y="130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36256</xdr:rowOff>
    </xdr:from>
    <xdr:ext cx="599010" cy="259045"/>
    <xdr:sp macro="" textlink="">
      <xdr:nvSpPr>
        <xdr:cNvPr id="199" name="民生費該当値テキスト"/>
        <xdr:cNvSpPr txBox="1"/>
      </xdr:nvSpPr>
      <xdr:spPr>
        <a:xfrm>
          <a:off x="4686300" y="130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123,631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140391</xdr:rowOff>
    </xdr:from>
    <xdr:to>
      <xdr:col>5</xdr:col>
      <xdr:colOff>409575</xdr:colOff>
      <xdr:row>77</xdr:row>
      <xdr:rowOff>70541</xdr:rowOff>
    </xdr:to>
    <xdr:sp macro="" textlink="">
      <xdr:nvSpPr>
        <xdr:cNvPr id="200" name="円/楕円 199"/>
        <xdr:cNvSpPr/>
      </xdr:nvSpPr>
      <xdr:spPr>
        <a:xfrm>
          <a:off x="3746500" y="1317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61668</xdr:rowOff>
    </xdr:from>
    <xdr:ext cx="599010" cy="259045"/>
    <xdr:sp macro="" textlink="">
      <xdr:nvSpPr>
        <xdr:cNvPr id="201" name="テキスト ボックス 200"/>
        <xdr:cNvSpPr txBox="1"/>
      </xdr:nvSpPr>
      <xdr:spPr>
        <a:xfrm>
          <a:off x="3497794" y="132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119,297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86461</xdr:rowOff>
    </xdr:from>
    <xdr:to>
      <xdr:col>4</xdr:col>
      <xdr:colOff>206375</xdr:colOff>
      <xdr:row>78</xdr:row>
      <xdr:rowOff>16611</xdr:rowOff>
    </xdr:to>
    <xdr:sp macro="" textlink="">
      <xdr:nvSpPr>
        <xdr:cNvPr id="202" name="円/楕円 201"/>
        <xdr:cNvSpPr/>
      </xdr:nvSpPr>
      <xdr:spPr>
        <a:xfrm>
          <a:off x="2857500" y="132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7738</xdr:rowOff>
    </xdr:from>
    <xdr:ext cx="599010" cy="259045"/>
    <xdr:sp macro="" textlink="">
      <xdr:nvSpPr>
        <xdr:cNvPr id="203" name="テキスト ボックス 202"/>
        <xdr:cNvSpPr txBox="1"/>
      </xdr:nvSpPr>
      <xdr:spPr>
        <a:xfrm>
          <a:off x="2608794" y="1338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113,128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96292</xdr:rowOff>
    </xdr:from>
    <xdr:to>
      <xdr:col>3</xdr:col>
      <xdr:colOff>3175</xdr:colOff>
      <xdr:row>78</xdr:row>
      <xdr:rowOff>26442</xdr:rowOff>
    </xdr:to>
    <xdr:sp macro="" textlink="">
      <xdr:nvSpPr>
        <xdr:cNvPr id="204" name="円/楕円 203"/>
        <xdr:cNvSpPr/>
      </xdr:nvSpPr>
      <xdr:spPr>
        <a:xfrm>
          <a:off x="1968500" y="132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17569</xdr:rowOff>
    </xdr:from>
    <xdr:ext cx="599010" cy="259045"/>
    <xdr:sp macro="" textlink="">
      <xdr:nvSpPr>
        <xdr:cNvPr id="205" name="テキスト ボックス 204"/>
        <xdr:cNvSpPr txBox="1"/>
      </xdr:nvSpPr>
      <xdr:spPr>
        <a:xfrm>
          <a:off x="1719794" y="13390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112,612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122428</xdr:rowOff>
    </xdr:from>
    <xdr:to>
      <xdr:col>1</xdr:col>
      <xdr:colOff>485775</xdr:colOff>
      <xdr:row>78</xdr:row>
      <xdr:rowOff>52578</xdr:rowOff>
    </xdr:to>
    <xdr:sp macro="" textlink="">
      <xdr:nvSpPr>
        <xdr:cNvPr id="206" name="円/楕円 205"/>
        <xdr:cNvSpPr/>
      </xdr:nvSpPr>
      <xdr:spPr>
        <a:xfrm>
          <a:off x="1079500" y="133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43705</xdr:rowOff>
    </xdr:from>
    <xdr:ext cx="599010" cy="259045"/>
    <xdr:sp macro="" textlink="">
      <xdr:nvSpPr>
        <xdr:cNvPr id="207" name="テキスト ボックス 206"/>
        <xdr:cNvSpPr txBox="1"/>
      </xdr:nvSpPr>
      <xdr:spPr>
        <a:xfrm>
          <a:off x="830794" y="1341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32810</xdr:rowOff>
    </xdr:from>
    <xdr:to>
      <xdr:col>6</xdr:col>
      <xdr:colOff>510540</xdr:colOff>
      <xdr:row>99</xdr:row>
      <xdr:rowOff>19228</xdr:rowOff>
    </xdr:to>
    <xdr:cxnSp macro="">
      <xdr:nvCxnSpPr>
        <xdr:cNvPr id="232" name="直線コネクタ 231"/>
        <xdr:cNvCxnSpPr/>
      </xdr:nvCxnSpPr>
      <xdr:spPr>
        <a:xfrm flipV="1">
          <a:off x="4633595" y="15634760"/>
          <a:ext cx="1270" cy="1358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23055</xdr:rowOff>
    </xdr:from>
    <xdr:ext cx="534377" cy="259045"/>
    <xdr:sp macro="" textlink="">
      <xdr:nvSpPr>
        <xdr:cNvPr id="233" name="衛生費最小値テキスト"/>
        <xdr:cNvSpPr txBox="1"/>
      </xdr:nvSpPr>
      <xdr:spPr>
        <a:xfrm>
          <a:off x="4686300" y="1699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21,324</a:t>
          </a:r>
          <a:endParaRPr kumimoji="1" lang="ja-JP" altLang="en-US" sz="1000" b="1">
            <a:latin typeface="ＭＳ Ｐゴシック"/>
          </a:endParaRPr>
        </a:p>
      </xdr:txBody>
    </xdr:sp>
    <xdr:clientData/>
  </xdr:oneCellAnchor>
  <xdr:twoCellAnchor>
    <xdr:from>
      <xdr:col>6</xdr:col>
      <xdr:colOff>422275</xdr:colOff>
      <xdr:row>99</xdr:row>
      <xdr:rowOff>19228</xdr:rowOff>
    </xdr:from>
    <xdr:to>
      <xdr:col>6</xdr:col>
      <xdr:colOff>600075</xdr:colOff>
      <xdr:row>99</xdr:row>
      <xdr:rowOff>19228</xdr:rowOff>
    </xdr:to>
    <xdr:cxnSp macro="">
      <xdr:nvCxnSpPr>
        <xdr:cNvPr id="234" name="直線コネクタ 233"/>
        <xdr:cNvCxnSpPr/>
      </xdr:nvCxnSpPr>
      <xdr:spPr>
        <a:xfrm>
          <a:off x="4546600" y="1699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150937</xdr:rowOff>
    </xdr:from>
    <xdr:ext cx="534377" cy="259045"/>
    <xdr:sp macro="" textlink="">
      <xdr:nvSpPr>
        <xdr:cNvPr id="235" name="衛生費最大値テキスト"/>
        <xdr:cNvSpPr txBox="1"/>
      </xdr:nvSpPr>
      <xdr:spPr>
        <a:xfrm>
          <a:off x="4686300" y="1540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92,611</a:t>
          </a:r>
          <a:endParaRPr kumimoji="1" lang="ja-JP" altLang="en-US" sz="1000" b="1">
            <a:latin typeface="ＭＳ Ｐゴシック"/>
          </a:endParaRPr>
        </a:p>
      </xdr:txBody>
    </xdr:sp>
    <xdr:clientData/>
  </xdr:oneCellAnchor>
  <xdr:twoCellAnchor>
    <xdr:from>
      <xdr:col>6</xdr:col>
      <xdr:colOff>422275</xdr:colOff>
      <xdr:row>91</xdr:row>
      <xdr:rowOff>32810</xdr:rowOff>
    </xdr:from>
    <xdr:to>
      <xdr:col>6</xdr:col>
      <xdr:colOff>600075</xdr:colOff>
      <xdr:row>91</xdr:row>
      <xdr:rowOff>32810</xdr:rowOff>
    </xdr:to>
    <xdr:cxnSp macro="">
      <xdr:nvCxnSpPr>
        <xdr:cNvPr id="236" name="直線コネクタ 235"/>
        <xdr:cNvCxnSpPr/>
      </xdr:nvCxnSpPr>
      <xdr:spPr>
        <a:xfrm>
          <a:off x="4546600" y="156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135110</xdr:rowOff>
    </xdr:from>
    <xdr:to>
      <xdr:col>6</xdr:col>
      <xdr:colOff>511175</xdr:colOff>
      <xdr:row>98</xdr:row>
      <xdr:rowOff>10961</xdr:rowOff>
    </xdr:to>
    <xdr:cxnSp macro="">
      <xdr:nvCxnSpPr>
        <xdr:cNvPr id="237" name="直線コネクタ 236"/>
        <xdr:cNvCxnSpPr/>
      </xdr:nvCxnSpPr>
      <xdr:spPr>
        <a:xfrm>
          <a:off x="3797300" y="16765760"/>
          <a:ext cx="838200" cy="4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24032</xdr:rowOff>
    </xdr:from>
    <xdr:ext cx="534377" cy="259045"/>
    <xdr:sp macro="" textlink="">
      <xdr:nvSpPr>
        <xdr:cNvPr id="238" name="衛生費平均値テキスト"/>
        <xdr:cNvSpPr txBox="1"/>
      </xdr:nvSpPr>
      <xdr:spPr>
        <a:xfrm>
          <a:off x="4686300" y="16483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37,606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1155</xdr:rowOff>
    </xdr:from>
    <xdr:to>
      <xdr:col>6</xdr:col>
      <xdr:colOff>561975</xdr:colOff>
      <xdr:row>97</xdr:row>
      <xdr:rowOff>102755</xdr:rowOff>
    </xdr:to>
    <xdr:sp macro="" textlink="">
      <xdr:nvSpPr>
        <xdr:cNvPr id="239" name="フローチャート : 判断 238"/>
        <xdr:cNvSpPr/>
      </xdr:nvSpPr>
      <xdr:spPr>
        <a:xfrm>
          <a:off x="45847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135110</xdr:rowOff>
    </xdr:from>
    <xdr:to>
      <xdr:col>5</xdr:col>
      <xdr:colOff>358775</xdr:colOff>
      <xdr:row>98</xdr:row>
      <xdr:rowOff>7989</xdr:rowOff>
    </xdr:to>
    <xdr:cxnSp macro="">
      <xdr:nvCxnSpPr>
        <xdr:cNvPr id="240" name="直線コネクタ 239"/>
        <xdr:cNvCxnSpPr/>
      </xdr:nvCxnSpPr>
      <xdr:spPr>
        <a:xfrm flipV="1">
          <a:off x="2908300" y="16765760"/>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488</xdr:rowOff>
    </xdr:from>
    <xdr:to>
      <xdr:col>5</xdr:col>
      <xdr:colOff>409575</xdr:colOff>
      <xdr:row>97</xdr:row>
      <xdr:rowOff>102088</xdr:rowOff>
    </xdr:to>
    <xdr:sp macro="" textlink="">
      <xdr:nvSpPr>
        <xdr:cNvPr id="241" name="フローチャート : 判断 240"/>
        <xdr:cNvSpPr/>
      </xdr:nvSpPr>
      <xdr:spPr>
        <a:xfrm>
          <a:off x="3746500" y="1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118615</xdr:rowOff>
    </xdr:from>
    <xdr:ext cx="534377" cy="259045"/>
    <xdr:sp macro="" textlink="">
      <xdr:nvSpPr>
        <xdr:cNvPr id="242" name="テキスト ボックス 241"/>
        <xdr:cNvSpPr txBox="1"/>
      </xdr:nvSpPr>
      <xdr:spPr>
        <a:xfrm>
          <a:off x="3530111" y="1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37,641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160198</xdr:rowOff>
    </xdr:from>
    <xdr:to>
      <xdr:col>4</xdr:col>
      <xdr:colOff>155575</xdr:colOff>
      <xdr:row>98</xdr:row>
      <xdr:rowOff>7989</xdr:rowOff>
    </xdr:to>
    <xdr:cxnSp macro="">
      <xdr:nvCxnSpPr>
        <xdr:cNvPr id="243" name="直線コネクタ 242"/>
        <xdr:cNvCxnSpPr/>
      </xdr:nvCxnSpPr>
      <xdr:spPr>
        <a:xfrm>
          <a:off x="2019300" y="16790848"/>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46380</xdr:rowOff>
    </xdr:from>
    <xdr:to>
      <xdr:col>4</xdr:col>
      <xdr:colOff>206375</xdr:colOff>
      <xdr:row>97</xdr:row>
      <xdr:rowOff>147980</xdr:rowOff>
    </xdr:to>
    <xdr:sp macro="" textlink="">
      <xdr:nvSpPr>
        <xdr:cNvPr id="244" name="フローチャート : 判断 243"/>
        <xdr:cNvSpPr/>
      </xdr:nvSpPr>
      <xdr:spPr>
        <a:xfrm>
          <a:off x="2857500" y="166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164507</xdr:rowOff>
    </xdr:from>
    <xdr:ext cx="534377" cy="259045"/>
    <xdr:sp macro="" textlink="">
      <xdr:nvSpPr>
        <xdr:cNvPr id="245" name="テキスト ボックス 244"/>
        <xdr:cNvSpPr txBox="1"/>
      </xdr:nvSpPr>
      <xdr:spPr>
        <a:xfrm>
          <a:off x="2641111" y="1645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35,232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145662</xdr:rowOff>
    </xdr:from>
    <xdr:to>
      <xdr:col>2</xdr:col>
      <xdr:colOff>638175</xdr:colOff>
      <xdr:row>97</xdr:row>
      <xdr:rowOff>160198</xdr:rowOff>
    </xdr:to>
    <xdr:cxnSp macro="">
      <xdr:nvCxnSpPr>
        <xdr:cNvPr id="246" name="直線コネクタ 245"/>
        <xdr:cNvCxnSpPr/>
      </xdr:nvCxnSpPr>
      <xdr:spPr>
        <a:xfrm>
          <a:off x="1130300" y="16776312"/>
          <a:ext cx="889000" cy="1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75051</xdr:rowOff>
    </xdr:from>
    <xdr:to>
      <xdr:col>3</xdr:col>
      <xdr:colOff>3175</xdr:colOff>
      <xdr:row>98</xdr:row>
      <xdr:rowOff>5201</xdr:rowOff>
    </xdr:to>
    <xdr:sp macro="" textlink="">
      <xdr:nvSpPr>
        <xdr:cNvPr id="247" name="フローチャート : 判断 246"/>
        <xdr:cNvSpPr/>
      </xdr:nvSpPr>
      <xdr:spPr>
        <a:xfrm>
          <a:off x="1968500" y="1670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21728</xdr:rowOff>
    </xdr:from>
    <xdr:ext cx="534377" cy="259045"/>
    <xdr:sp macro="" textlink="">
      <xdr:nvSpPr>
        <xdr:cNvPr id="248" name="テキスト ボックス 247"/>
        <xdr:cNvSpPr txBox="1"/>
      </xdr:nvSpPr>
      <xdr:spPr>
        <a:xfrm>
          <a:off x="1752111" y="1648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38970</xdr:rowOff>
    </xdr:from>
    <xdr:to>
      <xdr:col>1</xdr:col>
      <xdr:colOff>485775</xdr:colOff>
      <xdr:row>97</xdr:row>
      <xdr:rowOff>140570</xdr:rowOff>
    </xdr:to>
    <xdr:sp macro="" textlink="">
      <xdr:nvSpPr>
        <xdr:cNvPr id="249" name="フローチャート : 判断 248"/>
        <xdr:cNvSpPr/>
      </xdr:nvSpPr>
      <xdr:spPr>
        <a:xfrm>
          <a:off x="1079500" y="1666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157097</xdr:rowOff>
    </xdr:from>
    <xdr:ext cx="534377" cy="259045"/>
    <xdr:sp macro="" textlink="">
      <xdr:nvSpPr>
        <xdr:cNvPr id="250" name="テキスト ボックス 249"/>
        <xdr:cNvSpPr txBox="1"/>
      </xdr:nvSpPr>
      <xdr:spPr>
        <a:xfrm>
          <a:off x="863111" y="164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131611</xdr:rowOff>
    </xdr:from>
    <xdr:to>
      <xdr:col>6</xdr:col>
      <xdr:colOff>561975</xdr:colOff>
      <xdr:row>98</xdr:row>
      <xdr:rowOff>61761</xdr:rowOff>
    </xdr:to>
    <xdr:sp macro="" textlink="">
      <xdr:nvSpPr>
        <xdr:cNvPr id="256" name="円/楕円 255"/>
        <xdr:cNvSpPr/>
      </xdr:nvSpPr>
      <xdr:spPr>
        <a:xfrm>
          <a:off x="4584700" y="1676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110038</xdr:rowOff>
    </xdr:from>
    <xdr:ext cx="534377" cy="259045"/>
    <xdr:sp macro="" textlink="">
      <xdr:nvSpPr>
        <xdr:cNvPr id="257" name="衛生費該当値テキスト"/>
        <xdr:cNvSpPr txBox="1"/>
      </xdr:nvSpPr>
      <xdr:spPr>
        <a:xfrm>
          <a:off x="4686300" y="167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84310</xdr:rowOff>
    </xdr:from>
    <xdr:to>
      <xdr:col>5</xdr:col>
      <xdr:colOff>409575</xdr:colOff>
      <xdr:row>98</xdr:row>
      <xdr:rowOff>14460</xdr:rowOff>
    </xdr:to>
    <xdr:sp macro="" textlink="">
      <xdr:nvSpPr>
        <xdr:cNvPr id="258" name="円/楕円 257"/>
        <xdr:cNvSpPr/>
      </xdr:nvSpPr>
      <xdr:spPr>
        <a:xfrm>
          <a:off x="3746500" y="167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5587</xdr:rowOff>
    </xdr:from>
    <xdr:ext cx="534377" cy="259045"/>
    <xdr:sp macro="" textlink="">
      <xdr:nvSpPr>
        <xdr:cNvPr id="259" name="テキスト ボックス 258"/>
        <xdr:cNvSpPr txBox="1"/>
      </xdr:nvSpPr>
      <xdr:spPr>
        <a:xfrm>
          <a:off x="3530111" y="1680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128639</xdr:rowOff>
    </xdr:from>
    <xdr:to>
      <xdr:col>4</xdr:col>
      <xdr:colOff>206375</xdr:colOff>
      <xdr:row>98</xdr:row>
      <xdr:rowOff>58789</xdr:rowOff>
    </xdr:to>
    <xdr:sp macro="" textlink="">
      <xdr:nvSpPr>
        <xdr:cNvPr id="260" name="円/楕円 259"/>
        <xdr:cNvSpPr/>
      </xdr:nvSpPr>
      <xdr:spPr>
        <a:xfrm>
          <a:off x="2857500" y="1675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49916</xdr:rowOff>
    </xdr:from>
    <xdr:ext cx="534377" cy="259045"/>
    <xdr:sp macro="" textlink="">
      <xdr:nvSpPr>
        <xdr:cNvPr id="261" name="テキスト ボックス 260"/>
        <xdr:cNvSpPr txBox="1"/>
      </xdr:nvSpPr>
      <xdr:spPr>
        <a:xfrm>
          <a:off x="2641111" y="1685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30,914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109398</xdr:rowOff>
    </xdr:from>
    <xdr:to>
      <xdr:col>3</xdr:col>
      <xdr:colOff>3175</xdr:colOff>
      <xdr:row>98</xdr:row>
      <xdr:rowOff>39548</xdr:rowOff>
    </xdr:to>
    <xdr:sp macro="" textlink="">
      <xdr:nvSpPr>
        <xdr:cNvPr id="262" name="円/楕円 261"/>
        <xdr:cNvSpPr/>
      </xdr:nvSpPr>
      <xdr:spPr>
        <a:xfrm>
          <a:off x="1968500" y="1674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30675</xdr:rowOff>
    </xdr:from>
    <xdr:ext cx="534377" cy="259045"/>
    <xdr:sp macro="" textlink="">
      <xdr:nvSpPr>
        <xdr:cNvPr id="263" name="テキスト ボックス 262"/>
        <xdr:cNvSpPr txBox="1"/>
      </xdr:nvSpPr>
      <xdr:spPr>
        <a:xfrm>
          <a:off x="1752111" y="168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94862</xdr:rowOff>
    </xdr:from>
    <xdr:to>
      <xdr:col>1</xdr:col>
      <xdr:colOff>485775</xdr:colOff>
      <xdr:row>98</xdr:row>
      <xdr:rowOff>25012</xdr:rowOff>
    </xdr:to>
    <xdr:sp macro="" textlink="">
      <xdr:nvSpPr>
        <xdr:cNvPr id="264" name="円/楕円 263"/>
        <xdr:cNvSpPr/>
      </xdr:nvSpPr>
      <xdr:spPr>
        <a:xfrm>
          <a:off x="1079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16139</xdr:rowOff>
    </xdr:from>
    <xdr:ext cx="534377" cy="259045"/>
    <xdr:sp macro="" textlink="">
      <xdr:nvSpPr>
        <xdr:cNvPr id="265" name="テキスト ボックス 264"/>
        <xdr:cNvSpPr txBox="1"/>
      </xdr:nvSpPr>
      <xdr:spPr>
        <a:xfrm>
          <a:off x="863111" y="168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9" name="テキスト ボックス 278"/>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34727</xdr:rowOff>
    </xdr:from>
    <xdr:to>
      <xdr:col>15</xdr:col>
      <xdr:colOff>180340</xdr:colOff>
      <xdr:row>38</xdr:row>
      <xdr:rowOff>139700</xdr:rowOff>
    </xdr:to>
    <xdr:cxnSp macro="">
      <xdr:nvCxnSpPr>
        <xdr:cNvPr id="287" name="直線コネクタ 286"/>
        <xdr:cNvCxnSpPr/>
      </xdr:nvCxnSpPr>
      <xdr:spPr>
        <a:xfrm flipV="1">
          <a:off x="10475595" y="5178227"/>
          <a:ext cx="1270" cy="147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152854</xdr:rowOff>
    </xdr:from>
    <xdr:ext cx="534377" cy="259045"/>
    <xdr:sp macro="" textlink="">
      <xdr:nvSpPr>
        <xdr:cNvPr id="290" name="労働費最大値テキスト"/>
        <xdr:cNvSpPr txBox="1"/>
      </xdr:nvSpPr>
      <xdr:spPr>
        <a:xfrm>
          <a:off x="10528300" y="4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32,296</a:t>
          </a:r>
          <a:endParaRPr kumimoji="1" lang="ja-JP" altLang="en-US" sz="1000" b="1">
            <a:latin typeface="ＭＳ Ｐゴシック"/>
          </a:endParaRPr>
        </a:p>
      </xdr:txBody>
    </xdr:sp>
    <xdr:clientData/>
  </xdr:oneCellAnchor>
  <xdr:twoCellAnchor>
    <xdr:from>
      <xdr:col>15</xdr:col>
      <xdr:colOff>92075</xdr:colOff>
      <xdr:row>30</xdr:row>
      <xdr:rowOff>34727</xdr:rowOff>
    </xdr:from>
    <xdr:to>
      <xdr:col>15</xdr:col>
      <xdr:colOff>269875</xdr:colOff>
      <xdr:row>30</xdr:row>
      <xdr:rowOff>34727</xdr:rowOff>
    </xdr:to>
    <xdr:cxnSp macro="">
      <xdr:nvCxnSpPr>
        <xdr:cNvPr id="291" name="直線コネクタ 290"/>
        <xdr:cNvCxnSpPr/>
      </xdr:nvCxnSpPr>
      <xdr:spPr>
        <a:xfrm>
          <a:off x="10388600" y="517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41539</xdr:rowOff>
    </xdr:from>
    <xdr:to>
      <xdr:col>15</xdr:col>
      <xdr:colOff>180975</xdr:colOff>
      <xdr:row>38</xdr:row>
      <xdr:rowOff>52832</xdr:rowOff>
    </xdr:to>
    <xdr:cxnSp macro="">
      <xdr:nvCxnSpPr>
        <xdr:cNvPr id="292" name="直線コネクタ 291"/>
        <xdr:cNvCxnSpPr/>
      </xdr:nvCxnSpPr>
      <xdr:spPr>
        <a:xfrm>
          <a:off x="9639300" y="6556639"/>
          <a:ext cx="838200" cy="1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165350</xdr:rowOff>
    </xdr:from>
    <xdr:ext cx="469744" cy="259045"/>
    <xdr:sp macro="" textlink="">
      <xdr:nvSpPr>
        <xdr:cNvPr id="293" name="労働費平均値テキスト"/>
        <xdr:cNvSpPr txBox="1"/>
      </xdr:nvSpPr>
      <xdr:spPr>
        <a:xfrm>
          <a:off x="10528300" y="6509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15473</xdr:rowOff>
    </xdr:from>
    <xdr:to>
      <xdr:col>15</xdr:col>
      <xdr:colOff>231775</xdr:colOff>
      <xdr:row>38</xdr:row>
      <xdr:rowOff>117073</xdr:rowOff>
    </xdr:to>
    <xdr:sp macro="" textlink="">
      <xdr:nvSpPr>
        <xdr:cNvPr id="294" name="フローチャート : 判断 293"/>
        <xdr:cNvSpPr/>
      </xdr:nvSpPr>
      <xdr:spPr>
        <a:xfrm>
          <a:off x="104267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41539</xdr:rowOff>
    </xdr:from>
    <xdr:to>
      <xdr:col>14</xdr:col>
      <xdr:colOff>28575</xdr:colOff>
      <xdr:row>38</xdr:row>
      <xdr:rowOff>69886</xdr:rowOff>
    </xdr:to>
    <xdr:cxnSp macro="">
      <xdr:nvCxnSpPr>
        <xdr:cNvPr id="295" name="直線コネクタ 294"/>
        <xdr:cNvCxnSpPr/>
      </xdr:nvCxnSpPr>
      <xdr:spPr>
        <a:xfrm flipV="1">
          <a:off x="8750300" y="6556639"/>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82545</xdr:rowOff>
    </xdr:from>
    <xdr:to>
      <xdr:col>14</xdr:col>
      <xdr:colOff>79375</xdr:colOff>
      <xdr:row>38</xdr:row>
      <xdr:rowOff>12695</xdr:rowOff>
    </xdr:to>
    <xdr:sp macro="" textlink="">
      <xdr:nvSpPr>
        <xdr:cNvPr id="296" name="フローチャート : 判断 295"/>
        <xdr:cNvSpPr/>
      </xdr:nvSpPr>
      <xdr:spPr>
        <a:xfrm>
          <a:off x="9588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29222</xdr:rowOff>
    </xdr:from>
    <xdr:ext cx="469744" cy="259045"/>
    <xdr:sp macro="" textlink="">
      <xdr:nvSpPr>
        <xdr:cNvPr id="297" name="テキスト ボックス 296"/>
        <xdr:cNvSpPr txBox="1"/>
      </xdr:nvSpPr>
      <xdr:spPr>
        <a:xfrm>
          <a:off x="9404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45242</xdr:rowOff>
    </xdr:from>
    <xdr:to>
      <xdr:col>12</xdr:col>
      <xdr:colOff>511175</xdr:colOff>
      <xdr:row>38</xdr:row>
      <xdr:rowOff>69886</xdr:rowOff>
    </xdr:to>
    <xdr:cxnSp macro="">
      <xdr:nvCxnSpPr>
        <xdr:cNvPr id="298" name="直線コネクタ 297"/>
        <xdr:cNvCxnSpPr/>
      </xdr:nvCxnSpPr>
      <xdr:spPr>
        <a:xfrm>
          <a:off x="7861300" y="6560342"/>
          <a:ext cx="889000" cy="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68235</xdr:rowOff>
    </xdr:from>
    <xdr:to>
      <xdr:col>12</xdr:col>
      <xdr:colOff>561975</xdr:colOff>
      <xdr:row>37</xdr:row>
      <xdr:rowOff>169835</xdr:rowOff>
    </xdr:to>
    <xdr:sp macro="" textlink="">
      <xdr:nvSpPr>
        <xdr:cNvPr id="299" name="フローチャート : 判断 298"/>
        <xdr:cNvSpPr/>
      </xdr:nvSpPr>
      <xdr:spPr>
        <a:xfrm>
          <a:off x="8699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14912</xdr:rowOff>
    </xdr:from>
    <xdr:ext cx="469744" cy="259045"/>
    <xdr:sp macro="" textlink="">
      <xdr:nvSpPr>
        <xdr:cNvPr id="300" name="テキスト ボックス 299"/>
        <xdr:cNvSpPr txBox="1"/>
      </xdr:nvSpPr>
      <xdr:spPr>
        <a:xfrm>
          <a:off x="8515427"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45242</xdr:rowOff>
    </xdr:from>
    <xdr:to>
      <xdr:col>11</xdr:col>
      <xdr:colOff>307975</xdr:colOff>
      <xdr:row>38</xdr:row>
      <xdr:rowOff>54341</xdr:rowOff>
    </xdr:to>
    <xdr:cxnSp macro="">
      <xdr:nvCxnSpPr>
        <xdr:cNvPr id="301" name="直線コネクタ 300"/>
        <xdr:cNvCxnSpPr/>
      </xdr:nvCxnSpPr>
      <xdr:spPr>
        <a:xfrm flipV="1">
          <a:off x="6972300" y="6560342"/>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68143</xdr:rowOff>
    </xdr:from>
    <xdr:to>
      <xdr:col>11</xdr:col>
      <xdr:colOff>358775</xdr:colOff>
      <xdr:row>37</xdr:row>
      <xdr:rowOff>169743</xdr:rowOff>
    </xdr:to>
    <xdr:sp macro="" textlink="">
      <xdr:nvSpPr>
        <xdr:cNvPr id="302" name="フローチャート : 判断 301"/>
        <xdr:cNvSpPr/>
      </xdr:nvSpPr>
      <xdr:spPr>
        <a:xfrm>
          <a:off x="7810500" y="64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14820</xdr:rowOff>
    </xdr:from>
    <xdr:ext cx="469744" cy="259045"/>
    <xdr:sp macro="" textlink="">
      <xdr:nvSpPr>
        <xdr:cNvPr id="303" name="テキスト ボックス 302"/>
        <xdr:cNvSpPr txBox="1"/>
      </xdr:nvSpPr>
      <xdr:spPr>
        <a:xfrm>
          <a:off x="7626427" y="618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163926</xdr:rowOff>
    </xdr:from>
    <xdr:to>
      <xdr:col>10</xdr:col>
      <xdr:colOff>155575</xdr:colOff>
      <xdr:row>37</xdr:row>
      <xdr:rowOff>94076</xdr:rowOff>
    </xdr:to>
    <xdr:sp macro="" textlink="">
      <xdr:nvSpPr>
        <xdr:cNvPr id="304" name="フローチャート : 判断 303"/>
        <xdr:cNvSpPr/>
      </xdr:nvSpPr>
      <xdr:spPr>
        <a:xfrm>
          <a:off x="6921500" y="633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110603</xdr:rowOff>
    </xdr:from>
    <xdr:ext cx="469744" cy="259045"/>
    <xdr:sp macro="" textlink="">
      <xdr:nvSpPr>
        <xdr:cNvPr id="305" name="テキスト ボックス 304"/>
        <xdr:cNvSpPr txBox="1"/>
      </xdr:nvSpPr>
      <xdr:spPr>
        <a:xfrm>
          <a:off x="6737427" y="61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2032</xdr:rowOff>
    </xdr:from>
    <xdr:to>
      <xdr:col>15</xdr:col>
      <xdr:colOff>231775</xdr:colOff>
      <xdr:row>38</xdr:row>
      <xdr:rowOff>103632</xdr:rowOff>
    </xdr:to>
    <xdr:sp macro="" textlink="">
      <xdr:nvSpPr>
        <xdr:cNvPr id="311" name="円/楕円 310"/>
        <xdr:cNvSpPr/>
      </xdr:nvSpPr>
      <xdr:spPr>
        <a:xfrm>
          <a:off x="104267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132859</xdr:rowOff>
    </xdr:from>
    <xdr:ext cx="469744" cy="259045"/>
    <xdr:sp macro="" textlink="">
      <xdr:nvSpPr>
        <xdr:cNvPr id="312" name="労働費該当値テキスト"/>
        <xdr:cNvSpPr txBox="1"/>
      </xdr:nvSpPr>
      <xdr:spPr>
        <a:xfrm>
          <a:off x="10528300" y="63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162189</xdr:rowOff>
    </xdr:from>
    <xdr:to>
      <xdr:col>14</xdr:col>
      <xdr:colOff>79375</xdr:colOff>
      <xdr:row>38</xdr:row>
      <xdr:rowOff>92339</xdr:rowOff>
    </xdr:to>
    <xdr:sp macro="" textlink="">
      <xdr:nvSpPr>
        <xdr:cNvPr id="313" name="円/楕円 312"/>
        <xdr:cNvSpPr/>
      </xdr:nvSpPr>
      <xdr:spPr>
        <a:xfrm>
          <a:off x="9588500" y="65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83466</xdr:rowOff>
    </xdr:from>
    <xdr:ext cx="469744" cy="259045"/>
    <xdr:sp macro="" textlink="">
      <xdr:nvSpPr>
        <xdr:cNvPr id="314" name="テキスト ボックス 313"/>
        <xdr:cNvSpPr txBox="1"/>
      </xdr:nvSpPr>
      <xdr:spPr>
        <a:xfrm>
          <a:off x="9404427" y="65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19086</xdr:rowOff>
    </xdr:from>
    <xdr:to>
      <xdr:col>12</xdr:col>
      <xdr:colOff>561975</xdr:colOff>
      <xdr:row>38</xdr:row>
      <xdr:rowOff>120686</xdr:rowOff>
    </xdr:to>
    <xdr:sp macro="" textlink="">
      <xdr:nvSpPr>
        <xdr:cNvPr id="315" name="円/楕円 314"/>
        <xdr:cNvSpPr/>
      </xdr:nvSpPr>
      <xdr:spPr>
        <a:xfrm>
          <a:off x="8699500" y="653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111813</xdr:rowOff>
    </xdr:from>
    <xdr:ext cx="469744" cy="259045"/>
    <xdr:sp macro="" textlink="">
      <xdr:nvSpPr>
        <xdr:cNvPr id="316" name="テキスト ボックス 315"/>
        <xdr:cNvSpPr txBox="1"/>
      </xdr:nvSpPr>
      <xdr:spPr>
        <a:xfrm>
          <a:off x="8515427" y="662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165892</xdr:rowOff>
    </xdr:from>
    <xdr:to>
      <xdr:col>11</xdr:col>
      <xdr:colOff>358775</xdr:colOff>
      <xdr:row>38</xdr:row>
      <xdr:rowOff>96042</xdr:rowOff>
    </xdr:to>
    <xdr:sp macro="" textlink="">
      <xdr:nvSpPr>
        <xdr:cNvPr id="317" name="円/楕円 316"/>
        <xdr:cNvSpPr/>
      </xdr:nvSpPr>
      <xdr:spPr>
        <a:xfrm>
          <a:off x="7810500" y="650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87169</xdr:rowOff>
    </xdr:from>
    <xdr:ext cx="469744" cy="259045"/>
    <xdr:sp macro="" textlink="">
      <xdr:nvSpPr>
        <xdr:cNvPr id="318" name="テキスト ボックス 317"/>
        <xdr:cNvSpPr txBox="1"/>
      </xdr:nvSpPr>
      <xdr:spPr>
        <a:xfrm>
          <a:off x="7626427" y="660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3541</xdr:rowOff>
    </xdr:from>
    <xdr:to>
      <xdr:col>10</xdr:col>
      <xdr:colOff>155575</xdr:colOff>
      <xdr:row>38</xdr:row>
      <xdr:rowOff>105141</xdr:rowOff>
    </xdr:to>
    <xdr:sp macro="" textlink="">
      <xdr:nvSpPr>
        <xdr:cNvPr id="319" name="円/楕円 318"/>
        <xdr:cNvSpPr/>
      </xdr:nvSpPr>
      <xdr:spPr>
        <a:xfrm>
          <a:off x="6921500" y="651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96268</xdr:rowOff>
    </xdr:from>
    <xdr:ext cx="469744" cy="259045"/>
    <xdr:sp macro="" textlink="">
      <xdr:nvSpPr>
        <xdr:cNvPr id="320" name="テキスト ボックス 319"/>
        <xdr:cNvSpPr txBox="1"/>
      </xdr:nvSpPr>
      <xdr:spPr>
        <a:xfrm>
          <a:off x="6737427" y="66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168389</xdr:rowOff>
    </xdr:from>
    <xdr:to>
      <xdr:col>15</xdr:col>
      <xdr:colOff>180340</xdr:colOff>
      <xdr:row>59</xdr:row>
      <xdr:rowOff>9322</xdr:rowOff>
    </xdr:to>
    <xdr:cxnSp macro="">
      <xdr:nvCxnSpPr>
        <xdr:cNvPr id="344" name="直線コネクタ 343"/>
        <xdr:cNvCxnSpPr/>
      </xdr:nvCxnSpPr>
      <xdr:spPr>
        <a:xfrm flipV="1">
          <a:off x="10475595" y="8740889"/>
          <a:ext cx="1270" cy="1383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13149</xdr:rowOff>
    </xdr:from>
    <xdr:ext cx="378565" cy="259045"/>
    <xdr:sp macro="" textlink="">
      <xdr:nvSpPr>
        <xdr:cNvPr id="345" name="農林水産業費最小値テキスト"/>
        <xdr:cNvSpPr txBox="1"/>
      </xdr:nvSpPr>
      <xdr:spPr>
        <a:xfrm>
          <a:off x="10528300" y="10128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15</xdr:col>
      <xdr:colOff>92075</xdr:colOff>
      <xdr:row>59</xdr:row>
      <xdr:rowOff>9322</xdr:rowOff>
    </xdr:from>
    <xdr:to>
      <xdr:col>15</xdr:col>
      <xdr:colOff>269875</xdr:colOff>
      <xdr:row>59</xdr:row>
      <xdr:rowOff>9322</xdr:rowOff>
    </xdr:to>
    <xdr:cxnSp macro="">
      <xdr:nvCxnSpPr>
        <xdr:cNvPr id="346" name="直線コネクタ 345"/>
        <xdr:cNvCxnSpPr/>
      </xdr:nvCxnSpPr>
      <xdr:spPr>
        <a:xfrm>
          <a:off x="10388600" y="1012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115066</xdr:rowOff>
    </xdr:from>
    <xdr:ext cx="534377" cy="259045"/>
    <xdr:sp macro="" textlink="">
      <xdr:nvSpPr>
        <xdr:cNvPr id="347" name="農林水産業費最大値テキスト"/>
        <xdr:cNvSpPr txBox="1"/>
      </xdr:nvSpPr>
      <xdr:spPr>
        <a:xfrm>
          <a:off x="10528300" y="851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37,247</a:t>
          </a:r>
          <a:endParaRPr kumimoji="1" lang="ja-JP" altLang="en-US" sz="1000" b="1">
            <a:latin typeface="ＭＳ Ｐゴシック"/>
          </a:endParaRPr>
        </a:p>
      </xdr:txBody>
    </xdr:sp>
    <xdr:clientData/>
  </xdr:oneCellAnchor>
  <xdr:twoCellAnchor>
    <xdr:from>
      <xdr:col>15</xdr:col>
      <xdr:colOff>92075</xdr:colOff>
      <xdr:row>50</xdr:row>
      <xdr:rowOff>168389</xdr:rowOff>
    </xdr:from>
    <xdr:to>
      <xdr:col>15</xdr:col>
      <xdr:colOff>269875</xdr:colOff>
      <xdr:row>50</xdr:row>
      <xdr:rowOff>168389</xdr:rowOff>
    </xdr:to>
    <xdr:cxnSp macro="">
      <xdr:nvCxnSpPr>
        <xdr:cNvPr id="348" name="直線コネクタ 347"/>
        <xdr:cNvCxnSpPr/>
      </xdr:nvCxnSpPr>
      <xdr:spPr>
        <a:xfrm>
          <a:off x="10388600" y="8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108724</xdr:rowOff>
    </xdr:from>
    <xdr:to>
      <xdr:col>15</xdr:col>
      <xdr:colOff>180975</xdr:colOff>
      <xdr:row>55</xdr:row>
      <xdr:rowOff>128842</xdr:rowOff>
    </xdr:to>
    <xdr:cxnSp macro="">
      <xdr:nvCxnSpPr>
        <xdr:cNvPr id="349" name="直線コネクタ 348"/>
        <xdr:cNvCxnSpPr/>
      </xdr:nvCxnSpPr>
      <xdr:spPr>
        <a:xfrm flipV="1">
          <a:off x="9639300" y="9538474"/>
          <a:ext cx="838200" cy="2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39247</xdr:rowOff>
    </xdr:from>
    <xdr:ext cx="534377" cy="259045"/>
    <xdr:sp macro="" textlink="">
      <xdr:nvSpPr>
        <xdr:cNvPr id="350" name="農林水産業費平均値テキスト"/>
        <xdr:cNvSpPr txBox="1"/>
      </xdr:nvSpPr>
      <xdr:spPr>
        <a:xfrm>
          <a:off x="10528300" y="9640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11,737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60820</xdr:rowOff>
    </xdr:from>
    <xdr:to>
      <xdr:col>15</xdr:col>
      <xdr:colOff>231775</xdr:colOff>
      <xdr:row>56</xdr:row>
      <xdr:rowOff>162420</xdr:rowOff>
    </xdr:to>
    <xdr:sp macro="" textlink="">
      <xdr:nvSpPr>
        <xdr:cNvPr id="351" name="フローチャート : 判断 350"/>
        <xdr:cNvSpPr/>
      </xdr:nvSpPr>
      <xdr:spPr>
        <a:xfrm>
          <a:off x="10426700" y="9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126670</xdr:rowOff>
    </xdr:from>
    <xdr:to>
      <xdr:col>14</xdr:col>
      <xdr:colOff>28575</xdr:colOff>
      <xdr:row>55</xdr:row>
      <xdr:rowOff>128842</xdr:rowOff>
    </xdr:to>
    <xdr:cxnSp macro="">
      <xdr:nvCxnSpPr>
        <xdr:cNvPr id="352" name="直線コネクタ 351"/>
        <xdr:cNvCxnSpPr/>
      </xdr:nvCxnSpPr>
      <xdr:spPr>
        <a:xfrm>
          <a:off x="8750300" y="9556420"/>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129439</xdr:rowOff>
    </xdr:from>
    <xdr:to>
      <xdr:col>14</xdr:col>
      <xdr:colOff>79375</xdr:colOff>
      <xdr:row>57</xdr:row>
      <xdr:rowOff>59589</xdr:rowOff>
    </xdr:to>
    <xdr:sp macro="" textlink="">
      <xdr:nvSpPr>
        <xdr:cNvPr id="353" name="フローチャート : 判断 352"/>
        <xdr:cNvSpPr/>
      </xdr:nvSpPr>
      <xdr:spPr>
        <a:xfrm>
          <a:off x="9588500" y="97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50716</xdr:rowOff>
    </xdr:from>
    <xdr:ext cx="469744" cy="259045"/>
    <xdr:sp macro="" textlink="">
      <xdr:nvSpPr>
        <xdr:cNvPr id="354" name="テキスト ボックス 353"/>
        <xdr:cNvSpPr txBox="1"/>
      </xdr:nvSpPr>
      <xdr:spPr>
        <a:xfrm>
          <a:off x="9404427" y="982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9,936</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126136</xdr:rowOff>
    </xdr:from>
    <xdr:to>
      <xdr:col>12</xdr:col>
      <xdr:colOff>511175</xdr:colOff>
      <xdr:row>55</xdr:row>
      <xdr:rowOff>126670</xdr:rowOff>
    </xdr:to>
    <xdr:cxnSp macro="">
      <xdr:nvCxnSpPr>
        <xdr:cNvPr id="355" name="直線コネクタ 354"/>
        <xdr:cNvCxnSpPr/>
      </xdr:nvCxnSpPr>
      <xdr:spPr>
        <a:xfrm>
          <a:off x="7861300" y="9555886"/>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102235</xdr:rowOff>
    </xdr:from>
    <xdr:to>
      <xdr:col>12</xdr:col>
      <xdr:colOff>561975</xdr:colOff>
      <xdr:row>57</xdr:row>
      <xdr:rowOff>32385</xdr:rowOff>
    </xdr:to>
    <xdr:sp macro="" textlink="">
      <xdr:nvSpPr>
        <xdr:cNvPr id="356" name="フローチャート : 判断 355"/>
        <xdr:cNvSpPr/>
      </xdr:nvSpPr>
      <xdr:spPr>
        <a:xfrm>
          <a:off x="8699500" y="970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23512</xdr:rowOff>
    </xdr:from>
    <xdr:ext cx="534377" cy="259045"/>
    <xdr:sp macro="" textlink="">
      <xdr:nvSpPr>
        <xdr:cNvPr id="357" name="テキスト ボックス 356"/>
        <xdr:cNvSpPr txBox="1"/>
      </xdr:nvSpPr>
      <xdr:spPr>
        <a:xfrm>
          <a:off x="8483111" y="979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102400</xdr:rowOff>
    </xdr:from>
    <xdr:to>
      <xdr:col>11</xdr:col>
      <xdr:colOff>307975</xdr:colOff>
      <xdr:row>55</xdr:row>
      <xdr:rowOff>126136</xdr:rowOff>
    </xdr:to>
    <xdr:cxnSp macro="">
      <xdr:nvCxnSpPr>
        <xdr:cNvPr id="358" name="直線コネクタ 357"/>
        <xdr:cNvCxnSpPr/>
      </xdr:nvCxnSpPr>
      <xdr:spPr>
        <a:xfrm>
          <a:off x="6972300" y="9532150"/>
          <a:ext cx="889000" cy="2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135420</xdr:rowOff>
    </xdr:from>
    <xdr:to>
      <xdr:col>11</xdr:col>
      <xdr:colOff>358775</xdr:colOff>
      <xdr:row>57</xdr:row>
      <xdr:rowOff>65570</xdr:rowOff>
    </xdr:to>
    <xdr:sp macro="" textlink="">
      <xdr:nvSpPr>
        <xdr:cNvPr id="359" name="フローチャート : 判断 358"/>
        <xdr:cNvSpPr/>
      </xdr:nvSpPr>
      <xdr:spPr>
        <a:xfrm>
          <a:off x="7810500" y="97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56697</xdr:rowOff>
    </xdr:from>
    <xdr:ext cx="469744" cy="259045"/>
    <xdr:sp macro="" textlink="">
      <xdr:nvSpPr>
        <xdr:cNvPr id="360" name="テキスト ボックス 359"/>
        <xdr:cNvSpPr txBox="1"/>
      </xdr:nvSpPr>
      <xdr:spPr>
        <a:xfrm>
          <a:off x="7626427" y="982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9,779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137173</xdr:rowOff>
    </xdr:from>
    <xdr:to>
      <xdr:col>10</xdr:col>
      <xdr:colOff>155575</xdr:colOff>
      <xdr:row>57</xdr:row>
      <xdr:rowOff>67323</xdr:rowOff>
    </xdr:to>
    <xdr:sp macro="" textlink="">
      <xdr:nvSpPr>
        <xdr:cNvPr id="361" name="フローチャート : 判断 360"/>
        <xdr:cNvSpPr/>
      </xdr:nvSpPr>
      <xdr:spPr>
        <a:xfrm>
          <a:off x="6921500" y="973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58450</xdr:rowOff>
    </xdr:from>
    <xdr:ext cx="469744" cy="259045"/>
    <xdr:sp macro="" textlink="">
      <xdr:nvSpPr>
        <xdr:cNvPr id="362" name="テキスト ボックス 361"/>
        <xdr:cNvSpPr txBox="1"/>
      </xdr:nvSpPr>
      <xdr:spPr>
        <a:xfrm>
          <a:off x="6737427" y="98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57924</xdr:rowOff>
    </xdr:from>
    <xdr:to>
      <xdr:col>15</xdr:col>
      <xdr:colOff>231775</xdr:colOff>
      <xdr:row>55</xdr:row>
      <xdr:rowOff>159524</xdr:rowOff>
    </xdr:to>
    <xdr:sp macro="" textlink="">
      <xdr:nvSpPr>
        <xdr:cNvPr id="368" name="円/楕円 367"/>
        <xdr:cNvSpPr/>
      </xdr:nvSpPr>
      <xdr:spPr>
        <a:xfrm>
          <a:off x="10426700" y="948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80801</xdr:rowOff>
    </xdr:from>
    <xdr:ext cx="534377" cy="259045"/>
    <xdr:sp macro="" textlink="">
      <xdr:nvSpPr>
        <xdr:cNvPr id="369" name="農林水産業費該当値テキスト"/>
        <xdr:cNvSpPr txBox="1"/>
      </xdr:nvSpPr>
      <xdr:spPr>
        <a:xfrm>
          <a:off x="10528300" y="933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16,313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78042</xdr:rowOff>
    </xdr:from>
    <xdr:to>
      <xdr:col>14</xdr:col>
      <xdr:colOff>79375</xdr:colOff>
      <xdr:row>56</xdr:row>
      <xdr:rowOff>8192</xdr:rowOff>
    </xdr:to>
    <xdr:sp macro="" textlink="">
      <xdr:nvSpPr>
        <xdr:cNvPr id="370" name="円/楕円 369"/>
        <xdr:cNvSpPr/>
      </xdr:nvSpPr>
      <xdr:spPr>
        <a:xfrm>
          <a:off x="9588500" y="95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24719</xdr:rowOff>
    </xdr:from>
    <xdr:ext cx="534377" cy="259045"/>
    <xdr:sp macro="" textlink="">
      <xdr:nvSpPr>
        <xdr:cNvPr id="371" name="テキスト ボックス 370"/>
        <xdr:cNvSpPr txBox="1"/>
      </xdr:nvSpPr>
      <xdr:spPr>
        <a:xfrm>
          <a:off x="9372111" y="92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15,785</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75870</xdr:rowOff>
    </xdr:from>
    <xdr:to>
      <xdr:col>12</xdr:col>
      <xdr:colOff>561975</xdr:colOff>
      <xdr:row>56</xdr:row>
      <xdr:rowOff>6020</xdr:rowOff>
    </xdr:to>
    <xdr:sp macro="" textlink="">
      <xdr:nvSpPr>
        <xdr:cNvPr id="372" name="円/楕円 371"/>
        <xdr:cNvSpPr/>
      </xdr:nvSpPr>
      <xdr:spPr>
        <a:xfrm>
          <a:off x="8699500" y="95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22547</xdr:rowOff>
    </xdr:from>
    <xdr:ext cx="534377" cy="259045"/>
    <xdr:sp macro="" textlink="">
      <xdr:nvSpPr>
        <xdr:cNvPr id="373" name="テキスト ボックス 372"/>
        <xdr:cNvSpPr txBox="1"/>
      </xdr:nvSpPr>
      <xdr:spPr>
        <a:xfrm>
          <a:off x="8483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75336</xdr:rowOff>
    </xdr:from>
    <xdr:to>
      <xdr:col>11</xdr:col>
      <xdr:colOff>358775</xdr:colOff>
      <xdr:row>56</xdr:row>
      <xdr:rowOff>5486</xdr:rowOff>
    </xdr:to>
    <xdr:sp macro="" textlink="">
      <xdr:nvSpPr>
        <xdr:cNvPr id="374" name="円/楕円 373"/>
        <xdr:cNvSpPr/>
      </xdr:nvSpPr>
      <xdr:spPr>
        <a:xfrm>
          <a:off x="7810500" y="95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22013</xdr:rowOff>
    </xdr:from>
    <xdr:ext cx="534377" cy="259045"/>
    <xdr:sp macro="" textlink="">
      <xdr:nvSpPr>
        <xdr:cNvPr id="375" name="テキスト ボックス 374"/>
        <xdr:cNvSpPr txBox="1"/>
      </xdr:nvSpPr>
      <xdr:spPr>
        <a:xfrm>
          <a:off x="7594111" y="928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51600</xdr:rowOff>
    </xdr:from>
    <xdr:to>
      <xdr:col>10</xdr:col>
      <xdr:colOff>155575</xdr:colOff>
      <xdr:row>55</xdr:row>
      <xdr:rowOff>153200</xdr:rowOff>
    </xdr:to>
    <xdr:sp macro="" textlink="">
      <xdr:nvSpPr>
        <xdr:cNvPr id="376" name="円/楕円 375"/>
        <xdr:cNvSpPr/>
      </xdr:nvSpPr>
      <xdr:spPr>
        <a:xfrm>
          <a:off x="6921500" y="94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169727</xdr:rowOff>
    </xdr:from>
    <xdr:ext cx="534377" cy="259045"/>
    <xdr:sp macro="" textlink="">
      <xdr:nvSpPr>
        <xdr:cNvPr id="377" name="テキスト ボックス 376"/>
        <xdr:cNvSpPr txBox="1"/>
      </xdr:nvSpPr>
      <xdr:spPr>
        <a:xfrm>
          <a:off x="6705111" y="92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72560</xdr:rowOff>
    </xdr:from>
    <xdr:to>
      <xdr:col>15</xdr:col>
      <xdr:colOff>180340</xdr:colOff>
      <xdr:row>78</xdr:row>
      <xdr:rowOff>91168</xdr:rowOff>
    </xdr:to>
    <xdr:cxnSp macro="">
      <xdr:nvCxnSpPr>
        <xdr:cNvPr id="399" name="直線コネクタ 398"/>
        <xdr:cNvCxnSpPr/>
      </xdr:nvCxnSpPr>
      <xdr:spPr>
        <a:xfrm flipV="1">
          <a:off x="10475595" y="12245510"/>
          <a:ext cx="1270" cy="1218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94995</xdr:rowOff>
    </xdr:from>
    <xdr:ext cx="469744" cy="259045"/>
    <xdr:sp macro="" textlink="">
      <xdr:nvSpPr>
        <xdr:cNvPr id="400" name="商工費最小値テキスト"/>
        <xdr:cNvSpPr txBox="1"/>
      </xdr:nvSpPr>
      <xdr:spPr>
        <a:xfrm>
          <a:off x="10528300" y="1346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2,123</a:t>
          </a:r>
          <a:endParaRPr kumimoji="1" lang="ja-JP" altLang="en-US" sz="1000" b="1">
            <a:latin typeface="ＭＳ Ｐゴシック"/>
          </a:endParaRPr>
        </a:p>
      </xdr:txBody>
    </xdr:sp>
    <xdr:clientData/>
  </xdr:oneCellAnchor>
  <xdr:twoCellAnchor>
    <xdr:from>
      <xdr:col>15</xdr:col>
      <xdr:colOff>92075</xdr:colOff>
      <xdr:row>78</xdr:row>
      <xdr:rowOff>91168</xdr:rowOff>
    </xdr:from>
    <xdr:to>
      <xdr:col>15</xdr:col>
      <xdr:colOff>269875</xdr:colOff>
      <xdr:row>78</xdr:row>
      <xdr:rowOff>91168</xdr:rowOff>
    </xdr:to>
    <xdr:cxnSp macro="">
      <xdr:nvCxnSpPr>
        <xdr:cNvPr id="401" name="直線コネクタ 400"/>
        <xdr:cNvCxnSpPr/>
      </xdr:nvCxnSpPr>
      <xdr:spPr>
        <a:xfrm>
          <a:off x="10388600" y="1346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19237</xdr:rowOff>
    </xdr:from>
    <xdr:ext cx="534377" cy="259045"/>
    <xdr:sp macro="" textlink="">
      <xdr:nvSpPr>
        <xdr:cNvPr id="402" name="商工費最大値テキスト"/>
        <xdr:cNvSpPr txBox="1"/>
      </xdr:nvSpPr>
      <xdr:spPr>
        <a:xfrm>
          <a:off x="10528300" y="120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55,437</a:t>
          </a:r>
          <a:endParaRPr kumimoji="1" lang="ja-JP" altLang="en-US" sz="1000" b="1">
            <a:latin typeface="ＭＳ Ｐゴシック"/>
          </a:endParaRPr>
        </a:p>
      </xdr:txBody>
    </xdr:sp>
    <xdr:clientData/>
  </xdr:oneCellAnchor>
  <xdr:twoCellAnchor>
    <xdr:from>
      <xdr:col>15</xdr:col>
      <xdr:colOff>92075</xdr:colOff>
      <xdr:row>71</xdr:row>
      <xdr:rowOff>72560</xdr:rowOff>
    </xdr:from>
    <xdr:to>
      <xdr:col>15</xdr:col>
      <xdr:colOff>269875</xdr:colOff>
      <xdr:row>71</xdr:row>
      <xdr:rowOff>72560</xdr:rowOff>
    </xdr:to>
    <xdr:cxnSp macro="">
      <xdr:nvCxnSpPr>
        <xdr:cNvPr id="403" name="直線コネクタ 402"/>
        <xdr:cNvCxnSpPr/>
      </xdr:nvCxnSpPr>
      <xdr:spPr>
        <a:xfrm>
          <a:off x="10388600" y="1224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101913</xdr:rowOff>
    </xdr:from>
    <xdr:to>
      <xdr:col>15</xdr:col>
      <xdr:colOff>180975</xdr:colOff>
      <xdr:row>77</xdr:row>
      <xdr:rowOff>149439</xdr:rowOff>
    </xdr:to>
    <xdr:cxnSp macro="">
      <xdr:nvCxnSpPr>
        <xdr:cNvPr id="404" name="直線コネクタ 403"/>
        <xdr:cNvCxnSpPr/>
      </xdr:nvCxnSpPr>
      <xdr:spPr>
        <a:xfrm flipV="1">
          <a:off x="9639300" y="13303563"/>
          <a:ext cx="838200" cy="4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152331</xdr:rowOff>
    </xdr:from>
    <xdr:ext cx="534377" cy="259045"/>
    <xdr:sp macro="" textlink="">
      <xdr:nvSpPr>
        <xdr:cNvPr id="405" name="商工費平均値テキスト"/>
        <xdr:cNvSpPr txBox="1"/>
      </xdr:nvSpPr>
      <xdr:spPr>
        <a:xfrm>
          <a:off x="10528300" y="1301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13,226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129454</xdr:rowOff>
    </xdr:from>
    <xdr:to>
      <xdr:col>15</xdr:col>
      <xdr:colOff>231775</xdr:colOff>
      <xdr:row>77</xdr:row>
      <xdr:rowOff>59604</xdr:rowOff>
    </xdr:to>
    <xdr:sp macro="" textlink="">
      <xdr:nvSpPr>
        <xdr:cNvPr id="406" name="フローチャート : 判断 405"/>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149439</xdr:rowOff>
    </xdr:from>
    <xdr:to>
      <xdr:col>14</xdr:col>
      <xdr:colOff>28575</xdr:colOff>
      <xdr:row>77</xdr:row>
      <xdr:rowOff>166698</xdr:rowOff>
    </xdr:to>
    <xdr:cxnSp macro="">
      <xdr:nvCxnSpPr>
        <xdr:cNvPr id="407" name="直線コネクタ 406"/>
        <xdr:cNvCxnSpPr/>
      </xdr:nvCxnSpPr>
      <xdr:spPr>
        <a:xfrm flipV="1">
          <a:off x="8750300" y="13351089"/>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128219</xdr:rowOff>
    </xdr:from>
    <xdr:to>
      <xdr:col>14</xdr:col>
      <xdr:colOff>79375</xdr:colOff>
      <xdr:row>77</xdr:row>
      <xdr:rowOff>58369</xdr:rowOff>
    </xdr:to>
    <xdr:sp macro="" textlink="">
      <xdr:nvSpPr>
        <xdr:cNvPr id="408" name="フローチャート : 判断 407"/>
        <xdr:cNvSpPr/>
      </xdr:nvSpPr>
      <xdr:spPr>
        <a:xfrm>
          <a:off x="958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74896</xdr:rowOff>
    </xdr:from>
    <xdr:ext cx="534377" cy="259045"/>
    <xdr:sp macro="" textlink="">
      <xdr:nvSpPr>
        <xdr:cNvPr id="409" name="テキスト ボックス 408"/>
        <xdr:cNvSpPr txBox="1"/>
      </xdr:nvSpPr>
      <xdr:spPr>
        <a:xfrm>
          <a:off x="9372111" y="1293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13,280</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165005</xdr:rowOff>
    </xdr:from>
    <xdr:to>
      <xdr:col>12</xdr:col>
      <xdr:colOff>511175</xdr:colOff>
      <xdr:row>77</xdr:row>
      <xdr:rowOff>166698</xdr:rowOff>
    </xdr:to>
    <xdr:cxnSp macro="">
      <xdr:nvCxnSpPr>
        <xdr:cNvPr id="410" name="直線コネクタ 409"/>
        <xdr:cNvCxnSpPr/>
      </xdr:nvCxnSpPr>
      <xdr:spPr>
        <a:xfrm>
          <a:off x="7861300" y="13366655"/>
          <a:ext cx="889000" cy="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145867</xdr:rowOff>
    </xdr:from>
    <xdr:to>
      <xdr:col>12</xdr:col>
      <xdr:colOff>561975</xdr:colOff>
      <xdr:row>77</xdr:row>
      <xdr:rowOff>76017</xdr:rowOff>
    </xdr:to>
    <xdr:sp macro="" textlink="">
      <xdr:nvSpPr>
        <xdr:cNvPr id="411" name="フローチャート : 判断 410"/>
        <xdr:cNvSpPr/>
      </xdr:nvSpPr>
      <xdr:spPr>
        <a:xfrm>
          <a:off x="8699500" y="1317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92544</xdr:rowOff>
    </xdr:from>
    <xdr:ext cx="534377" cy="259045"/>
    <xdr:sp macro="" textlink="">
      <xdr:nvSpPr>
        <xdr:cNvPr id="412" name="テキスト ボックス 411"/>
        <xdr:cNvSpPr txBox="1"/>
      </xdr:nvSpPr>
      <xdr:spPr>
        <a:xfrm>
          <a:off x="8483111" y="1295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12,508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165005</xdr:rowOff>
    </xdr:from>
    <xdr:to>
      <xdr:col>11</xdr:col>
      <xdr:colOff>307975</xdr:colOff>
      <xdr:row>77</xdr:row>
      <xdr:rowOff>167337</xdr:rowOff>
    </xdr:to>
    <xdr:cxnSp macro="">
      <xdr:nvCxnSpPr>
        <xdr:cNvPr id="413" name="直線コネクタ 412"/>
        <xdr:cNvCxnSpPr/>
      </xdr:nvCxnSpPr>
      <xdr:spPr>
        <a:xfrm flipV="1">
          <a:off x="6972300" y="13366655"/>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127739</xdr:rowOff>
    </xdr:from>
    <xdr:to>
      <xdr:col>11</xdr:col>
      <xdr:colOff>358775</xdr:colOff>
      <xdr:row>77</xdr:row>
      <xdr:rowOff>57889</xdr:rowOff>
    </xdr:to>
    <xdr:sp macro="" textlink="">
      <xdr:nvSpPr>
        <xdr:cNvPr id="414" name="フローチャート : 判断 413"/>
        <xdr:cNvSpPr/>
      </xdr:nvSpPr>
      <xdr:spPr>
        <a:xfrm>
          <a:off x="7810500" y="1315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74416</xdr:rowOff>
    </xdr:from>
    <xdr:ext cx="534377" cy="259045"/>
    <xdr:sp macro="" textlink="">
      <xdr:nvSpPr>
        <xdr:cNvPr id="415" name="テキスト ボックス 414"/>
        <xdr:cNvSpPr txBox="1"/>
      </xdr:nvSpPr>
      <xdr:spPr>
        <a:xfrm>
          <a:off x="7594111" y="1293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13,301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109955</xdr:rowOff>
    </xdr:from>
    <xdr:to>
      <xdr:col>10</xdr:col>
      <xdr:colOff>155575</xdr:colOff>
      <xdr:row>77</xdr:row>
      <xdr:rowOff>40105</xdr:rowOff>
    </xdr:to>
    <xdr:sp macro="" textlink="">
      <xdr:nvSpPr>
        <xdr:cNvPr id="416" name="フローチャート : 判断 415"/>
        <xdr:cNvSpPr/>
      </xdr:nvSpPr>
      <xdr:spPr>
        <a:xfrm>
          <a:off x="6921500" y="1314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56631</xdr:rowOff>
    </xdr:from>
    <xdr:ext cx="534377" cy="259045"/>
    <xdr:sp macro="" textlink="">
      <xdr:nvSpPr>
        <xdr:cNvPr id="417" name="テキスト ボックス 416"/>
        <xdr:cNvSpPr txBox="1"/>
      </xdr:nvSpPr>
      <xdr:spPr>
        <a:xfrm>
          <a:off x="6705111" y="1291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51113</xdr:rowOff>
    </xdr:from>
    <xdr:to>
      <xdr:col>15</xdr:col>
      <xdr:colOff>231775</xdr:colOff>
      <xdr:row>77</xdr:row>
      <xdr:rowOff>152713</xdr:rowOff>
    </xdr:to>
    <xdr:sp macro="" textlink="">
      <xdr:nvSpPr>
        <xdr:cNvPr id="423" name="円/楕円 422"/>
        <xdr:cNvSpPr/>
      </xdr:nvSpPr>
      <xdr:spPr>
        <a:xfrm>
          <a:off x="10426700" y="1325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29540</xdr:rowOff>
    </xdr:from>
    <xdr:ext cx="469744" cy="259045"/>
    <xdr:sp macro="" textlink="">
      <xdr:nvSpPr>
        <xdr:cNvPr id="424" name="商工費該当値テキスト"/>
        <xdr:cNvSpPr txBox="1"/>
      </xdr:nvSpPr>
      <xdr:spPr>
        <a:xfrm>
          <a:off x="10528300" y="1323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9,153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98639</xdr:rowOff>
    </xdr:from>
    <xdr:to>
      <xdr:col>14</xdr:col>
      <xdr:colOff>79375</xdr:colOff>
      <xdr:row>78</xdr:row>
      <xdr:rowOff>28789</xdr:rowOff>
    </xdr:to>
    <xdr:sp macro="" textlink="">
      <xdr:nvSpPr>
        <xdr:cNvPr id="425" name="円/楕円 424"/>
        <xdr:cNvSpPr/>
      </xdr:nvSpPr>
      <xdr:spPr>
        <a:xfrm>
          <a:off x="9588500" y="13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19916</xdr:rowOff>
    </xdr:from>
    <xdr:ext cx="469744" cy="259045"/>
    <xdr:sp macro="" textlink="">
      <xdr:nvSpPr>
        <xdr:cNvPr id="426" name="テキスト ボックス 425"/>
        <xdr:cNvSpPr txBox="1"/>
      </xdr:nvSpPr>
      <xdr:spPr>
        <a:xfrm>
          <a:off x="9404427" y="13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115898</xdr:rowOff>
    </xdr:from>
    <xdr:to>
      <xdr:col>12</xdr:col>
      <xdr:colOff>561975</xdr:colOff>
      <xdr:row>78</xdr:row>
      <xdr:rowOff>46048</xdr:rowOff>
    </xdr:to>
    <xdr:sp macro="" textlink="">
      <xdr:nvSpPr>
        <xdr:cNvPr id="427" name="円/楕円 426"/>
        <xdr:cNvSpPr/>
      </xdr:nvSpPr>
      <xdr:spPr>
        <a:xfrm>
          <a:off x="8699500" y="133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37175</xdr:rowOff>
    </xdr:from>
    <xdr:ext cx="469744" cy="259045"/>
    <xdr:sp macro="" textlink="">
      <xdr:nvSpPr>
        <xdr:cNvPr id="428" name="テキスト ボックス 427"/>
        <xdr:cNvSpPr txBox="1"/>
      </xdr:nvSpPr>
      <xdr:spPr>
        <a:xfrm>
          <a:off x="8515427" y="1341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114205</xdr:rowOff>
    </xdr:from>
    <xdr:to>
      <xdr:col>11</xdr:col>
      <xdr:colOff>358775</xdr:colOff>
      <xdr:row>78</xdr:row>
      <xdr:rowOff>44355</xdr:rowOff>
    </xdr:to>
    <xdr:sp macro="" textlink="">
      <xdr:nvSpPr>
        <xdr:cNvPr id="429" name="円/楕円 428"/>
        <xdr:cNvSpPr/>
      </xdr:nvSpPr>
      <xdr:spPr>
        <a:xfrm>
          <a:off x="7810500" y="133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35482</xdr:rowOff>
    </xdr:from>
    <xdr:ext cx="469744" cy="259045"/>
    <xdr:sp macro="" textlink="">
      <xdr:nvSpPr>
        <xdr:cNvPr id="430" name="テキスト ボックス 429"/>
        <xdr:cNvSpPr txBox="1"/>
      </xdr:nvSpPr>
      <xdr:spPr>
        <a:xfrm>
          <a:off x="7626427" y="134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116537</xdr:rowOff>
    </xdr:from>
    <xdr:to>
      <xdr:col>10</xdr:col>
      <xdr:colOff>155575</xdr:colOff>
      <xdr:row>78</xdr:row>
      <xdr:rowOff>46687</xdr:rowOff>
    </xdr:to>
    <xdr:sp macro="" textlink="">
      <xdr:nvSpPr>
        <xdr:cNvPr id="431" name="円/楕円 430"/>
        <xdr:cNvSpPr/>
      </xdr:nvSpPr>
      <xdr:spPr>
        <a:xfrm>
          <a:off x="6921500" y="1331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37814</xdr:rowOff>
    </xdr:from>
    <xdr:ext cx="469744" cy="259045"/>
    <xdr:sp macro="" textlink="">
      <xdr:nvSpPr>
        <xdr:cNvPr id="432" name="テキスト ボックス 431"/>
        <xdr:cNvSpPr txBox="1"/>
      </xdr:nvSpPr>
      <xdr:spPr>
        <a:xfrm>
          <a:off x="6737427" y="134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12027</xdr:rowOff>
    </xdr:from>
    <xdr:to>
      <xdr:col>15</xdr:col>
      <xdr:colOff>180340</xdr:colOff>
      <xdr:row>99</xdr:row>
      <xdr:rowOff>100552</xdr:rowOff>
    </xdr:to>
    <xdr:cxnSp macro="">
      <xdr:nvCxnSpPr>
        <xdr:cNvPr id="457" name="直線コネクタ 456"/>
        <xdr:cNvCxnSpPr/>
      </xdr:nvCxnSpPr>
      <xdr:spPr>
        <a:xfrm flipV="1">
          <a:off x="10475595" y="15613977"/>
          <a:ext cx="1270" cy="146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104379</xdr:rowOff>
    </xdr:from>
    <xdr:ext cx="534377" cy="259045"/>
    <xdr:sp macro="" textlink="">
      <xdr:nvSpPr>
        <xdr:cNvPr id="458" name="土木費最小値テキスト"/>
        <xdr:cNvSpPr txBox="1"/>
      </xdr:nvSpPr>
      <xdr:spPr>
        <a:xfrm>
          <a:off x="10528300" y="1707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17,055</a:t>
          </a:r>
          <a:endParaRPr kumimoji="1" lang="ja-JP" altLang="en-US" sz="1000" b="1">
            <a:latin typeface="ＭＳ Ｐゴシック"/>
          </a:endParaRPr>
        </a:p>
      </xdr:txBody>
    </xdr:sp>
    <xdr:clientData/>
  </xdr:oneCellAnchor>
  <xdr:twoCellAnchor>
    <xdr:from>
      <xdr:col>15</xdr:col>
      <xdr:colOff>92075</xdr:colOff>
      <xdr:row>99</xdr:row>
      <xdr:rowOff>100552</xdr:rowOff>
    </xdr:from>
    <xdr:to>
      <xdr:col>15</xdr:col>
      <xdr:colOff>269875</xdr:colOff>
      <xdr:row>99</xdr:row>
      <xdr:rowOff>100552</xdr:rowOff>
    </xdr:to>
    <xdr:cxnSp macro="">
      <xdr:nvCxnSpPr>
        <xdr:cNvPr id="459" name="直線コネクタ 458"/>
        <xdr:cNvCxnSpPr/>
      </xdr:nvCxnSpPr>
      <xdr:spPr>
        <a:xfrm>
          <a:off x="10388600" y="1707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130154</xdr:rowOff>
    </xdr:from>
    <xdr:ext cx="534377" cy="259045"/>
    <xdr:sp macro="" textlink="">
      <xdr:nvSpPr>
        <xdr:cNvPr id="460" name="土木費最大値テキスト"/>
        <xdr:cNvSpPr txBox="1"/>
      </xdr:nvSpPr>
      <xdr:spPr>
        <a:xfrm>
          <a:off x="10528300" y="1538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93,702</a:t>
          </a:r>
          <a:endParaRPr kumimoji="1" lang="ja-JP" altLang="en-US" sz="1000" b="1">
            <a:latin typeface="ＭＳ Ｐゴシック"/>
          </a:endParaRPr>
        </a:p>
      </xdr:txBody>
    </xdr:sp>
    <xdr:clientData/>
  </xdr:oneCellAnchor>
  <xdr:twoCellAnchor>
    <xdr:from>
      <xdr:col>15</xdr:col>
      <xdr:colOff>92075</xdr:colOff>
      <xdr:row>91</xdr:row>
      <xdr:rowOff>12027</xdr:rowOff>
    </xdr:from>
    <xdr:to>
      <xdr:col>15</xdr:col>
      <xdr:colOff>269875</xdr:colOff>
      <xdr:row>91</xdr:row>
      <xdr:rowOff>12027</xdr:rowOff>
    </xdr:to>
    <xdr:cxnSp macro="">
      <xdr:nvCxnSpPr>
        <xdr:cNvPr id="461" name="直線コネクタ 460"/>
        <xdr:cNvCxnSpPr/>
      </xdr:nvCxnSpPr>
      <xdr:spPr>
        <a:xfrm>
          <a:off x="10388600" y="15613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24885</xdr:rowOff>
    </xdr:from>
    <xdr:to>
      <xdr:col>15</xdr:col>
      <xdr:colOff>180975</xdr:colOff>
      <xdr:row>97</xdr:row>
      <xdr:rowOff>113278</xdr:rowOff>
    </xdr:to>
    <xdr:cxnSp macro="">
      <xdr:nvCxnSpPr>
        <xdr:cNvPr id="462" name="直線コネクタ 461"/>
        <xdr:cNvCxnSpPr/>
      </xdr:nvCxnSpPr>
      <xdr:spPr>
        <a:xfrm>
          <a:off x="9639300" y="16655535"/>
          <a:ext cx="838200" cy="8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92270</xdr:rowOff>
    </xdr:from>
    <xdr:ext cx="534377" cy="259045"/>
    <xdr:sp macro="" textlink="">
      <xdr:nvSpPr>
        <xdr:cNvPr id="463" name="土木費平均値テキスト"/>
        <xdr:cNvSpPr txBox="1"/>
      </xdr:nvSpPr>
      <xdr:spPr>
        <a:xfrm>
          <a:off x="10528300" y="1638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69393</xdr:rowOff>
    </xdr:from>
    <xdr:to>
      <xdr:col>15</xdr:col>
      <xdr:colOff>231775</xdr:colOff>
      <xdr:row>96</xdr:row>
      <xdr:rowOff>170993</xdr:rowOff>
    </xdr:to>
    <xdr:sp macro="" textlink="">
      <xdr:nvSpPr>
        <xdr:cNvPr id="464" name="フローチャート : 判断 463"/>
        <xdr:cNvSpPr/>
      </xdr:nvSpPr>
      <xdr:spPr>
        <a:xfrm>
          <a:off x="10426700" y="1652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10540</xdr:rowOff>
    </xdr:from>
    <xdr:to>
      <xdr:col>14</xdr:col>
      <xdr:colOff>28575</xdr:colOff>
      <xdr:row>97</xdr:row>
      <xdr:rowOff>24885</xdr:rowOff>
    </xdr:to>
    <xdr:cxnSp macro="">
      <xdr:nvCxnSpPr>
        <xdr:cNvPr id="465" name="直線コネクタ 464"/>
        <xdr:cNvCxnSpPr/>
      </xdr:nvCxnSpPr>
      <xdr:spPr>
        <a:xfrm>
          <a:off x="8750300" y="16469740"/>
          <a:ext cx="889000" cy="1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22910</xdr:rowOff>
    </xdr:from>
    <xdr:to>
      <xdr:col>14</xdr:col>
      <xdr:colOff>79375</xdr:colOff>
      <xdr:row>96</xdr:row>
      <xdr:rowOff>124510</xdr:rowOff>
    </xdr:to>
    <xdr:sp macro="" textlink="">
      <xdr:nvSpPr>
        <xdr:cNvPr id="466" name="フローチャート : 判断 465"/>
        <xdr:cNvSpPr/>
      </xdr:nvSpPr>
      <xdr:spPr>
        <a:xfrm>
          <a:off x="958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141037</xdr:rowOff>
    </xdr:from>
    <xdr:ext cx="534377" cy="259045"/>
    <xdr:sp macro="" textlink="">
      <xdr:nvSpPr>
        <xdr:cNvPr id="467" name="テキスト ボックス 466"/>
        <xdr:cNvSpPr txBox="1"/>
      </xdr:nvSpPr>
      <xdr:spPr>
        <a:xfrm>
          <a:off x="937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45,464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10540</xdr:rowOff>
    </xdr:from>
    <xdr:to>
      <xdr:col>12</xdr:col>
      <xdr:colOff>511175</xdr:colOff>
      <xdr:row>97</xdr:row>
      <xdr:rowOff>143911</xdr:rowOff>
    </xdr:to>
    <xdr:cxnSp macro="">
      <xdr:nvCxnSpPr>
        <xdr:cNvPr id="468" name="直線コネクタ 467"/>
        <xdr:cNvCxnSpPr/>
      </xdr:nvCxnSpPr>
      <xdr:spPr>
        <a:xfrm flipV="1">
          <a:off x="7861300" y="16469740"/>
          <a:ext cx="889000" cy="30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129000</xdr:rowOff>
    </xdr:from>
    <xdr:to>
      <xdr:col>12</xdr:col>
      <xdr:colOff>561975</xdr:colOff>
      <xdr:row>96</xdr:row>
      <xdr:rowOff>59150</xdr:rowOff>
    </xdr:to>
    <xdr:sp macro="" textlink="">
      <xdr:nvSpPr>
        <xdr:cNvPr id="469" name="フローチャート : 判断 468"/>
        <xdr:cNvSpPr/>
      </xdr:nvSpPr>
      <xdr:spPr>
        <a:xfrm>
          <a:off x="8699500" y="1641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75677</xdr:rowOff>
    </xdr:from>
    <xdr:ext cx="534377" cy="259045"/>
    <xdr:sp macro="" textlink="">
      <xdr:nvSpPr>
        <xdr:cNvPr id="470" name="テキスト ボックス 469"/>
        <xdr:cNvSpPr txBox="1"/>
      </xdr:nvSpPr>
      <xdr:spPr>
        <a:xfrm>
          <a:off x="8483111" y="1619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7207</xdr:rowOff>
    </xdr:from>
    <xdr:to>
      <xdr:col>11</xdr:col>
      <xdr:colOff>307975</xdr:colOff>
      <xdr:row>97</xdr:row>
      <xdr:rowOff>143911</xdr:rowOff>
    </xdr:to>
    <xdr:cxnSp macro="">
      <xdr:nvCxnSpPr>
        <xdr:cNvPr id="471" name="直線コネクタ 470"/>
        <xdr:cNvCxnSpPr/>
      </xdr:nvCxnSpPr>
      <xdr:spPr>
        <a:xfrm>
          <a:off x="6972300" y="16637857"/>
          <a:ext cx="889000" cy="1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48361</xdr:rowOff>
    </xdr:from>
    <xdr:to>
      <xdr:col>11</xdr:col>
      <xdr:colOff>358775</xdr:colOff>
      <xdr:row>96</xdr:row>
      <xdr:rowOff>149961</xdr:rowOff>
    </xdr:to>
    <xdr:sp macro="" textlink="">
      <xdr:nvSpPr>
        <xdr:cNvPr id="472" name="フローチャート : 判断 471"/>
        <xdr:cNvSpPr/>
      </xdr:nvSpPr>
      <xdr:spPr>
        <a:xfrm>
          <a:off x="7810500" y="165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166488</xdr:rowOff>
    </xdr:from>
    <xdr:ext cx="534377" cy="259045"/>
    <xdr:sp macro="" textlink="">
      <xdr:nvSpPr>
        <xdr:cNvPr id="473" name="テキスト ボックス 472"/>
        <xdr:cNvSpPr txBox="1"/>
      </xdr:nvSpPr>
      <xdr:spPr>
        <a:xfrm>
          <a:off x="7594111" y="1628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44,128</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149194</xdr:rowOff>
    </xdr:from>
    <xdr:to>
      <xdr:col>10</xdr:col>
      <xdr:colOff>155575</xdr:colOff>
      <xdr:row>96</xdr:row>
      <xdr:rowOff>79344</xdr:rowOff>
    </xdr:to>
    <xdr:sp macro="" textlink="">
      <xdr:nvSpPr>
        <xdr:cNvPr id="474" name="フローチャート : 判断 473"/>
        <xdr:cNvSpPr/>
      </xdr:nvSpPr>
      <xdr:spPr>
        <a:xfrm>
          <a:off x="6921500" y="164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95871</xdr:rowOff>
    </xdr:from>
    <xdr:ext cx="534377" cy="259045"/>
    <xdr:sp macro="" textlink="">
      <xdr:nvSpPr>
        <xdr:cNvPr id="475" name="テキスト ボックス 474"/>
        <xdr:cNvSpPr txBox="1"/>
      </xdr:nvSpPr>
      <xdr:spPr>
        <a:xfrm>
          <a:off x="6705111" y="162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62478</xdr:rowOff>
    </xdr:from>
    <xdr:to>
      <xdr:col>15</xdr:col>
      <xdr:colOff>231775</xdr:colOff>
      <xdr:row>97</xdr:row>
      <xdr:rowOff>164078</xdr:rowOff>
    </xdr:to>
    <xdr:sp macro="" textlink="">
      <xdr:nvSpPr>
        <xdr:cNvPr id="481" name="円/楕円 480"/>
        <xdr:cNvSpPr/>
      </xdr:nvSpPr>
      <xdr:spPr>
        <a:xfrm>
          <a:off x="10426700" y="166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40905</xdr:rowOff>
    </xdr:from>
    <xdr:ext cx="534377" cy="259045"/>
    <xdr:sp macro="" textlink="">
      <xdr:nvSpPr>
        <xdr:cNvPr id="482" name="土木費該当値テキスト"/>
        <xdr:cNvSpPr txBox="1"/>
      </xdr:nvSpPr>
      <xdr:spPr>
        <a:xfrm>
          <a:off x="10528300" y="1667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34,387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145535</xdr:rowOff>
    </xdr:from>
    <xdr:to>
      <xdr:col>14</xdr:col>
      <xdr:colOff>79375</xdr:colOff>
      <xdr:row>97</xdr:row>
      <xdr:rowOff>75685</xdr:rowOff>
    </xdr:to>
    <xdr:sp macro="" textlink="">
      <xdr:nvSpPr>
        <xdr:cNvPr id="483" name="円/楕円 482"/>
        <xdr:cNvSpPr/>
      </xdr:nvSpPr>
      <xdr:spPr>
        <a:xfrm>
          <a:off x="9588500" y="166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66812</xdr:rowOff>
    </xdr:from>
    <xdr:ext cx="534377" cy="259045"/>
    <xdr:sp macro="" textlink="">
      <xdr:nvSpPr>
        <xdr:cNvPr id="484" name="テキスト ボックス 483"/>
        <xdr:cNvSpPr txBox="1"/>
      </xdr:nvSpPr>
      <xdr:spPr>
        <a:xfrm>
          <a:off x="9372111" y="166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39,027</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131190</xdr:rowOff>
    </xdr:from>
    <xdr:to>
      <xdr:col>12</xdr:col>
      <xdr:colOff>561975</xdr:colOff>
      <xdr:row>96</xdr:row>
      <xdr:rowOff>61340</xdr:rowOff>
    </xdr:to>
    <xdr:sp macro="" textlink="">
      <xdr:nvSpPr>
        <xdr:cNvPr id="485" name="円/楕円 484"/>
        <xdr:cNvSpPr/>
      </xdr:nvSpPr>
      <xdr:spPr>
        <a:xfrm>
          <a:off x="8699500" y="1641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52467</xdr:rowOff>
    </xdr:from>
    <xdr:ext cx="534377" cy="259045"/>
    <xdr:sp macro="" textlink="">
      <xdr:nvSpPr>
        <xdr:cNvPr id="486" name="テキスト ボックス 485"/>
        <xdr:cNvSpPr txBox="1"/>
      </xdr:nvSpPr>
      <xdr:spPr>
        <a:xfrm>
          <a:off x="8483111" y="1651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93111</xdr:rowOff>
    </xdr:from>
    <xdr:to>
      <xdr:col>11</xdr:col>
      <xdr:colOff>358775</xdr:colOff>
      <xdr:row>98</xdr:row>
      <xdr:rowOff>23261</xdr:rowOff>
    </xdr:to>
    <xdr:sp macro="" textlink="">
      <xdr:nvSpPr>
        <xdr:cNvPr id="487" name="円/楕円 486"/>
        <xdr:cNvSpPr/>
      </xdr:nvSpPr>
      <xdr:spPr>
        <a:xfrm>
          <a:off x="7810500" y="167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14388</xdr:rowOff>
    </xdr:from>
    <xdr:ext cx="534377" cy="259045"/>
    <xdr:sp macro="" textlink="">
      <xdr:nvSpPr>
        <xdr:cNvPr id="488" name="テキスト ボックス 487"/>
        <xdr:cNvSpPr txBox="1"/>
      </xdr:nvSpPr>
      <xdr:spPr>
        <a:xfrm>
          <a:off x="7594111" y="1681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32,779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127857</xdr:rowOff>
    </xdr:from>
    <xdr:to>
      <xdr:col>10</xdr:col>
      <xdr:colOff>155575</xdr:colOff>
      <xdr:row>97</xdr:row>
      <xdr:rowOff>58007</xdr:rowOff>
    </xdr:to>
    <xdr:sp macro="" textlink="">
      <xdr:nvSpPr>
        <xdr:cNvPr id="489" name="円/楕円 488"/>
        <xdr:cNvSpPr/>
      </xdr:nvSpPr>
      <xdr:spPr>
        <a:xfrm>
          <a:off x="6921500" y="165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49134</xdr:rowOff>
    </xdr:from>
    <xdr:ext cx="534377" cy="259045"/>
    <xdr:sp macro="" textlink="">
      <xdr:nvSpPr>
        <xdr:cNvPr id="490" name="テキスト ボックス 489"/>
        <xdr:cNvSpPr txBox="1"/>
      </xdr:nvSpPr>
      <xdr:spPr>
        <a:xfrm>
          <a:off x="6705111" y="166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158559</xdr:rowOff>
    </xdr:from>
    <xdr:to>
      <xdr:col>23</xdr:col>
      <xdr:colOff>516889</xdr:colOff>
      <xdr:row>39</xdr:row>
      <xdr:rowOff>115963</xdr:rowOff>
    </xdr:to>
    <xdr:cxnSp macro="">
      <xdr:nvCxnSpPr>
        <xdr:cNvPr id="515" name="直線コネクタ 514"/>
        <xdr:cNvCxnSpPr/>
      </xdr:nvCxnSpPr>
      <xdr:spPr>
        <a:xfrm flipV="1">
          <a:off x="16317595" y="5473509"/>
          <a:ext cx="1269" cy="132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119790</xdr:rowOff>
    </xdr:from>
    <xdr:ext cx="469744" cy="259045"/>
    <xdr:sp macro="" textlink="">
      <xdr:nvSpPr>
        <xdr:cNvPr id="516" name="消防費最小値テキスト"/>
        <xdr:cNvSpPr txBox="1"/>
      </xdr:nvSpPr>
      <xdr:spPr>
        <a:xfrm>
          <a:off x="16370300" y="680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8,123</a:t>
          </a:r>
          <a:endParaRPr kumimoji="1" lang="ja-JP" altLang="en-US" sz="1000" b="1">
            <a:latin typeface="ＭＳ Ｐゴシック"/>
          </a:endParaRPr>
        </a:p>
      </xdr:txBody>
    </xdr:sp>
    <xdr:clientData/>
  </xdr:oneCellAnchor>
  <xdr:twoCellAnchor>
    <xdr:from>
      <xdr:col>23</xdr:col>
      <xdr:colOff>428625</xdr:colOff>
      <xdr:row>39</xdr:row>
      <xdr:rowOff>115963</xdr:rowOff>
    </xdr:from>
    <xdr:to>
      <xdr:col>23</xdr:col>
      <xdr:colOff>606425</xdr:colOff>
      <xdr:row>39</xdr:row>
      <xdr:rowOff>115963</xdr:rowOff>
    </xdr:to>
    <xdr:cxnSp macro="">
      <xdr:nvCxnSpPr>
        <xdr:cNvPr id="517" name="直線コネクタ 516"/>
        <xdr:cNvCxnSpPr/>
      </xdr:nvCxnSpPr>
      <xdr:spPr>
        <a:xfrm>
          <a:off x="16230600" y="680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105236</xdr:rowOff>
    </xdr:from>
    <xdr:ext cx="534377" cy="259045"/>
    <xdr:sp macro="" textlink="">
      <xdr:nvSpPr>
        <xdr:cNvPr id="518" name="消防費最大値テキスト"/>
        <xdr:cNvSpPr txBox="1"/>
      </xdr:nvSpPr>
      <xdr:spPr>
        <a:xfrm>
          <a:off x="16370300" y="524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43,005</a:t>
          </a:r>
          <a:endParaRPr kumimoji="1" lang="ja-JP" altLang="en-US" sz="1000" b="1">
            <a:latin typeface="ＭＳ Ｐゴシック"/>
          </a:endParaRPr>
        </a:p>
      </xdr:txBody>
    </xdr:sp>
    <xdr:clientData/>
  </xdr:oneCellAnchor>
  <xdr:twoCellAnchor>
    <xdr:from>
      <xdr:col>23</xdr:col>
      <xdr:colOff>428625</xdr:colOff>
      <xdr:row>31</xdr:row>
      <xdr:rowOff>158559</xdr:rowOff>
    </xdr:from>
    <xdr:to>
      <xdr:col>23</xdr:col>
      <xdr:colOff>606425</xdr:colOff>
      <xdr:row>31</xdr:row>
      <xdr:rowOff>158559</xdr:rowOff>
    </xdr:to>
    <xdr:cxnSp macro="">
      <xdr:nvCxnSpPr>
        <xdr:cNvPr id="519" name="直線コネクタ 518"/>
        <xdr:cNvCxnSpPr/>
      </xdr:nvCxnSpPr>
      <xdr:spPr>
        <a:xfrm>
          <a:off x="16230600" y="5473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93980</xdr:rowOff>
    </xdr:from>
    <xdr:to>
      <xdr:col>23</xdr:col>
      <xdr:colOff>517525</xdr:colOff>
      <xdr:row>37</xdr:row>
      <xdr:rowOff>100533</xdr:rowOff>
    </xdr:to>
    <xdr:cxnSp macro="">
      <xdr:nvCxnSpPr>
        <xdr:cNvPr id="520" name="直線コネクタ 519"/>
        <xdr:cNvCxnSpPr/>
      </xdr:nvCxnSpPr>
      <xdr:spPr>
        <a:xfrm>
          <a:off x="15481300" y="6437630"/>
          <a:ext cx="8382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79748</xdr:rowOff>
    </xdr:from>
    <xdr:ext cx="534377" cy="259045"/>
    <xdr:sp macro="" textlink="">
      <xdr:nvSpPr>
        <xdr:cNvPr id="521" name="消防費平均値テキスト"/>
        <xdr:cNvSpPr txBox="1"/>
      </xdr:nvSpPr>
      <xdr:spPr>
        <a:xfrm>
          <a:off x="16370300" y="642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101321</xdr:rowOff>
    </xdr:from>
    <xdr:to>
      <xdr:col>23</xdr:col>
      <xdr:colOff>568325</xdr:colOff>
      <xdr:row>38</xdr:row>
      <xdr:rowOff>31471</xdr:rowOff>
    </xdr:to>
    <xdr:sp macro="" textlink="">
      <xdr:nvSpPr>
        <xdr:cNvPr id="522" name="フローチャート : 判断 521"/>
        <xdr:cNvSpPr/>
      </xdr:nvSpPr>
      <xdr:spPr>
        <a:xfrm>
          <a:off x="16268700" y="644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12674</xdr:rowOff>
    </xdr:from>
    <xdr:to>
      <xdr:col>22</xdr:col>
      <xdr:colOff>365125</xdr:colOff>
      <xdr:row>37</xdr:row>
      <xdr:rowOff>93980</xdr:rowOff>
    </xdr:to>
    <xdr:cxnSp macro="">
      <xdr:nvCxnSpPr>
        <xdr:cNvPr id="523" name="直線コネクタ 522"/>
        <xdr:cNvCxnSpPr/>
      </xdr:nvCxnSpPr>
      <xdr:spPr>
        <a:xfrm>
          <a:off x="14592300" y="6356324"/>
          <a:ext cx="889000" cy="8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58077</xdr:rowOff>
    </xdr:from>
    <xdr:to>
      <xdr:col>22</xdr:col>
      <xdr:colOff>415925</xdr:colOff>
      <xdr:row>37</xdr:row>
      <xdr:rowOff>159677</xdr:rowOff>
    </xdr:to>
    <xdr:sp macro="" textlink="">
      <xdr:nvSpPr>
        <xdr:cNvPr id="524" name="フローチャート : 判断 523"/>
        <xdr:cNvSpPr/>
      </xdr:nvSpPr>
      <xdr:spPr>
        <a:xfrm>
          <a:off x="15430500" y="640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150804</xdr:rowOff>
    </xdr:from>
    <xdr:ext cx="534377" cy="259045"/>
    <xdr:sp macro="" textlink="">
      <xdr:nvSpPr>
        <xdr:cNvPr id="525" name="テキスト ボックス 524"/>
        <xdr:cNvSpPr txBox="1"/>
      </xdr:nvSpPr>
      <xdr:spPr>
        <a:xfrm>
          <a:off x="15214111" y="649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17,309</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12674</xdr:rowOff>
    </xdr:from>
    <xdr:to>
      <xdr:col>21</xdr:col>
      <xdr:colOff>161925</xdr:colOff>
      <xdr:row>37</xdr:row>
      <xdr:rowOff>81788</xdr:rowOff>
    </xdr:to>
    <xdr:cxnSp macro="">
      <xdr:nvCxnSpPr>
        <xdr:cNvPr id="526" name="直線コネクタ 525"/>
        <xdr:cNvCxnSpPr/>
      </xdr:nvCxnSpPr>
      <xdr:spPr>
        <a:xfrm flipV="1">
          <a:off x="13703300" y="6356324"/>
          <a:ext cx="889000" cy="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113398</xdr:rowOff>
    </xdr:from>
    <xdr:to>
      <xdr:col>21</xdr:col>
      <xdr:colOff>212725</xdr:colOff>
      <xdr:row>38</xdr:row>
      <xdr:rowOff>43548</xdr:rowOff>
    </xdr:to>
    <xdr:sp macro="" textlink="">
      <xdr:nvSpPr>
        <xdr:cNvPr id="527" name="フローチャート : 判断 526"/>
        <xdr:cNvSpPr/>
      </xdr:nvSpPr>
      <xdr:spPr>
        <a:xfrm>
          <a:off x="14541500" y="645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34676</xdr:rowOff>
    </xdr:from>
    <xdr:ext cx="534377" cy="259045"/>
    <xdr:sp macro="" textlink="">
      <xdr:nvSpPr>
        <xdr:cNvPr id="528" name="テキスト ボックス 527"/>
        <xdr:cNvSpPr txBox="1"/>
      </xdr:nvSpPr>
      <xdr:spPr>
        <a:xfrm>
          <a:off x="14325111" y="65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34315</xdr:rowOff>
    </xdr:from>
    <xdr:to>
      <xdr:col>19</xdr:col>
      <xdr:colOff>644525</xdr:colOff>
      <xdr:row>37</xdr:row>
      <xdr:rowOff>81788</xdr:rowOff>
    </xdr:to>
    <xdr:cxnSp macro="">
      <xdr:nvCxnSpPr>
        <xdr:cNvPr id="529" name="直線コネクタ 528"/>
        <xdr:cNvCxnSpPr/>
      </xdr:nvCxnSpPr>
      <xdr:spPr>
        <a:xfrm>
          <a:off x="12814300" y="6377965"/>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149670</xdr:rowOff>
    </xdr:from>
    <xdr:to>
      <xdr:col>20</xdr:col>
      <xdr:colOff>9525</xdr:colOff>
      <xdr:row>38</xdr:row>
      <xdr:rowOff>79820</xdr:rowOff>
    </xdr:to>
    <xdr:sp macro="" textlink="">
      <xdr:nvSpPr>
        <xdr:cNvPr id="530" name="フローチャート : 判断 529"/>
        <xdr:cNvSpPr/>
      </xdr:nvSpPr>
      <xdr:spPr>
        <a:xfrm>
          <a:off x="13652500" y="649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70946</xdr:rowOff>
    </xdr:from>
    <xdr:ext cx="534377" cy="259045"/>
    <xdr:sp macro="" textlink="">
      <xdr:nvSpPr>
        <xdr:cNvPr id="531" name="テキスト ボックス 530"/>
        <xdr:cNvSpPr txBox="1"/>
      </xdr:nvSpPr>
      <xdr:spPr>
        <a:xfrm>
          <a:off x="13436111" y="658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168681</xdr:rowOff>
    </xdr:from>
    <xdr:to>
      <xdr:col>18</xdr:col>
      <xdr:colOff>492125</xdr:colOff>
      <xdr:row>38</xdr:row>
      <xdr:rowOff>98831</xdr:rowOff>
    </xdr:to>
    <xdr:sp macro="" textlink="">
      <xdr:nvSpPr>
        <xdr:cNvPr id="532" name="フローチャート : 判断 531"/>
        <xdr:cNvSpPr/>
      </xdr:nvSpPr>
      <xdr:spPr>
        <a:xfrm>
          <a:off x="12763500" y="6512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89958</xdr:rowOff>
    </xdr:from>
    <xdr:ext cx="534377" cy="259045"/>
    <xdr:sp macro="" textlink="">
      <xdr:nvSpPr>
        <xdr:cNvPr id="533" name="テキスト ボックス 532"/>
        <xdr:cNvSpPr txBox="1"/>
      </xdr:nvSpPr>
      <xdr:spPr>
        <a:xfrm>
          <a:off x="12547111" y="660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49733</xdr:rowOff>
    </xdr:from>
    <xdr:to>
      <xdr:col>23</xdr:col>
      <xdr:colOff>568325</xdr:colOff>
      <xdr:row>37</xdr:row>
      <xdr:rowOff>151333</xdr:rowOff>
    </xdr:to>
    <xdr:sp macro="" textlink="">
      <xdr:nvSpPr>
        <xdr:cNvPr id="539" name="円/楕円 538"/>
        <xdr:cNvSpPr/>
      </xdr:nvSpPr>
      <xdr:spPr>
        <a:xfrm>
          <a:off x="16268700" y="639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72610</xdr:rowOff>
    </xdr:from>
    <xdr:ext cx="534377" cy="259045"/>
    <xdr:sp macro="" textlink="">
      <xdr:nvSpPr>
        <xdr:cNvPr id="540" name="消防費該当値テキスト"/>
        <xdr:cNvSpPr txBox="1"/>
      </xdr:nvSpPr>
      <xdr:spPr>
        <a:xfrm>
          <a:off x="16370300" y="62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17,528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43180</xdr:rowOff>
    </xdr:from>
    <xdr:to>
      <xdr:col>22</xdr:col>
      <xdr:colOff>415925</xdr:colOff>
      <xdr:row>37</xdr:row>
      <xdr:rowOff>144780</xdr:rowOff>
    </xdr:to>
    <xdr:sp macro="" textlink="">
      <xdr:nvSpPr>
        <xdr:cNvPr id="541" name="円/楕円 540"/>
        <xdr:cNvSpPr/>
      </xdr:nvSpPr>
      <xdr:spPr>
        <a:xfrm>
          <a:off x="15430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161307</xdr:rowOff>
    </xdr:from>
    <xdr:ext cx="534377" cy="259045"/>
    <xdr:sp macro="" textlink="">
      <xdr:nvSpPr>
        <xdr:cNvPr id="542" name="テキスト ボックス 541"/>
        <xdr:cNvSpPr txBox="1"/>
      </xdr:nvSpPr>
      <xdr:spPr>
        <a:xfrm>
          <a:off x="15214111" y="61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17,700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133324</xdr:rowOff>
    </xdr:from>
    <xdr:to>
      <xdr:col>21</xdr:col>
      <xdr:colOff>212725</xdr:colOff>
      <xdr:row>37</xdr:row>
      <xdr:rowOff>63474</xdr:rowOff>
    </xdr:to>
    <xdr:sp macro="" textlink="">
      <xdr:nvSpPr>
        <xdr:cNvPr id="543" name="円/楕円 542"/>
        <xdr:cNvSpPr/>
      </xdr:nvSpPr>
      <xdr:spPr>
        <a:xfrm>
          <a:off x="14541500" y="630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80001</xdr:rowOff>
    </xdr:from>
    <xdr:ext cx="534377" cy="259045"/>
    <xdr:sp macro="" textlink="">
      <xdr:nvSpPr>
        <xdr:cNvPr id="544" name="テキスト ボックス 543"/>
        <xdr:cNvSpPr txBox="1"/>
      </xdr:nvSpPr>
      <xdr:spPr>
        <a:xfrm>
          <a:off x="14325111" y="608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30988</xdr:rowOff>
    </xdr:from>
    <xdr:to>
      <xdr:col>20</xdr:col>
      <xdr:colOff>9525</xdr:colOff>
      <xdr:row>37</xdr:row>
      <xdr:rowOff>132588</xdr:rowOff>
    </xdr:to>
    <xdr:sp macro="" textlink="">
      <xdr:nvSpPr>
        <xdr:cNvPr id="545" name="円/楕円 544"/>
        <xdr:cNvSpPr/>
      </xdr:nvSpPr>
      <xdr:spPr>
        <a:xfrm>
          <a:off x="13652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149115</xdr:rowOff>
    </xdr:from>
    <xdr:ext cx="534377" cy="259045"/>
    <xdr:sp macro="" textlink="">
      <xdr:nvSpPr>
        <xdr:cNvPr id="546" name="テキスト ボックス 545"/>
        <xdr:cNvSpPr txBox="1"/>
      </xdr:nvSpPr>
      <xdr:spPr>
        <a:xfrm>
          <a:off x="13436111" y="614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154965</xdr:rowOff>
    </xdr:from>
    <xdr:to>
      <xdr:col>18</xdr:col>
      <xdr:colOff>492125</xdr:colOff>
      <xdr:row>37</xdr:row>
      <xdr:rowOff>85115</xdr:rowOff>
    </xdr:to>
    <xdr:sp macro="" textlink="">
      <xdr:nvSpPr>
        <xdr:cNvPr id="547" name="円/楕円 546"/>
        <xdr:cNvSpPr/>
      </xdr:nvSpPr>
      <xdr:spPr>
        <a:xfrm>
          <a:off x="12763500" y="63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101642</xdr:rowOff>
    </xdr:from>
    <xdr:ext cx="534377" cy="259045"/>
    <xdr:sp macro="" textlink="">
      <xdr:nvSpPr>
        <xdr:cNvPr id="548" name="テキスト ボックス 547"/>
        <xdr:cNvSpPr txBox="1"/>
      </xdr:nvSpPr>
      <xdr:spPr>
        <a:xfrm>
          <a:off x="12547111" y="610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15037</xdr:rowOff>
    </xdr:from>
    <xdr:to>
      <xdr:col>23</xdr:col>
      <xdr:colOff>516889</xdr:colOff>
      <xdr:row>58</xdr:row>
      <xdr:rowOff>129489</xdr:rowOff>
    </xdr:to>
    <xdr:cxnSp macro="">
      <xdr:nvCxnSpPr>
        <xdr:cNvPr id="573" name="直線コネクタ 572"/>
        <xdr:cNvCxnSpPr/>
      </xdr:nvCxnSpPr>
      <xdr:spPr>
        <a:xfrm flipV="1">
          <a:off x="16317595" y="8587537"/>
          <a:ext cx="1269" cy="148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133316</xdr:rowOff>
    </xdr:from>
    <xdr:ext cx="534377" cy="259045"/>
    <xdr:sp macro="" textlink="">
      <xdr:nvSpPr>
        <xdr:cNvPr id="574" name="教育費最小値テキスト"/>
        <xdr:cNvSpPr txBox="1"/>
      </xdr:nvSpPr>
      <xdr:spPr>
        <a:xfrm>
          <a:off x="16370300" y="1007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24,536</a:t>
          </a:r>
          <a:endParaRPr kumimoji="1" lang="ja-JP" altLang="en-US" sz="1000" b="1">
            <a:latin typeface="ＭＳ Ｐゴシック"/>
          </a:endParaRPr>
        </a:p>
      </xdr:txBody>
    </xdr:sp>
    <xdr:clientData/>
  </xdr:oneCellAnchor>
  <xdr:twoCellAnchor>
    <xdr:from>
      <xdr:col>23</xdr:col>
      <xdr:colOff>428625</xdr:colOff>
      <xdr:row>58</xdr:row>
      <xdr:rowOff>129489</xdr:rowOff>
    </xdr:from>
    <xdr:to>
      <xdr:col>23</xdr:col>
      <xdr:colOff>606425</xdr:colOff>
      <xdr:row>58</xdr:row>
      <xdr:rowOff>129489</xdr:rowOff>
    </xdr:to>
    <xdr:cxnSp macro="">
      <xdr:nvCxnSpPr>
        <xdr:cNvPr id="575" name="直線コネクタ 574"/>
        <xdr:cNvCxnSpPr/>
      </xdr:nvCxnSpPr>
      <xdr:spPr>
        <a:xfrm>
          <a:off x="16230600" y="1007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133164</xdr:rowOff>
    </xdr:from>
    <xdr:ext cx="599010" cy="259045"/>
    <xdr:sp macro="" textlink="">
      <xdr:nvSpPr>
        <xdr:cNvPr id="576" name="教育費最大値テキスト"/>
        <xdr:cNvSpPr txBox="1"/>
      </xdr:nvSpPr>
      <xdr:spPr>
        <a:xfrm>
          <a:off x="16370300" y="836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102,544</a:t>
          </a:r>
          <a:endParaRPr kumimoji="1" lang="ja-JP" altLang="en-US" sz="1000" b="1">
            <a:latin typeface="ＭＳ Ｐゴシック"/>
          </a:endParaRPr>
        </a:p>
      </xdr:txBody>
    </xdr:sp>
    <xdr:clientData/>
  </xdr:oneCellAnchor>
  <xdr:twoCellAnchor>
    <xdr:from>
      <xdr:col>23</xdr:col>
      <xdr:colOff>428625</xdr:colOff>
      <xdr:row>50</xdr:row>
      <xdr:rowOff>15037</xdr:rowOff>
    </xdr:from>
    <xdr:to>
      <xdr:col>23</xdr:col>
      <xdr:colOff>606425</xdr:colOff>
      <xdr:row>50</xdr:row>
      <xdr:rowOff>15037</xdr:rowOff>
    </xdr:to>
    <xdr:cxnSp macro="">
      <xdr:nvCxnSpPr>
        <xdr:cNvPr id="577" name="直線コネクタ 576"/>
        <xdr:cNvCxnSpPr/>
      </xdr:nvCxnSpPr>
      <xdr:spPr>
        <a:xfrm>
          <a:off x="16230600" y="8587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163570</xdr:rowOff>
    </xdr:from>
    <xdr:to>
      <xdr:col>23</xdr:col>
      <xdr:colOff>517525</xdr:colOff>
      <xdr:row>55</xdr:row>
      <xdr:rowOff>44583</xdr:rowOff>
    </xdr:to>
    <xdr:cxnSp macro="">
      <xdr:nvCxnSpPr>
        <xdr:cNvPr id="578" name="直線コネクタ 577"/>
        <xdr:cNvCxnSpPr/>
      </xdr:nvCxnSpPr>
      <xdr:spPr>
        <a:xfrm>
          <a:off x="15481300" y="9250420"/>
          <a:ext cx="838200" cy="22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142594</xdr:rowOff>
    </xdr:from>
    <xdr:ext cx="534377" cy="259045"/>
    <xdr:sp macro="" textlink="">
      <xdr:nvSpPr>
        <xdr:cNvPr id="579" name="教育費平均値テキスト"/>
        <xdr:cNvSpPr txBox="1"/>
      </xdr:nvSpPr>
      <xdr:spPr>
        <a:xfrm>
          <a:off x="16370300" y="9572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47,049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164167</xdr:rowOff>
    </xdr:from>
    <xdr:to>
      <xdr:col>23</xdr:col>
      <xdr:colOff>568325</xdr:colOff>
      <xdr:row>56</xdr:row>
      <xdr:rowOff>94317</xdr:rowOff>
    </xdr:to>
    <xdr:sp macro="" textlink="">
      <xdr:nvSpPr>
        <xdr:cNvPr id="580" name="フローチャート : 判断 579"/>
        <xdr:cNvSpPr/>
      </xdr:nvSpPr>
      <xdr:spPr>
        <a:xfrm>
          <a:off x="16268700" y="95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161265</xdr:rowOff>
    </xdr:from>
    <xdr:to>
      <xdr:col>22</xdr:col>
      <xdr:colOff>365125</xdr:colOff>
      <xdr:row>53</xdr:row>
      <xdr:rowOff>163570</xdr:rowOff>
    </xdr:to>
    <xdr:cxnSp macro="">
      <xdr:nvCxnSpPr>
        <xdr:cNvPr id="581" name="直線コネクタ 580"/>
        <xdr:cNvCxnSpPr/>
      </xdr:nvCxnSpPr>
      <xdr:spPr>
        <a:xfrm>
          <a:off x="14592300" y="9248115"/>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113950</xdr:rowOff>
    </xdr:from>
    <xdr:to>
      <xdr:col>22</xdr:col>
      <xdr:colOff>415925</xdr:colOff>
      <xdr:row>56</xdr:row>
      <xdr:rowOff>44100</xdr:rowOff>
    </xdr:to>
    <xdr:sp macro="" textlink="">
      <xdr:nvSpPr>
        <xdr:cNvPr id="582" name="フローチャート : 判断 581"/>
        <xdr:cNvSpPr/>
      </xdr:nvSpPr>
      <xdr:spPr>
        <a:xfrm>
          <a:off x="15430500" y="95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35227</xdr:rowOff>
    </xdr:from>
    <xdr:ext cx="534377" cy="259045"/>
    <xdr:sp macro="" textlink="">
      <xdr:nvSpPr>
        <xdr:cNvPr id="583" name="テキスト ボックス 582"/>
        <xdr:cNvSpPr txBox="1"/>
      </xdr:nvSpPr>
      <xdr:spPr>
        <a:xfrm>
          <a:off x="15214111" y="96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105467</xdr:rowOff>
    </xdr:from>
    <xdr:to>
      <xdr:col>21</xdr:col>
      <xdr:colOff>161925</xdr:colOff>
      <xdr:row>53</xdr:row>
      <xdr:rowOff>161265</xdr:rowOff>
    </xdr:to>
    <xdr:cxnSp macro="">
      <xdr:nvCxnSpPr>
        <xdr:cNvPr id="584" name="直線コネクタ 583"/>
        <xdr:cNvCxnSpPr/>
      </xdr:nvCxnSpPr>
      <xdr:spPr>
        <a:xfrm>
          <a:off x="13703300" y="9192317"/>
          <a:ext cx="8890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10681</xdr:rowOff>
    </xdr:from>
    <xdr:to>
      <xdr:col>21</xdr:col>
      <xdr:colOff>212725</xdr:colOff>
      <xdr:row>56</xdr:row>
      <xdr:rowOff>112281</xdr:rowOff>
    </xdr:to>
    <xdr:sp macro="" textlink="">
      <xdr:nvSpPr>
        <xdr:cNvPr id="585" name="フローチャート : 判断 584"/>
        <xdr:cNvSpPr/>
      </xdr:nvSpPr>
      <xdr:spPr>
        <a:xfrm>
          <a:off x="14541500" y="961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103408</xdr:rowOff>
    </xdr:from>
    <xdr:ext cx="534377" cy="259045"/>
    <xdr:sp macro="" textlink="">
      <xdr:nvSpPr>
        <xdr:cNvPr id="586" name="テキスト ボックス 585"/>
        <xdr:cNvSpPr txBox="1"/>
      </xdr:nvSpPr>
      <xdr:spPr>
        <a:xfrm>
          <a:off x="14325111" y="970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46,106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483</xdr:rowOff>
    </xdr:from>
    <xdr:to>
      <xdr:col>19</xdr:col>
      <xdr:colOff>644525</xdr:colOff>
      <xdr:row>53</xdr:row>
      <xdr:rowOff>105467</xdr:rowOff>
    </xdr:to>
    <xdr:cxnSp macro="">
      <xdr:nvCxnSpPr>
        <xdr:cNvPr id="587" name="直線コネクタ 586"/>
        <xdr:cNvCxnSpPr/>
      </xdr:nvCxnSpPr>
      <xdr:spPr>
        <a:xfrm>
          <a:off x="12814300" y="9087333"/>
          <a:ext cx="889000" cy="10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49714</xdr:rowOff>
    </xdr:from>
    <xdr:to>
      <xdr:col>20</xdr:col>
      <xdr:colOff>9525</xdr:colOff>
      <xdr:row>56</xdr:row>
      <xdr:rowOff>151314</xdr:rowOff>
    </xdr:to>
    <xdr:sp macro="" textlink="">
      <xdr:nvSpPr>
        <xdr:cNvPr id="588" name="フローチャート : 判断 587"/>
        <xdr:cNvSpPr/>
      </xdr:nvSpPr>
      <xdr:spPr>
        <a:xfrm>
          <a:off x="13652500" y="965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142441</xdr:rowOff>
    </xdr:from>
    <xdr:ext cx="534377" cy="259045"/>
    <xdr:sp macro="" textlink="">
      <xdr:nvSpPr>
        <xdr:cNvPr id="589" name="テキスト ボックス 588"/>
        <xdr:cNvSpPr txBox="1"/>
      </xdr:nvSpPr>
      <xdr:spPr>
        <a:xfrm>
          <a:off x="13436111" y="974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44,057</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57029</xdr:rowOff>
    </xdr:from>
    <xdr:to>
      <xdr:col>18</xdr:col>
      <xdr:colOff>492125</xdr:colOff>
      <xdr:row>56</xdr:row>
      <xdr:rowOff>158629</xdr:rowOff>
    </xdr:to>
    <xdr:sp macro="" textlink="">
      <xdr:nvSpPr>
        <xdr:cNvPr id="590" name="フローチャート : 判断 589"/>
        <xdr:cNvSpPr/>
      </xdr:nvSpPr>
      <xdr:spPr>
        <a:xfrm>
          <a:off x="12763500" y="96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149756</xdr:rowOff>
    </xdr:from>
    <xdr:ext cx="534377" cy="259045"/>
    <xdr:sp macro="" textlink="">
      <xdr:nvSpPr>
        <xdr:cNvPr id="591" name="テキスト ボックス 590"/>
        <xdr:cNvSpPr txBox="1"/>
      </xdr:nvSpPr>
      <xdr:spPr>
        <a:xfrm>
          <a:off x="12547111" y="97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165233</xdr:rowOff>
    </xdr:from>
    <xdr:to>
      <xdr:col>23</xdr:col>
      <xdr:colOff>568325</xdr:colOff>
      <xdr:row>55</xdr:row>
      <xdr:rowOff>95383</xdr:rowOff>
    </xdr:to>
    <xdr:sp macro="" textlink="">
      <xdr:nvSpPr>
        <xdr:cNvPr id="597" name="円/楕円 596"/>
        <xdr:cNvSpPr/>
      </xdr:nvSpPr>
      <xdr:spPr>
        <a:xfrm>
          <a:off x="16268700" y="94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16660</xdr:rowOff>
    </xdr:from>
    <xdr:ext cx="534377" cy="259045"/>
    <xdr:sp macro="" textlink="">
      <xdr:nvSpPr>
        <xdr:cNvPr id="598" name="教育費該当値テキスト"/>
        <xdr:cNvSpPr txBox="1"/>
      </xdr:nvSpPr>
      <xdr:spPr>
        <a:xfrm>
          <a:off x="16370300" y="927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112770</xdr:rowOff>
    </xdr:from>
    <xdr:to>
      <xdr:col>22</xdr:col>
      <xdr:colOff>415925</xdr:colOff>
      <xdr:row>54</xdr:row>
      <xdr:rowOff>42920</xdr:rowOff>
    </xdr:to>
    <xdr:sp macro="" textlink="">
      <xdr:nvSpPr>
        <xdr:cNvPr id="599" name="円/楕円 598"/>
        <xdr:cNvSpPr/>
      </xdr:nvSpPr>
      <xdr:spPr>
        <a:xfrm>
          <a:off x="15430500" y="91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59447</xdr:rowOff>
    </xdr:from>
    <xdr:ext cx="534377" cy="259045"/>
    <xdr:sp macro="" textlink="">
      <xdr:nvSpPr>
        <xdr:cNvPr id="600" name="テキスト ボックス 599"/>
        <xdr:cNvSpPr txBox="1"/>
      </xdr:nvSpPr>
      <xdr:spPr>
        <a:xfrm>
          <a:off x="15214111" y="897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67,747</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110465</xdr:rowOff>
    </xdr:from>
    <xdr:to>
      <xdr:col>21</xdr:col>
      <xdr:colOff>212725</xdr:colOff>
      <xdr:row>54</xdr:row>
      <xdr:rowOff>40615</xdr:rowOff>
    </xdr:to>
    <xdr:sp macro="" textlink="">
      <xdr:nvSpPr>
        <xdr:cNvPr id="601" name="円/楕円 600"/>
        <xdr:cNvSpPr/>
      </xdr:nvSpPr>
      <xdr:spPr>
        <a:xfrm>
          <a:off x="14541500" y="91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57142</xdr:rowOff>
    </xdr:from>
    <xdr:ext cx="534377" cy="259045"/>
    <xdr:sp macro="" textlink="">
      <xdr:nvSpPr>
        <xdr:cNvPr id="602" name="テキスト ボックス 601"/>
        <xdr:cNvSpPr txBox="1"/>
      </xdr:nvSpPr>
      <xdr:spPr>
        <a:xfrm>
          <a:off x="14325111" y="897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67,868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54667</xdr:rowOff>
    </xdr:from>
    <xdr:to>
      <xdr:col>20</xdr:col>
      <xdr:colOff>9525</xdr:colOff>
      <xdr:row>53</xdr:row>
      <xdr:rowOff>156267</xdr:rowOff>
    </xdr:to>
    <xdr:sp macro="" textlink="">
      <xdr:nvSpPr>
        <xdr:cNvPr id="603" name="円/楕円 602"/>
        <xdr:cNvSpPr/>
      </xdr:nvSpPr>
      <xdr:spPr>
        <a:xfrm>
          <a:off x="13652500" y="914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1344</xdr:rowOff>
    </xdr:from>
    <xdr:ext cx="534377" cy="259045"/>
    <xdr:sp macro="" textlink="">
      <xdr:nvSpPr>
        <xdr:cNvPr id="604" name="テキスト ボックス 603"/>
        <xdr:cNvSpPr txBox="1"/>
      </xdr:nvSpPr>
      <xdr:spPr>
        <a:xfrm>
          <a:off x="13436111" y="89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70,797</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121133</xdr:rowOff>
    </xdr:from>
    <xdr:to>
      <xdr:col>18</xdr:col>
      <xdr:colOff>492125</xdr:colOff>
      <xdr:row>53</xdr:row>
      <xdr:rowOff>51283</xdr:rowOff>
    </xdr:to>
    <xdr:sp macro="" textlink="">
      <xdr:nvSpPr>
        <xdr:cNvPr id="605" name="円/楕円 604"/>
        <xdr:cNvSpPr/>
      </xdr:nvSpPr>
      <xdr:spPr>
        <a:xfrm>
          <a:off x="12763500" y="903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67810</xdr:rowOff>
    </xdr:from>
    <xdr:ext cx="534377" cy="259045"/>
    <xdr:sp macro="" textlink="">
      <xdr:nvSpPr>
        <xdr:cNvPr id="606" name="テキスト ボックス 605"/>
        <xdr:cNvSpPr txBox="1"/>
      </xdr:nvSpPr>
      <xdr:spPr>
        <a:xfrm>
          <a:off x="12547111" y="88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76,308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0" name="テキスト ボックス 61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69406</xdr:rowOff>
    </xdr:from>
    <xdr:to>
      <xdr:col>23</xdr:col>
      <xdr:colOff>516889</xdr:colOff>
      <xdr:row>79</xdr:row>
      <xdr:rowOff>44450</xdr:rowOff>
    </xdr:to>
    <xdr:cxnSp macro="">
      <xdr:nvCxnSpPr>
        <xdr:cNvPr id="630" name="直線コネクタ 629"/>
        <xdr:cNvCxnSpPr/>
      </xdr:nvCxnSpPr>
      <xdr:spPr>
        <a:xfrm flipV="1">
          <a:off x="16317595" y="12242356"/>
          <a:ext cx="1269" cy="134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16083</xdr:rowOff>
    </xdr:from>
    <xdr:ext cx="534377" cy="259045"/>
    <xdr:sp macro="" textlink="">
      <xdr:nvSpPr>
        <xdr:cNvPr id="633" name="災害復旧費最大値テキスト"/>
        <xdr:cNvSpPr txBox="1"/>
      </xdr:nvSpPr>
      <xdr:spPr>
        <a:xfrm>
          <a:off x="16370300" y="1201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35,345</a:t>
          </a:r>
          <a:endParaRPr kumimoji="1" lang="ja-JP" altLang="en-US" sz="1000" b="1">
            <a:latin typeface="ＭＳ Ｐゴシック"/>
          </a:endParaRPr>
        </a:p>
      </xdr:txBody>
    </xdr:sp>
    <xdr:clientData/>
  </xdr:oneCellAnchor>
  <xdr:twoCellAnchor>
    <xdr:from>
      <xdr:col>23</xdr:col>
      <xdr:colOff>428625</xdr:colOff>
      <xdr:row>71</xdr:row>
      <xdr:rowOff>69406</xdr:rowOff>
    </xdr:from>
    <xdr:to>
      <xdr:col>23</xdr:col>
      <xdr:colOff>606425</xdr:colOff>
      <xdr:row>71</xdr:row>
      <xdr:rowOff>69406</xdr:rowOff>
    </xdr:to>
    <xdr:cxnSp macro="">
      <xdr:nvCxnSpPr>
        <xdr:cNvPr id="634" name="直線コネクタ 633"/>
        <xdr:cNvCxnSpPr/>
      </xdr:nvCxnSpPr>
      <xdr:spPr>
        <a:xfrm>
          <a:off x="16230600" y="12242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3721</xdr:rowOff>
    </xdr:from>
    <xdr:to>
      <xdr:col>23</xdr:col>
      <xdr:colOff>517525</xdr:colOff>
      <xdr:row>79</xdr:row>
      <xdr:rowOff>11875</xdr:rowOff>
    </xdr:to>
    <xdr:cxnSp macro="">
      <xdr:nvCxnSpPr>
        <xdr:cNvPr id="635" name="直線コネクタ 634"/>
        <xdr:cNvCxnSpPr/>
      </xdr:nvCxnSpPr>
      <xdr:spPr>
        <a:xfrm>
          <a:off x="15481300" y="13548271"/>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132999</xdr:rowOff>
    </xdr:from>
    <xdr:ext cx="469744" cy="259045"/>
    <xdr:sp macro="" textlink="">
      <xdr:nvSpPr>
        <xdr:cNvPr id="636" name="災害復旧費平均値テキスト"/>
        <xdr:cNvSpPr txBox="1"/>
      </xdr:nvSpPr>
      <xdr:spPr>
        <a:xfrm>
          <a:off x="16370300" y="13334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110122</xdr:rowOff>
    </xdr:from>
    <xdr:to>
      <xdr:col>23</xdr:col>
      <xdr:colOff>568325</xdr:colOff>
      <xdr:row>79</xdr:row>
      <xdr:rowOff>40272</xdr:rowOff>
    </xdr:to>
    <xdr:sp macro="" textlink="">
      <xdr:nvSpPr>
        <xdr:cNvPr id="637" name="フローチャート : 判断 636"/>
        <xdr:cNvSpPr/>
      </xdr:nvSpPr>
      <xdr:spPr>
        <a:xfrm>
          <a:off x="16268700" y="1348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156807</xdr:rowOff>
    </xdr:from>
    <xdr:to>
      <xdr:col>22</xdr:col>
      <xdr:colOff>365125</xdr:colOff>
      <xdr:row>79</xdr:row>
      <xdr:rowOff>3721</xdr:rowOff>
    </xdr:to>
    <xdr:cxnSp macro="">
      <xdr:nvCxnSpPr>
        <xdr:cNvPr id="638" name="直線コネクタ 637"/>
        <xdr:cNvCxnSpPr/>
      </xdr:nvCxnSpPr>
      <xdr:spPr>
        <a:xfrm>
          <a:off x="14592300" y="13529907"/>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157138</xdr:rowOff>
    </xdr:from>
    <xdr:to>
      <xdr:col>22</xdr:col>
      <xdr:colOff>415925</xdr:colOff>
      <xdr:row>79</xdr:row>
      <xdr:rowOff>87288</xdr:rowOff>
    </xdr:to>
    <xdr:sp macro="" textlink="">
      <xdr:nvSpPr>
        <xdr:cNvPr id="639" name="フローチャート : 判断 638"/>
        <xdr:cNvSpPr/>
      </xdr:nvSpPr>
      <xdr:spPr>
        <a:xfrm>
          <a:off x="15430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78415</xdr:rowOff>
    </xdr:from>
    <xdr:ext cx="378565" cy="259045"/>
    <xdr:sp macro="" textlink="">
      <xdr:nvSpPr>
        <xdr:cNvPr id="640" name="テキスト ボックス 639"/>
        <xdr:cNvSpPr txBox="1"/>
      </xdr:nvSpPr>
      <xdr:spPr>
        <a:xfrm>
          <a:off x="15292017" y="13622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138404</xdr:rowOff>
    </xdr:from>
    <xdr:to>
      <xdr:col>21</xdr:col>
      <xdr:colOff>161925</xdr:colOff>
      <xdr:row>78</xdr:row>
      <xdr:rowOff>156807</xdr:rowOff>
    </xdr:to>
    <xdr:cxnSp macro="">
      <xdr:nvCxnSpPr>
        <xdr:cNvPr id="641" name="直線コネクタ 640"/>
        <xdr:cNvCxnSpPr/>
      </xdr:nvCxnSpPr>
      <xdr:spPr>
        <a:xfrm>
          <a:off x="13703300" y="13511504"/>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150927</xdr:rowOff>
    </xdr:from>
    <xdr:to>
      <xdr:col>21</xdr:col>
      <xdr:colOff>212725</xdr:colOff>
      <xdr:row>79</xdr:row>
      <xdr:rowOff>81077</xdr:rowOff>
    </xdr:to>
    <xdr:sp macro="" textlink="">
      <xdr:nvSpPr>
        <xdr:cNvPr id="642" name="フローチャート : 判断 641"/>
        <xdr:cNvSpPr/>
      </xdr:nvSpPr>
      <xdr:spPr>
        <a:xfrm>
          <a:off x="14541500" y="1352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72204</xdr:rowOff>
    </xdr:from>
    <xdr:ext cx="378565" cy="259045"/>
    <xdr:sp macro="" textlink="">
      <xdr:nvSpPr>
        <xdr:cNvPr id="643" name="テキスト ボックス 642"/>
        <xdr:cNvSpPr txBox="1"/>
      </xdr:nvSpPr>
      <xdr:spPr>
        <a:xfrm>
          <a:off x="14403017" y="13616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138404</xdr:rowOff>
    </xdr:from>
    <xdr:to>
      <xdr:col>19</xdr:col>
      <xdr:colOff>644525</xdr:colOff>
      <xdr:row>78</xdr:row>
      <xdr:rowOff>166255</xdr:rowOff>
    </xdr:to>
    <xdr:cxnSp macro="">
      <xdr:nvCxnSpPr>
        <xdr:cNvPr id="644" name="直線コネクタ 643"/>
        <xdr:cNvCxnSpPr/>
      </xdr:nvCxnSpPr>
      <xdr:spPr>
        <a:xfrm flipV="1">
          <a:off x="12814300" y="13511504"/>
          <a:ext cx="889000" cy="2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135610</xdr:rowOff>
    </xdr:from>
    <xdr:to>
      <xdr:col>20</xdr:col>
      <xdr:colOff>9525</xdr:colOff>
      <xdr:row>79</xdr:row>
      <xdr:rowOff>65760</xdr:rowOff>
    </xdr:to>
    <xdr:sp macro="" textlink="">
      <xdr:nvSpPr>
        <xdr:cNvPr id="645" name="フローチャート : 判断 644"/>
        <xdr:cNvSpPr/>
      </xdr:nvSpPr>
      <xdr:spPr>
        <a:xfrm>
          <a:off x="13652500" y="1350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56887</xdr:rowOff>
    </xdr:from>
    <xdr:ext cx="378565" cy="259045"/>
    <xdr:sp macro="" textlink="">
      <xdr:nvSpPr>
        <xdr:cNvPr id="646" name="テキスト ボックス 645"/>
        <xdr:cNvSpPr txBox="1"/>
      </xdr:nvSpPr>
      <xdr:spPr>
        <a:xfrm>
          <a:off x="13514017" y="1360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127457</xdr:rowOff>
    </xdr:from>
    <xdr:to>
      <xdr:col>18</xdr:col>
      <xdr:colOff>492125</xdr:colOff>
      <xdr:row>79</xdr:row>
      <xdr:rowOff>57607</xdr:rowOff>
    </xdr:to>
    <xdr:sp macro="" textlink="">
      <xdr:nvSpPr>
        <xdr:cNvPr id="647" name="フローチャート : 判断 646"/>
        <xdr:cNvSpPr/>
      </xdr:nvSpPr>
      <xdr:spPr>
        <a:xfrm>
          <a:off x="12763500" y="135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48734</xdr:rowOff>
    </xdr:from>
    <xdr:ext cx="378565" cy="259045"/>
    <xdr:sp macro="" textlink="">
      <xdr:nvSpPr>
        <xdr:cNvPr id="648" name="テキスト ボックス 647"/>
        <xdr:cNvSpPr txBox="1"/>
      </xdr:nvSpPr>
      <xdr:spPr>
        <a:xfrm>
          <a:off x="12625017" y="1359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132525</xdr:rowOff>
    </xdr:from>
    <xdr:to>
      <xdr:col>23</xdr:col>
      <xdr:colOff>568325</xdr:colOff>
      <xdr:row>79</xdr:row>
      <xdr:rowOff>62675</xdr:rowOff>
    </xdr:to>
    <xdr:sp macro="" textlink="">
      <xdr:nvSpPr>
        <xdr:cNvPr id="654" name="円/楕円 653"/>
        <xdr:cNvSpPr/>
      </xdr:nvSpPr>
      <xdr:spPr>
        <a:xfrm>
          <a:off x="16268700" y="1350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88549</xdr:rowOff>
    </xdr:from>
    <xdr:ext cx="378565" cy="259045"/>
    <xdr:sp macro="" textlink="">
      <xdr:nvSpPr>
        <xdr:cNvPr id="655" name="災害復旧費該当値テキスト"/>
        <xdr:cNvSpPr txBox="1"/>
      </xdr:nvSpPr>
      <xdr:spPr>
        <a:xfrm>
          <a:off x="16370300" y="13461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124371</xdr:rowOff>
    </xdr:from>
    <xdr:to>
      <xdr:col>22</xdr:col>
      <xdr:colOff>415925</xdr:colOff>
      <xdr:row>79</xdr:row>
      <xdr:rowOff>54521</xdr:rowOff>
    </xdr:to>
    <xdr:sp macro="" textlink="">
      <xdr:nvSpPr>
        <xdr:cNvPr id="656" name="円/楕円 655"/>
        <xdr:cNvSpPr/>
      </xdr:nvSpPr>
      <xdr:spPr>
        <a:xfrm>
          <a:off x="15430500" y="1349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71048</xdr:rowOff>
    </xdr:from>
    <xdr:ext cx="469744" cy="259045"/>
    <xdr:sp macro="" textlink="">
      <xdr:nvSpPr>
        <xdr:cNvPr id="657" name="テキスト ボックス 656"/>
        <xdr:cNvSpPr txBox="1"/>
      </xdr:nvSpPr>
      <xdr:spPr>
        <a:xfrm>
          <a:off x="15246427" y="1327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106007</xdr:rowOff>
    </xdr:from>
    <xdr:to>
      <xdr:col>21</xdr:col>
      <xdr:colOff>212725</xdr:colOff>
      <xdr:row>79</xdr:row>
      <xdr:rowOff>36157</xdr:rowOff>
    </xdr:to>
    <xdr:sp macro="" textlink="">
      <xdr:nvSpPr>
        <xdr:cNvPr id="658" name="円/楕円 657"/>
        <xdr:cNvSpPr/>
      </xdr:nvSpPr>
      <xdr:spPr>
        <a:xfrm>
          <a:off x="14541500" y="1347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52684</xdr:rowOff>
    </xdr:from>
    <xdr:ext cx="469744" cy="259045"/>
    <xdr:sp macro="" textlink="">
      <xdr:nvSpPr>
        <xdr:cNvPr id="659" name="テキスト ボックス 658"/>
        <xdr:cNvSpPr txBox="1"/>
      </xdr:nvSpPr>
      <xdr:spPr>
        <a:xfrm>
          <a:off x="14357427" y="132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87604</xdr:rowOff>
    </xdr:from>
    <xdr:to>
      <xdr:col>20</xdr:col>
      <xdr:colOff>9525</xdr:colOff>
      <xdr:row>79</xdr:row>
      <xdr:rowOff>17754</xdr:rowOff>
    </xdr:to>
    <xdr:sp macro="" textlink="">
      <xdr:nvSpPr>
        <xdr:cNvPr id="660" name="円/楕円 659"/>
        <xdr:cNvSpPr/>
      </xdr:nvSpPr>
      <xdr:spPr>
        <a:xfrm>
          <a:off x="13652500" y="134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34281</xdr:rowOff>
    </xdr:from>
    <xdr:ext cx="469744" cy="259045"/>
    <xdr:sp macro="" textlink="">
      <xdr:nvSpPr>
        <xdr:cNvPr id="661" name="テキスト ボックス 660"/>
        <xdr:cNvSpPr txBox="1"/>
      </xdr:nvSpPr>
      <xdr:spPr>
        <a:xfrm>
          <a:off x="13468427" y="132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115455</xdr:rowOff>
    </xdr:from>
    <xdr:to>
      <xdr:col>18</xdr:col>
      <xdr:colOff>492125</xdr:colOff>
      <xdr:row>79</xdr:row>
      <xdr:rowOff>45605</xdr:rowOff>
    </xdr:to>
    <xdr:sp macro="" textlink="">
      <xdr:nvSpPr>
        <xdr:cNvPr id="662" name="円/楕円 661"/>
        <xdr:cNvSpPr/>
      </xdr:nvSpPr>
      <xdr:spPr>
        <a:xfrm>
          <a:off x="12763500" y="134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62132</xdr:rowOff>
    </xdr:from>
    <xdr:ext cx="469744" cy="259045"/>
    <xdr:sp macro="" textlink="">
      <xdr:nvSpPr>
        <xdr:cNvPr id="663" name="テキスト ボックス 662"/>
        <xdr:cNvSpPr txBox="1"/>
      </xdr:nvSpPr>
      <xdr:spPr>
        <a:xfrm>
          <a:off x="12579427" y="132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151978</xdr:rowOff>
    </xdr:from>
    <xdr:to>
      <xdr:col>23</xdr:col>
      <xdr:colOff>516889</xdr:colOff>
      <xdr:row>98</xdr:row>
      <xdr:rowOff>85244</xdr:rowOff>
    </xdr:to>
    <xdr:cxnSp macro="">
      <xdr:nvCxnSpPr>
        <xdr:cNvPr id="689" name="直線コネクタ 688"/>
        <xdr:cNvCxnSpPr/>
      </xdr:nvCxnSpPr>
      <xdr:spPr>
        <a:xfrm flipV="1">
          <a:off x="16317595" y="15411028"/>
          <a:ext cx="1269" cy="1476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89071</xdr:rowOff>
    </xdr:from>
    <xdr:ext cx="534377" cy="259045"/>
    <xdr:sp macro="" textlink="">
      <xdr:nvSpPr>
        <xdr:cNvPr id="690" name="公債費最小値テキスト"/>
        <xdr:cNvSpPr txBox="1"/>
      </xdr:nvSpPr>
      <xdr:spPr>
        <a:xfrm>
          <a:off x="16370300" y="168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11,335</a:t>
          </a:r>
          <a:endParaRPr kumimoji="1" lang="ja-JP" altLang="en-US" sz="1000" b="1">
            <a:latin typeface="ＭＳ Ｐゴシック"/>
          </a:endParaRPr>
        </a:p>
      </xdr:txBody>
    </xdr:sp>
    <xdr:clientData/>
  </xdr:oneCellAnchor>
  <xdr:twoCellAnchor>
    <xdr:from>
      <xdr:col>23</xdr:col>
      <xdr:colOff>428625</xdr:colOff>
      <xdr:row>98</xdr:row>
      <xdr:rowOff>85244</xdr:rowOff>
    </xdr:from>
    <xdr:to>
      <xdr:col>23</xdr:col>
      <xdr:colOff>606425</xdr:colOff>
      <xdr:row>98</xdr:row>
      <xdr:rowOff>85244</xdr:rowOff>
    </xdr:to>
    <xdr:cxnSp macro="">
      <xdr:nvCxnSpPr>
        <xdr:cNvPr id="691" name="直線コネクタ 690"/>
        <xdr:cNvCxnSpPr/>
      </xdr:nvCxnSpPr>
      <xdr:spPr>
        <a:xfrm>
          <a:off x="16230600" y="1688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98655</xdr:rowOff>
    </xdr:from>
    <xdr:ext cx="599010" cy="259045"/>
    <xdr:sp macro="" textlink="">
      <xdr:nvSpPr>
        <xdr:cNvPr id="692" name="公債費最大値テキスト"/>
        <xdr:cNvSpPr txBox="1"/>
      </xdr:nvSpPr>
      <xdr:spPr>
        <a:xfrm>
          <a:off x="16370300" y="1518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101,748</a:t>
          </a:r>
          <a:endParaRPr kumimoji="1" lang="ja-JP" altLang="en-US" sz="1000" b="1">
            <a:latin typeface="ＭＳ Ｐゴシック"/>
          </a:endParaRPr>
        </a:p>
      </xdr:txBody>
    </xdr:sp>
    <xdr:clientData/>
  </xdr:oneCellAnchor>
  <xdr:twoCellAnchor>
    <xdr:from>
      <xdr:col>23</xdr:col>
      <xdr:colOff>428625</xdr:colOff>
      <xdr:row>89</xdr:row>
      <xdr:rowOff>151978</xdr:rowOff>
    </xdr:from>
    <xdr:to>
      <xdr:col>23</xdr:col>
      <xdr:colOff>606425</xdr:colOff>
      <xdr:row>89</xdr:row>
      <xdr:rowOff>151978</xdr:rowOff>
    </xdr:to>
    <xdr:cxnSp macro="">
      <xdr:nvCxnSpPr>
        <xdr:cNvPr id="693" name="直線コネクタ 692"/>
        <xdr:cNvCxnSpPr/>
      </xdr:nvCxnSpPr>
      <xdr:spPr>
        <a:xfrm>
          <a:off x="16230600" y="15411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154772</xdr:rowOff>
    </xdr:from>
    <xdr:to>
      <xdr:col>23</xdr:col>
      <xdr:colOff>517525</xdr:colOff>
      <xdr:row>95</xdr:row>
      <xdr:rowOff>6181</xdr:rowOff>
    </xdr:to>
    <xdr:cxnSp macro="">
      <xdr:nvCxnSpPr>
        <xdr:cNvPr id="694" name="直線コネクタ 693"/>
        <xdr:cNvCxnSpPr/>
      </xdr:nvCxnSpPr>
      <xdr:spPr>
        <a:xfrm flipV="1">
          <a:off x="15481300" y="16271072"/>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40629</xdr:rowOff>
    </xdr:from>
    <xdr:ext cx="534377" cy="259045"/>
    <xdr:sp macro="" textlink="">
      <xdr:nvSpPr>
        <xdr:cNvPr id="695" name="公債費平均値テキスト"/>
        <xdr:cNvSpPr txBox="1"/>
      </xdr:nvSpPr>
      <xdr:spPr>
        <a:xfrm>
          <a:off x="16370300" y="1632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41,135</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62202</xdr:rowOff>
    </xdr:from>
    <xdr:to>
      <xdr:col>23</xdr:col>
      <xdr:colOff>568325</xdr:colOff>
      <xdr:row>95</xdr:row>
      <xdr:rowOff>163802</xdr:rowOff>
    </xdr:to>
    <xdr:sp macro="" textlink="">
      <xdr:nvSpPr>
        <xdr:cNvPr id="696" name="フローチャート : 判断 695"/>
        <xdr:cNvSpPr/>
      </xdr:nvSpPr>
      <xdr:spPr>
        <a:xfrm>
          <a:off x="162687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6181</xdr:rowOff>
    </xdr:from>
    <xdr:to>
      <xdr:col>22</xdr:col>
      <xdr:colOff>365125</xdr:colOff>
      <xdr:row>95</xdr:row>
      <xdr:rowOff>33906</xdr:rowOff>
    </xdr:to>
    <xdr:cxnSp macro="">
      <xdr:nvCxnSpPr>
        <xdr:cNvPr id="697" name="直線コネクタ 696"/>
        <xdr:cNvCxnSpPr/>
      </xdr:nvCxnSpPr>
      <xdr:spPr>
        <a:xfrm flipV="1">
          <a:off x="14592300" y="16293931"/>
          <a:ext cx="889000" cy="2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32910</xdr:rowOff>
    </xdr:from>
    <xdr:to>
      <xdr:col>22</xdr:col>
      <xdr:colOff>415925</xdr:colOff>
      <xdr:row>95</xdr:row>
      <xdr:rowOff>134510</xdr:rowOff>
    </xdr:to>
    <xdr:sp macro="" textlink="">
      <xdr:nvSpPr>
        <xdr:cNvPr id="698" name="フローチャート : 判断 697"/>
        <xdr:cNvSpPr/>
      </xdr:nvSpPr>
      <xdr:spPr>
        <a:xfrm>
          <a:off x="15430500" y="16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125637</xdr:rowOff>
    </xdr:from>
    <xdr:ext cx="534377" cy="259045"/>
    <xdr:sp macro="" textlink="">
      <xdr:nvSpPr>
        <xdr:cNvPr id="699" name="テキスト ボックス 698"/>
        <xdr:cNvSpPr txBox="1"/>
      </xdr:nvSpPr>
      <xdr:spPr>
        <a:xfrm>
          <a:off x="15214111" y="1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42,929</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75626</xdr:rowOff>
    </xdr:from>
    <xdr:to>
      <xdr:col>21</xdr:col>
      <xdr:colOff>161925</xdr:colOff>
      <xdr:row>95</xdr:row>
      <xdr:rowOff>33906</xdr:rowOff>
    </xdr:to>
    <xdr:cxnSp macro="">
      <xdr:nvCxnSpPr>
        <xdr:cNvPr id="700" name="直線コネクタ 699"/>
        <xdr:cNvCxnSpPr/>
      </xdr:nvCxnSpPr>
      <xdr:spPr>
        <a:xfrm>
          <a:off x="13703300" y="16191926"/>
          <a:ext cx="889000" cy="1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32190</xdr:rowOff>
    </xdr:from>
    <xdr:to>
      <xdr:col>21</xdr:col>
      <xdr:colOff>212725</xdr:colOff>
      <xdr:row>95</xdr:row>
      <xdr:rowOff>133790</xdr:rowOff>
    </xdr:to>
    <xdr:sp macro="" textlink="">
      <xdr:nvSpPr>
        <xdr:cNvPr id="701" name="フローチャート : 判断 700"/>
        <xdr:cNvSpPr/>
      </xdr:nvSpPr>
      <xdr:spPr>
        <a:xfrm>
          <a:off x="14541500" y="1631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124917</xdr:rowOff>
    </xdr:from>
    <xdr:ext cx="534377" cy="259045"/>
    <xdr:sp macro="" textlink="">
      <xdr:nvSpPr>
        <xdr:cNvPr id="702" name="テキスト ボックス 701"/>
        <xdr:cNvSpPr txBox="1"/>
      </xdr:nvSpPr>
      <xdr:spPr>
        <a:xfrm>
          <a:off x="14325111" y="1641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42,973</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59331</xdr:rowOff>
    </xdr:from>
    <xdr:to>
      <xdr:col>19</xdr:col>
      <xdr:colOff>644525</xdr:colOff>
      <xdr:row>94</xdr:row>
      <xdr:rowOff>75626</xdr:rowOff>
    </xdr:to>
    <xdr:cxnSp macro="">
      <xdr:nvCxnSpPr>
        <xdr:cNvPr id="703" name="直線コネクタ 702"/>
        <xdr:cNvCxnSpPr/>
      </xdr:nvCxnSpPr>
      <xdr:spPr>
        <a:xfrm>
          <a:off x="12814300" y="16175631"/>
          <a:ext cx="889000" cy="1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10294</xdr:rowOff>
    </xdr:from>
    <xdr:to>
      <xdr:col>20</xdr:col>
      <xdr:colOff>9525</xdr:colOff>
      <xdr:row>95</xdr:row>
      <xdr:rowOff>111894</xdr:rowOff>
    </xdr:to>
    <xdr:sp macro="" textlink="">
      <xdr:nvSpPr>
        <xdr:cNvPr id="704" name="フローチャート : 判断 703"/>
        <xdr:cNvSpPr/>
      </xdr:nvSpPr>
      <xdr:spPr>
        <a:xfrm>
          <a:off x="13652500" y="1629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103021</xdr:rowOff>
    </xdr:from>
    <xdr:ext cx="534377" cy="259045"/>
    <xdr:sp macro="" textlink="">
      <xdr:nvSpPr>
        <xdr:cNvPr id="705" name="テキスト ボックス 704"/>
        <xdr:cNvSpPr txBox="1"/>
      </xdr:nvSpPr>
      <xdr:spPr>
        <a:xfrm>
          <a:off x="13436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4873</xdr:rowOff>
    </xdr:from>
    <xdr:to>
      <xdr:col>18</xdr:col>
      <xdr:colOff>492125</xdr:colOff>
      <xdr:row>95</xdr:row>
      <xdr:rowOff>106473</xdr:rowOff>
    </xdr:to>
    <xdr:sp macro="" textlink="">
      <xdr:nvSpPr>
        <xdr:cNvPr id="706" name="フローチャート : 判断 705"/>
        <xdr:cNvSpPr/>
      </xdr:nvSpPr>
      <xdr:spPr>
        <a:xfrm>
          <a:off x="12763500" y="162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97600</xdr:rowOff>
    </xdr:from>
    <xdr:ext cx="534377" cy="259045"/>
    <xdr:sp macro="" textlink="">
      <xdr:nvSpPr>
        <xdr:cNvPr id="707" name="テキスト ボックス 706"/>
        <xdr:cNvSpPr txBox="1"/>
      </xdr:nvSpPr>
      <xdr:spPr>
        <a:xfrm>
          <a:off x="12547111" y="163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44,646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103972</xdr:rowOff>
    </xdr:from>
    <xdr:to>
      <xdr:col>23</xdr:col>
      <xdr:colOff>568325</xdr:colOff>
      <xdr:row>95</xdr:row>
      <xdr:rowOff>34122</xdr:rowOff>
    </xdr:to>
    <xdr:sp macro="" textlink="">
      <xdr:nvSpPr>
        <xdr:cNvPr id="713" name="円/楕円 712"/>
        <xdr:cNvSpPr/>
      </xdr:nvSpPr>
      <xdr:spPr>
        <a:xfrm>
          <a:off x="16268700" y="1622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126849</xdr:rowOff>
    </xdr:from>
    <xdr:ext cx="534377" cy="259045"/>
    <xdr:sp macro="" textlink="">
      <xdr:nvSpPr>
        <xdr:cNvPr id="714" name="公債費該当値テキスト"/>
        <xdr:cNvSpPr txBox="1"/>
      </xdr:nvSpPr>
      <xdr:spPr>
        <a:xfrm>
          <a:off x="16370300" y="1607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49,077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126831</xdr:rowOff>
    </xdr:from>
    <xdr:to>
      <xdr:col>22</xdr:col>
      <xdr:colOff>415925</xdr:colOff>
      <xdr:row>95</xdr:row>
      <xdr:rowOff>56981</xdr:rowOff>
    </xdr:to>
    <xdr:sp macro="" textlink="">
      <xdr:nvSpPr>
        <xdr:cNvPr id="715" name="円/楕円 714"/>
        <xdr:cNvSpPr/>
      </xdr:nvSpPr>
      <xdr:spPr>
        <a:xfrm>
          <a:off x="15430500" y="1624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73508</xdr:rowOff>
    </xdr:from>
    <xdr:ext cx="534377" cy="259045"/>
    <xdr:sp macro="" textlink="">
      <xdr:nvSpPr>
        <xdr:cNvPr id="716" name="テキスト ボックス 715"/>
        <xdr:cNvSpPr txBox="1"/>
      </xdr:nvSpPr>
      <xdr:spPr>
        <a:xfrm>
          <a:off x="15214111" y="1601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47,677</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154556</xdr:rowOff>
    </xdr:from>
    <xdr:to>
      <xdr:col>21</xdr:col>
      <xdr:colOff>212725</xdr:colOff>
      <xdr:row>95</xdr:row>
      <xdr:rowOff>84706</xdr:rowOff>
    </xdr:to>
    <xdr:sp macro="" textlink="">
      <xdr:nvSpPr>
        <xdr:cNvPr id="717" name="円/楕円 716"/>
        <xdr:cNvSpPr/>
      </xdr:nvSpPr>
      <xdr:spPr>
        <a:xfrm>
          <a:off x="14541500" y="1627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101233</xdr:rowOff>
    </xdr:from>
    <xdr:ext cx="534377" cy="259045"/>
    <xdr:sp macro="" textlink="">
      <xdr:nvSpPr>
        <xdr:cNvPr id="718" name="テキスト ボックス 717"/>
        <xdr:cNvSpPr txBox="1"/>
      </xdr:nvSpPr>
      <xdr:spPr>
        <a:xfrm>
          <a:off x="14325111" y="16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24826</xdr:rowOff>
    </xdr:from>
    <xdr:to>
      <xdr:col>20</xdr:col>
      <xdr:colOff>9525</xdr:colOff>
      <xdr:row>94</xdr:row>
      <xdr:rowOff>126426</xdr:rowOff>
    </xdr:to>
    <xdr:sp macro="" textlink="">
      <xdr:nvSpPr>
        <xdr:cNvPr id="719" name="円/楕円 718"/>
        <xdr:cNvSpPr/>
      </xdr:nvSpPr>
      <xdr:spPr>
        <a:xfrm>
          <a:off x="13652500" y="161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142953</xdr:rowOff>
    </xdr:from>
    <xdr:ext cx="534377" cy="259045"/>
    <xdr:sp macro="" textlink="">
      <xdr:nvSpPr>
        <xdr:cNvPr id="720" name="テキスト ボックス 719"/>
        <xdr:cNvSpPr txBox="1"/>
      </xdr:nvSpPr>
      <xdr:spPr>
        <a:xfrm>
          <a:off x="13436111" y="159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8531</xdr:rowOff>
    </xdr:from>
    <xdr:to>
      <xdr:col>18</xdr:col>
      <xdr:colOff>492125</xdr:colOff>
      <xdr:row>94</xdr:row>
      <xdr:rowOff>110131</xdr:rowOff>
    </xdr:to>
    <xdr:sp macro="" textlink="">
      <xdr:nvSpPr>
        <xdr:cNvPr id="721" name="円/楕円 720"/>
        <xdr:cNvSpPr/>
      </xdr:nvSpPr>
      <xdr:spPr>
        <a:xfrm>
          <a:off x="12763500" y="1612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126658</xdr:rowOff>
    </xdr:from>
    <xdr:ext cx="534377" cy="259045"/>
    <xdr:sp macro="" textlink="">
      <xdr:nvSpPr>
        <xdr:cNvPr id="722" name="テキスト ボックス 721"/>
        <xdr:cNvSpPr txBox="1"/>
      </xdr:nvSpPr>
      <xdr:spPr>
        <a:xfrm>
          <a:off x="12547111" y="1590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7112</xdr:rowOff>
    </xdr:from>
    <xdr:to>
      <xdr:col>32</xdr:col>
      <xdr:colOff>186689</xdr:colOff>
      <xdr:row>39</xdr:row>
      <xdr:rowOff>44450</xdr:rowOff>
    </xdr:to>
    <xdr:cxnSp macro="">
      <xdr:nvCxnSpPr>
        <xdr:cNvPr id="746" name="直線コネクタ 745"/>
        <xdr:cNvCxnSpPr/>
      </xdr:nvCxnSpPr>
      <xdr:spPr>
        <a:xfrm flipV="1">
          <a:off x="22159595" y="5150612"/>
          <a:ext cx="1269" cy="1580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55834</xdr:rowOff>
    </xdr:from>
    <xdr:ext cx="249299" cy="259045"/>
    <xdr:sp macro="" textlink="">
      <xdr:nvSpPr>
        <xdr:cNvPr id="747" name="諸支出金最小値テキスト"/>
        <xdr:cNvSpPr txBox="1"/>
      </xdr:nvSpPr>
      <xdr:spPr>
        <a:xfrm>
          <a:off x="22212300" y="6742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125239</xdr:rowOff>
    </xdr:from>
    <xdr:ext cx="469744" cy="259045"/>
    <xdr:sp macro="" textlink="">
      <xdr:nvSpPr>
        <xdr:cNvPr id="749" name="諸支出金最大値テキスト"/>
        <xdr:cNvSpPr txBox="1"/>
      </xdr:nvSpPr>
      <xdr:spPr>
        <a:xfrm>
          <a:off x="22212300" y="492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8,296</a:t>
          </a:r>
          <a:endParaRPr kumimoji="1" lang="ja-JP" altLang="en-US" sz="1000" b="1">
            <a:latin typeface="ＭＳ Ｐゴシック"/>
          </a:endParaRPr>
        </a:p>
      </xdr:txBody>
    </xdr:sp>
    <xdr:clientData/>
  </xdr:oneCellAnchor>
  <xdr:twoCellAnchor>
    <xdr:from>
      <xdr:col>32</xdr:col>
      <xdr:colOff>98425</xdr:colOff>
      <xdr:row>30</xdr:row>
      <xdr:rowOff>7112</xdr:rowOff>
    </xdr:from>
    <xdr:to>
      <xdr:col>32</xdr:col>
      <xdr:colOff>276225</xdr:colOff>
      <xdr:row>30</xdr:row>
      <xdr:rowOff>7112</xdr:rowOff>
    </xdr:to>
    <xdr:cxnSp macro="">
      <xdr:nvCxnSpPr>
        <xdr:cNvPr id="750" name="直線コネクタ 749"/>
        <xdr:cNvCxnSpPr/>
      </xdr:nvCxnSpPr>
      <xdr:spPr>
        <a:xfrm>
          <a:off x="22072600" y="515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1" name="直線コネクタ 75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144733</xdr:rowOff>
    </xdr:from>
    <xdr:ext cx="378565" cy="259045"/>
    <xdr:sp macro="" textlink="">
      <xdr:nvSpPr>
        <xdr:cNvPr id="752" name="諸支出金平均値テキスト"/>
        <xdr:cNvSpPr txBox="1"/>
      </xdr:nvSpPr>
      <xdr:spPr>
        <a:xfrm>
          <a:off x="22212300" y="64883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121856</xdr:rowOff>
    </xdr:from>
    <xdr:to>
      <xdr:col>32</xdr:col>
      <xdr:colOff>238125</xdr:colOff>
      <xdr:row>39</xdr:row>
      <xdr:rowOff>52006</xdr:rowOff>
    </xdr:to>
    <xdr:sp macro="" textlink="">
      <xdr:nvSpPr>
        <xdr:cNvPr id="753" name="フローチャート : 判断 752"/>
        <xdr:cNvSpPr/>
      </xdr:nvSpPr>
      <xdr:spPr>
        <a:xfrm>
          <a:off x="221107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4" name="直線コネクタ 75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14605</xdr:rowOff>
    </xdr:from>
    <xdr:to>
      <xdr:col>31</xdr:col>
      <xdr:colOff>85725</xdr:colOff>
      <xdr:row>38</xdr:row>
      <xdr:rowOff>116205</xdr:rowOff>
    </xdr:to>
    <xdr:sp macro="" textlink="">
      <xdr:nvSpPr>
        <xdr:cNvPr id="755" name="フローチャート : 判断 754"/>
        <xdr:cNvSpPr/>
      </xdr:nvSpPr>
      <xdr:spPr>
        <a:xfrm>
          <a:off x="21272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132732</xdr:rowOff>
    </xdr:from>
    <xdr:ext cx="378565" cy="259045"/>
    <xdr:sp macro="" textlink="">
      <xdr:nvSpPr>
        <xdr:cNvPr id="756" name="テキスト ボックス 755"/>
        <xdr:cNvSpPr txBox="1"/>
      </xdr:nvSpPr>
      <xdr:spPr>
        <a:xfrm>
          <a:off x="21134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7" name="直線コネクタ 75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166433</xdr:rowOff>
    </xdr:from>
    <xdr:to>
      <xdr:col>29</xdr:col>
      <xdr:colOff>568325</xdr:colOff>
      <xdr:row>38</xdr:row>
      <xdr:rowOff>96583</xdr:rowOff>
    </xdr:to>
    <xdr:sp macro="" textlink="">
      <xdr:nvSpPr>
        <xdr:cNvPr id="758" name="フローチャート : 判断 757"/>
        <xdr:cNvSpPr/>
      </xdr:nvSpPr>
      <xdr:spPr>
        <a:xfrm>
          <a:off x="20383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113111</xdr:rowOff>
    </xdr:from>
    <xdr:ext cx="378565" cy="259045"/>
    <xdr:sp macro="" textlink="">
      <xdr:nvSpPr>
        <xdr:cNvPr id="759" name="テキスト ボックス 758"/>
        <xdr:cNvSpPr txBox="1"/>
      </xdr:nvSpPr>
      <xdr:spPr>
        <a:xfrm>
          <a:off x="20245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0" name="直線コネクタ 75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166624</xdr:rowOff>
    </xdr:from>
    <xdr:to>
      <xdr:col>28</xdr:col>
      <xdr:colOff>365125</xdr:colOff>
      <xdr:row>38</xdr:row>
      <xdr:rowOff>96774</xdr:rowOff>
    </xdr:to>
    <xdr:sp macro="" textlink="">
      <xdr:nvSpPr>
        <xdr:cNvPr id="761" name="フローチャート : 判断 760"/>
        <xdr:cNvSpPr/>
      </xdr:nvSpPr>
      <xdr:spPr>
        <a:xfrm>
          <a:off x="19494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113301</xdr:rowOff>
    </xdr:from>
    <xdr:ext cx="378565" cy="259045"/>
    <xdr:sp macro="" textlink="">
      <xdr:nvSpPr>
        <xdr:cNvPr id="762" name="テキスト ボックス 761"/>
        <xdr:cNvSpPr txBox="1"/>
      </xdr:nvSpPr>
      <xdr:spPr>
        <a:xfrm>
          <a:off x="19356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51181</xdr:rowOff>
    </xdr:from>
    <xdr:to>
      <xdr:col>27</xdr:col>
      <xdr:colOff>161925</xdr:colOff>
      <xdr:row>38</xdr:row>
      <xdr:rowOff>152781</xdr:rowOff>
    </xdr:to>
    <xdr:sp macro="" textlink="">
      <xdr:nvSpPr>
        <xdr:cNvPr id="763" name="フローチャート : 判断 762"/>
        <xdr:cNvSpPr/>
      </xdr:nvSpPr>
      <xdr:spPr>
        <a:xfrm>
          <a:off x="18605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169308</xdr:rowOff>
    </xdr:from>
    <xdr:ext cx="378565" cy="259045"/>
    <xdr:sp macro="" textlink="">
      <xdr:nvSpPr>
        <xdr:cNvPr id="764" name="テキスト ボックス 763"/>
        <xdr:cNvSpPr txBox="1"/>
      </xdr:nvSpPr>
      <xdr:spPr>
        <a:xfrm>
          <a:off x="18467017" y="6341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0" name="円/楕円 76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100284</xdr:rowOff>
    </xdr:from>
    <xdr:ext cx="249299" cy="259045"/>
    <xdr:sp macro="" textlink="">
      <xdr:nvSpPr>
        <xdr:cNvPr id="771" name="諸支出金該当値テキスト"/>
        <xdr:cNvSpPr txBox="1"/>
      </xdr:nvSpPr>
      <xdr:spPr>
        <a:xfrm>
          <a:off x="22212300" y="66153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2" name="円/楕円 77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3" name="テキスト ボックス 772"/>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4" name="円/楕円 77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5" name="テキスト ボックス 774"/>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6" name="円/楕円 77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7" name="テキスト ボックス 776"/>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8" name="円/楕円 77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9" name="テキスト ボックス 77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平成２７年度は、ビジネスサポートセンター設置準備、プレミアム商品券発行事業やミュージアム回廊</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整備事業の実施などにより、商工費が</a:t>
          </a:r>
          <a:r>
            <a:rPr lang="ja-JP" altLang="en-US" sz="1100" b="0" i="0">
              <a:solidFill>
                <a:schemeClr val="dk1"/>
              </a:solidFill>
              <a:effectLst/>
              <a:latin typeface="+mn-lt"/>
              <a:ea typeface="+mn-ea"/>
              <a:cs typeface="+mn-cs"/>
            </a:rPr>
            <a:t>２，０７９円</a:t>
          </a:r>
          <a:r>
            <a:rPr lang="ja-JP" altLang="ja-JP" sz="1100" b="0" i="0">
              <a:solidFill>
                <a:schemeClr val="dk1"/>
              </a:solidFill>
              <a:effectLst/>
              <a:latin typeface="+mn-lt"/>
              <a:ea typeface="+mn-ea"/>
              <a:cs typeface="+mn-cs"/>
            </a:rPr>
            <a:t>増加してい</a:t>
          </a:r>
          <a:r>
            <a:rPr lang="ja-JP" altLang="en-US" sz="1100" b="0" i="0">
              <a:solidFill>
                <a:schemeClr val="dk1"/>
              </a:solidFill>
              <a:effectLst/>
              <a:latin typeface="+mn-lt"/>
              <a:ea typeface="+mn-ea"/>
              <a:cs typeface="+mn-cs"/>
            </a:rPr>
            <a:t>る</a:t>
          </a:r>
          <a:r>
            <a:rPr lang="ja-JP" altLang="ja-JP"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一方、</a:t>
          </a:r>
          <a:r>
            <a:rPr lang="ja-JP" altLang="en-US" sz="1100" b="0" i="0">
              <a:solidFill>
                <a:schemeClr val="dk1"/>
              </a:solidFill>
              <a:effectLst/>
              <a:latin typeface="+mn-lt"/>
              <a:ea typeface="+mn-ea"/>
              <a:cs typeface="+mn-cs"/>
            </a:rPr>
            <a:t>類似団体を大きく上回る</a:t>
          </a:r>
          <a:r>
            <a:rPr lang="ja-JP" altLang="ja-JP" sz="1100" b="0" i="0">
              <a:solidFill>
                <a:schemeClr val="dk1"/>
              </a:solidFill>
              <a:effectLst/>
              <a:latin typeface="+mn-lt"/>
              <a:ea typeface="+mn-ea"/>
              <a:cs typeface="+mn-cs"/>
            </a:rPr>
            <a:t>教育費は、小中学校の耐震化・改築工事や、中池公園のスポーツ施設整備など大型事業が縮小し</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たことにより</a:t>
          </a:r>
          <a:r>
            <a:rPr lang="ja-JP" altLang="en-US" sz="1100" b="0" i="0">
              <a:solidFill>
                <a:schemeClr val="dk1"/>
              </a:solidFill>
              <a:effectLst/>
              <a:latin typeface="+mn-lt"/>
              <a:ea typeface="+mn-ea"/>
              <a:cs typeface="+mn-cs"/>
            </a:rPr>
            <a:t>、１１，７５４円と大幅に</a:t>
          </a:r>
          <a:r>
            <a:rPr lang="ja-JP" altLang="ja-JP" sz="1100" b="0" i="0">
              <a:solidFill>
                <a:schemeClr val="dk1"/>
              </a:solidFill>
              <a:effectLst/>
              <a:latin typeface="+mn-lt"/>
              <a:ea typeface="+mn-ea"/>
              <a:cs typeface="+mn-cs"/>
            </a:rPr>
            <a:t>減少してい</a:t>
          </a:r>
          <a:r>
            <a:rPr lang="ja-JP" altLang="en-US" sz="1100" b="0" i="0">
              <a:solidFill>
                <a:schemeClr val="dk1"/>
              </a:solidFill>
              <a:effectLst/>
              <a:latin typeface="+mn-lt"/>
              <a:ea typeface="+mn-ea"/>
              <a:cs typeface="+mn-cs"/>
            </a:rPr>
            <a:t>る</a:t>
          </a:r>
          <a:r>
            <a:rPr lang="ja-JP" altLang="ja-JP" sz="1100" b="0" i="0">
              <a:solidFill>
                <a:schemeClr val="dk1"/>
              </a:solidFill>
              <a:effectLst/>
              <a:latin typeface="+mn-lt"/>
              <a:ea typeface="+mn-ea"/>
              <a:cs typeface="+mn-cs"/>
            </a:rPr>
            <a:t>。</a:t>
          </a:r>
          <a:endParaRPr lang="en-US" altLang="ja-JP" sz="1100" b="0"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類似団体を下回る民生費については、少子高齢化の影響から社会保障経費の増加は避けられず上昇傾向にある。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また、</a:t>
          </a:r>
          <a:r>
            <a:rPr lang="ja-JP" altLang="en-US" sz="1100" b="0" i="0">
              <a:solidFill>
                <a:schemeClr val="dk1"/>
              </a:solidFill>
              <a:effectLst/>
              <a:latin typeface="+mn-lt"/>
              <a:ea typeface="+mn-ea"/>
              <a:cs typeface="+mn-cs"/>
            </a:rPr>
            <a:t>衛生費については、</a:t>
          </a:r>
          <a:r>
            <a:rPr lang="ja-JP" altLang="ja-JP" sz="1100" b="0" i="0">
              <a:solidFill>
                <a:schemeClr val="dk1"/>
              </a:solidFill>
              <a:effectLst/>
              <a:latin typeface="+mn-lt"/>
              <a:ea typeface="+mn-ea"/>
              <a:cs typeface="+mn-cs"/>
            </a:rPr>
            <a:t>施設整備の完了により減少、</a:t>
          </a:r>
          <a:r>
            <a:rPr lang="ja-JP" altLang="en-US" sz="1100" b="0" i="0">
              <a:solidFill>
                <a:schemeClr val="dk1"/>
              </a:solidFill>
              <a:effectLst/>
              <a:latin typeface="+mn-lt"/>
              <a:ea typeface="+mn-ea"/>
              <a:cs typeface="+mn-cs"/>
            </a:rPr>
            <a:t>土木費については、事業の減少や除雪費用の減少などのほか、</a:t>
          </a:r>
          <a:r>
            <a:rPr lang="ja-JP" altLang="ja-JP" sz="1100" b="0" i="0">
              <a:solidFill>
                <a:schemeClr val="dk1"/>
              </a:solidFill>
              <a:effectLst/>
              <a:latin typeface="+mn-lt"/>
              <a:ea typeface="+mn-ea"/>
              <a:cs typeface="+mn-cs"/>
            </a:rPr>
            <a:t>自然災害などによる大きな被害がなかったため、災害復旧費も減少してい</a:t>
          </a:r>
          <a:r>
            <a:rPr lang="ja-JP" altLang="en-US" sz="1100" b="0" i="0">
              <a:solidFill>
                <a:schemeClr val="dk1"/>
              </a:solidFill>
              <a:effectLst/>
              <a:latin typeface="+mn-lt"/>
              <a:ea typeface="+mn-ea"/>
              <a:cs typeface="+mn-cs"/>
            </a:rPr>
            <a:t>る</a:t>
          </a:r>
          <a:r>
            <a:rPr lang="ja-JP" altLang="ja-JP" sz="1100" b="0" i="0">
              <a:solidFill>
                <a:schemeClr val="dk1"/>
              </a:solidFill>
              <a:effectLst/>
              <a:latin typeface="+mn-lt"/>
              <a:ea typeface="+mn-ea"/>
              <a:cs typeface="+mn-cs"/>
            </a:rPr>
            <a:t>。</a:t>
          </a:r>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については、平成２７年度からの合併特例期間終了後の財源不足に備えるため、計画的な財政調整基金への積立てを行っている。平成２７年度は、１２億７，６００万円積み立て、５億３，２００万円取り崩しを行い、平成２７年度末残高は７８億２００万円となり、標準財政規模比で６．４３ポイント増加した。</a:t>
          </a:r>
          <a:endParaRPr lang="ja-JP" altLang="ja-JP" sz="1400">
            <a:effectLst/>
          </a:endParaRPr>
        </a:p>
        <a:p>
          <a:r>
            <a:rPr kumimoji="1" lang="ja-JP" altLang="ja-JP" sz="1100">
              <a:solidFill>
                <a:schemeClr val="dk1"/>
              </a:solidFill>
              <a:effectLst/>
              <a:latin typeface="+mn-lt"/>
              <a:ea typeface="+mn-ea"/>
              <a:cs typeface="+mn-cs"/>
            </a:rPr>
            <a:t>実質収支額、実質単年度収支については、税収等の増による歳入の増加が要因であり、今後も自主財源を確保しつつ、行財政改革による必要経費の精査を継続していく。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一般会計については、平成２４年度は退職者の増加による人件費の増加や新規市債の発行額を抑制したことなどが要因となり減少しているが、今年度は歳入の増加などにより上昇した。</a:t>
          </a:r>
          <a:endParaRPr lang="ja-JP" altLang="ja-JP" sz="1400">
            <a:effectLst/>
          </a:endParaRPr>
        </a:p>
        <a:p>
          <a:r>
            <a:rPr kumimoji="1" lang="ja-JP" altLang="ja-JP" sz="1100">
              <a:solidFill>
                <a:schemeClr val="dk1"/>
              </a:solidFill>
              <a:effectLst/>
              <a:latin typeface="+mn-lt"/>
              <a:ea typeface="+mn-ea"/>
              <a:cs typeface="+mn-cs"/>
            </a:rPr>
            <a:t>水道事業会計については、３～４％台を推移している。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国民健康保険特別会計（事業勘定）をはじめ、その他特別会計については、概ね同水準で推移しているが、一般会計からの繰入金で財政運営されており、繰入金は上昇の一途をたどっているため、歳入面では料金収入や負担金を、歳出面では経常的経費を含めた必要経費の見直しを進め、健全な事業運営を行うことが必要である。</a:t>
          </a:r>
          <a:endParaRPr lang="ja-JP" altLang="ja-JP" sz="1400">
            <a:effectLst/>
          </a:endParaRPr>
        </a:p>
        <a:p>
          <a:r>
            <a:rPr kumimoji="1" lang="ja-JP" altLang="ja-JP" sz="1100">
              <a:solidFill>
                <a:schemeClr val="dk1"/>
              </a:solidFill>
              <a:effectLst/>
              <a:latin typeface="+mn-lt"/>
              <a:ea typeface="+mn-ea"/>
              <a:cs typeface="+mn-cs"/>
            </a:rPr>
            <a:t>各会計ともに黒字を維持しており、健全な財政状況を維持しているが、今後も健全な財政運営に努めていく。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元利償還金については、償還額以上の起債を制限していることもあり順調に減少しているが、財政融資借入分の据置期間終了に伴う元金分の増により前年度より増加した。</a:t>
          </a:r>
          <a:endParaRPr lang="ja-JP" altLang="ja-JP" sz="1400">
            <a:effectLst/>
          </a:endParaRPr>
        </a:p>
        <a:p>
          <a:r>
            <a:rPr kumimoji="1" lang="ja-JP" altLang="ja-JP" sz="1100">
              <a:solidFill>
                <a:sysClr val="windowText" lastClr="000000"/>
              </a:solidFill>
              <a:effectLst/>
              <a:latin typeface="+mn-lt"/>
              <a:ea typeface="+mn-ea"/>
              <a:cs typeface="+mn-cs"/>
            </a:rPr>
            <a:t>債務負担行為に基づく支出額については、</a:t>
          </a:r>
          <a:r>
            <a:rPr kumimoji="1" lang="ja-JP" altLang="en-US" sz="1100">
              <a:solidFill>
                <a:sysClr val="windowText" lastClr="000000"/>
              </a:solidFill>
              <a:effectLst/>
              <a:latin typeface="+mn-lt"/>
              <a:ea typeface="+mn-ea"/>
              <a:cs typeface="+mn-cs"/>
            </a:rPr>
            <a:t>近年</a:t>
          </a:r>
          <a:r>
            <a:rPr kumimoji="1" lang="ja-JP" altLang="ja-JP" sz="1100">
              <a:solidFill>
                <a:sysClr val="windowText" lastClr="000000"/>
              </a:solidFill>
              <a:effectLst/>
              <a:latin typeface="+mn-lt"/>
              <a:ea typeface="+mn-ea"/>
              <a:cs typeface="+mn-cs"/>
            </a:rPr>
            <a:t>新規事業を行っていな</a:t>
          </a:r>
          <a:r>
            <a:rPr kumimoji="1" lang="ja-JP" altLang="en-US" sz="1100">
              <a:solidFill>
                <a:sysClr val="windowText" lastClr="000000"/>
              </a:solidFill>
              <a:effectLst/>
              <a:latin typeface="+mn-lt"/>
              <a:ea typeface="+mn-ea"/>
              <a:cs typeface="+mn-cs"/>
            </a:rPr>
            <a:t>かった</a:t>
          </a:r>
          <a:r>
            <a:rPr kumimoji="1" lang="ja-JP" altLang="ja-JP" sz="1100">
              <a:solidFill>
                <a:sysClr val="windowText" lastClr="000000"/>
              </a:solidFill>
              <a:effectLst/>
              <a:latin typeface="+mn-lt"/>
              <a:ea typeface="+mn-ea"/>
              <a:cs typeface="+mn-cs"/>
            </a:rPr>
            <a:t>ことから減少</a:t>
          </a:r>
          <a:r>
            <a:rPr kumimoji="1" lang="ja-JP" altLang="en-US" sz="1100">
              <a:solidFill>
                <a:sysClr val="windowText" lastClr="000000"/>
              </a:solidFill>
              <a:effectLst/>
              <a:latin typeface="+mn-lt"/>
              <a:ea typeface="+mn-ea"/>
              <a:cs typeface="+mn-cs"/>
            </a:rPr>
            <a:t>傾向にあったが、新たに施設整備にかかる補助が発生したこと等により増加した。</a:t>
          </a:r>
          <a:endParaRPr lang="ja-JP" altLang="ja-JP" sz="1400">
            <a:solidFill>
              <a:sysClr val="windowText" lastClr="000000"/>
            </a:solidFill>
            <a:effectLst/>
          </a:endParaRPr>
        </a:p>
        <a:p>
          <a:r>
            <a:rPr kumimoji="1" lang="ja-JP" altLang="ja-JP" sz="1100">
              <a:solidFill>
                <a:schemeClr val="dk1"/>
              </a:solidFill>
              <a:effectLst/>
              <a:latin typeface="+mn-lt"/>
              <a:ea typeface="+mn-ea"/>
              <a:cs typeface="+mn-cs"/>
            </a:rPr>
            <a:t>算入公債費等については、合併特例債などの交付税算入率の高い地方債の借入の増により前年度より増加した。</a:t>
          </a:r>
          <a:endParaRPr lang="ja-JP" altLang="ja-JP" sz="1400">
            <a:effectLst/>
          </a:endParaRPr>
        </a:p>
        <a:p>
          <a:r>
            <a:rPr kumimoji="1" lang="ja-JP" altLang="ja-JP" sz="1100">
              <a:solidFill>
                <a:schemeClr val="dk1"/>
              </a:solidFill>
              <a:effectLst/>
              <a:latin typeface="+mn-lt"/>
              <a:ea typeface="+mn-ea"/>
              <a:cs typeface="+mn-cs"/>
            </a:rPr>
            <a:t>実質公債費比率の分子については、元利償還金が減少し、合併特例債など交付税算入の大きいものの借入が増加していることから、大幅な減少となっている。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一般会計等に係る地方債の現在高については、償還額以上の起債を制限していることもあり、順調に減少している。</a:t>
          </a:r>
          <a:endParaRPr lang="ja-JP" altLang="ja-JP" sz="1400">
            <a:effectLst/>
          </a:endParaRPr>
        </a:p>
        <a:p>
          <a:r>
            <a:rPr kumimoji="1" lang="ja-JP" altLang="ja-JP" sz="1100">
              <a:solidFill>
                <a:schemeClr val="dk1"/>
              </a:solidFill>
              <a:effectLst/>
              <a:latin typeface="+mn-lt"/>
              <a:ea typeface="+mn-ea"/>
              <a:cs typeface="+mn-cs"/>
            </a:rPr>
            <a:t>債務負担行為に基づく支出予定額については、指定管理者委託の更新や新規事業の増により増加している。</a:t>
          </a:r>
          <a:endParaRPr lang="ja-JP" altLang="ja-JP" sz="1400">
            <a:effectLst/>
          </a:endParaRPr>
        </a:p>
        <a:p>
          <a:r>
            <a:rPr kumimoji="1" lang="ja-JP" altLang="ja-JP" sz="1100">
              <a:solidFill>
                <a:schemeClr val="dk1"/>
              </a:solidFill>
              <a:effectLst/>
              <a:latin typeface="+mn-lt"/>
              <a:ea typeface="+mn-ea"/>
              <a:cs typeface="+mn-cs"/>
            </a:rPr>
            <a:t>公営企業債等繰入見込額及び組合等負担等見込額についても一般会計地方債現在高と同様に、起債の新規発行を抑制していることにより減少している。</a:t>
          </a:r>
          <a:endParaRPr lang="ja-JP" altLang="ja-JP" sz="1400">
            <a:effectLst/>
          </a:endParaRPr>
        </a:p>
        <a:p>
          <a:r>
            <a:rPr kumimoji="1" lang="ja-JP" altLang="ja-JP" sz="1100">
              <a:solidFill>
                <a:schemeClr val="dk1"/>
              </a:solidFill>
              <a:effectLst/>
              <a:latin typeface="+mn-lt"/>
              <a:ea typeface="+mn-ea"/>
              <a:cs typeface="+mn-cs"/>
            </a:rPr>
            <a:t>退職手当負担見込額については、定員適正化計画に基づく職員採用等を行っており、減少している。</a:t>
          </a:r>
          <a:endParaRPr lang="ja-JP" altLang="ja-JP" sz="1400">
            <a:effectLst/>
          </a:endParaRPr>
        </a:p>
        <a:p>
          <a:r>
            <a:rPr kumimoji="1" lang="ja-JP" altLang="ja-JP" sz="1100">
              <a:solidFill>
                <a:schemeClr val="dk1"/>
              </a:solidFill>
              <a:effectLst/>
              <a:latin typeface="+mn-lt"/>
              <a:ea typeface="+mn-ea"/>
              <a:cs typeface="+mn-cs"/>
            </a:rPr>
            <a:t>充当可能基金については、財政調整基金の増により増加している。</a:t>
          </a:r>
          <a:endParaRPr lang="ja-JP" altLang="ja-JP" sz="1400">
            <a:effectLst/>
          </a:endParaRPr>
        </a:p>
        <a:p>
          <a:r>
            <a:rPr kumimoji="1" lang="ja-JP" altLang="ja-JP" sz="1100">
              <a:solidFill>
                <a:schemeClr val="dk1"/>
              </a:solidFill>
              <a:effectLst/>
              <a:latin typeface="+mn-lt"/>
              <a:ea typeface="+mn-ea"/>
              <a:cs typeface="+mn-cs"/>
            </a:rPr>
            <a:t>充当可能特定歳入については、住宅新築資金等貸付資金償還金や公営住宅使用料などであるが、減少している。</a:t>
          </a:r>
          <a:endParaRPr lang="ja-JP" altLang="ja-JP" sz="1400">
            <a:effectLst/>
          </a:endParaRPr>
        </a:p>
        <a:p>
          <a:r>
            <a:rPr kumimoji="1" lang="ja-JP" altLang="ja-JP" sz="1100">
              <a:solidFill>
                <a:sysClr val="windowText" lastClr="000000"/>
              </a:solidFill>
              <a:effectLst/>
              <a:latin typeface="+mn-lt"/>
              <a:ea typeface="+mn-ea"/>
              <a:cs typeface="+mn-cs"/>
            </a:rPr>
            <a:t>基準財政需要額算入見込額については、</a:t>
          </a:r>
          <a:r>
            <a:rPr kumimoji="1" lang="ja-JP" altLang="en-US" sz="1100">
              <a:solidFill>
                <a:sysClr val="windowText" lastClr="000000"/>
              </a:solidFill>
              <a:effectLst/>
              <a:latin typeface="+mn-lt"/>
              <a:ea typeface="+mn-ea"/>
              <a:cs typeface="+mn-cs"/>
            </a:rPr>
            <a:t>下水道事業に対する算入見込額の減少により</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している。</a:t>
          </a:r>
          <a:endParaRPr lang="ja-JP" altLang="ja-JP" sz="1400">
            <a:solidFill>
              <a:srgbClr val="FF0000"/>
            </a:solidFill>
            <a:effectLst/>
          </a:endParaRPr>
        </a:p>
        <a:p>
          <a:r>
            <a:rPr kumimoji="1" lang="ja-JP" altLang="ja-JP" sz="1100">
              <a:solidFill>
                <a:schemeClr val="dk1"/>
              </a:solidFill>
              <a:effectLst/>
              <a:latin typeface="+mn-lt"/>
              <a:ea typeface="+mn-ea"/>
              <a:cs typeface="+mn-cs"/>
            </a:rPr>
            <a:t>将来負担比率の分子については、将来負担額の減少により大きく減少している。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90,879
89,232
472.33
39,813,866
37,139,228
2,594,795
23,854,001
34,128,870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5" name="正方形/長方形 5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6" name="正方形/長方形 5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7" name="正方形/長方形 5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8" name="正方形/長方形 57"/>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9" name="正方形/長方形 5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0" name="テキスト ボックス 59"/>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61" name="正方形/長方形 6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2" name="正方形/長方形 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3" name="正方形/長方形 6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4" name="正方形/長方形 6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5" name="正方形/長方形 6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6" name="テキスト ボックス 6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7" name="テキスト ボックス 6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90,879
89,232
472.33
39,813,866
37,139,228
2,594,795
23,854,001
34,128,870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岐阜県関市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90,879
89,232
472.33
39,813,866
37,139,228
2,594,795
23,854,001
34,128,870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39813866</v>
      </c>
      <c r="BO4" s="409"/>
      <c r="BP4" s="409"/>
      <c r="BQ4" s="409"/>
      <c r="BR4" s="409"/>
      <c r="BS4" s="409"/>
      <c r="BT4" s="409"/>
      <c r="BU4" s="410"/>
      <c r="BV4" s="408">
        <v>40463578</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10.9</v>
      </c>
      <c r="CU4" s="586"/>
      <c r="CV4" s="586"/>
      <c r="CW4" s="586"/>
      <c r="CX4" s="586"/>
      <c r="CY4" s="586"/>
      <c r="CZ4" s="586"/>
      <c r="DA4" s="587"/>
      <c r="DB4" s="585">
        <v>7.7</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37139228</v>
      </c>
      <c r="BO5" s="414"/>
      <c r="BP5" s="414"/>
      <c r="BQ5" s="414"/>
      <c r="BR5" s="414"/>
      <c r="BS5" s="414"/>
      <c r="BT5" s="414"/>
      <c r="BU5" s="415"/>
      <c r="BV5" s="413">
        <v>38444879</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88.7</v>
      </c>
      <c r="CU5" s="384"/>
      <c r="CV5" s="384"/>
      <c r="CW5" s="384"/>
      <c r="CX5" s="384"/>
      <c r="CY5" s="384"/>
      <c r="CZ5" s="384"/>
      <c r="DA5" s="385"/>
      <c r="DB5" s="383">
        <v>91.7</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2674638</v>
      </c>
      <c r="BO6" s="414"/>
      <c r="BP6" s="414"/>
      <c r="BQ6" s="414"/>
      <c r="BR6" s="414"/>
      <c r="BS6" s="414"/>
      <c r="BT6" s="414"/>
      <c r="BU6" s="415"/>
      <c r="BV6" s="413">
        <v>2018699</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90.5</v>
      </c>
      <c r="CU6" s="560"/>
      <c r="CV6" s="560"/>
      <c r="CW6" s="560"/>
      <c r="CX6" s="560"/>
      <c r="CY6" s="560"/>
      <c r="CZ6" s="560"/>
      <c r="DA6" s="561"/>
      <c r="DB6" s="559">
        <v>93</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79843</v>
      </c>
      <c r="BO7" s="414"/>
      <c r="BP7" s="414"/>
      <c r="BQ7" s="414"/>
      <c r="BR7" s="414"/>
      <c r="BS7" s="414"/>
      <c r="BT7" s="414"/>
      <c r="BU7" s="415"/>
      <c r="BV7" s="413">
        <v>197092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23854001</v>
      </c>
      <c r="CU7" s="414"/>
      <c r="CV7" s="414"/>
      <c r="CW7" s="414"/>
      <c r="CX7" s="414"/>
      <c r="CY7" s="414"/>
      <c r="CZ7" s="414"/>
      <c r="DA7" s="415"/>
      <c r="DB7" s="413">
        <v>23809374</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2594795</v>
      </c>
      <c r="BO8" s="414"/>
      <c r="BP8" s="414"/>
      <c r="BQ8" s="414"/>
      <c r="BR8" s="414"/>
      <c r="BS8" s="414"/>
      <c r="BT8" s="414"/>
      <c r="BU8" s="415"/>
      <c r="BV8" s="413">
        <v>1821607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0.64</v>
      </c>
      <c r="CU8" s="523"/>
      <c r="CV8" s="523"/>
      <c r="CW8" s="523"/>
      <c r="CX8" s="523"/>
      <c r="CY8" s="523"/>
      <c r="CZ8" s="523"/>
      <c r="DA8" s="524"/>
      <c r="DB8" s="522">
        <v>0.64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89153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98</v>
      </c>
      <c r="AV9" s="471"/>
      <c r="AW9" s="471"/>
      <c r="AX9" s="471"/>
      <c r="AY9" s="393" t="s">
        <v>99</v>
      </c>
      <c r="AZ9" s="394"/>
      <c r="BA9" s="394"/>
      <c r="BB9" s="394"/>
      <c r="BC9" s="394"/>
      <c r="BD9" s="394"/>
      <c r="BE9" s="394"/>
      <c r="BF9" s="394"/>
      <c r="BG9" s="394"/>
      <c r="BH9" s="394"/>
      <c r="BI9" s="394"/>
      <c r="BJ9" s="394"/>
      <c r="BK9" s="394"/>
      <c r="BL9" s="394"/>
      <c r="BM9" s="395"/>
      <c r="BN9" s="413">
        <v>773188</v>
      </c>
      <c r="BO9" s="414"/>
      <c r="BP9" s="414"/>
      <c r="BQ9" s="414"/>
      <c r="BR9" s="414"/>
      <c r="BS9" s="414"/>
      <c r="BT9" s="414"/>
      <c r="BU9" s="415"/>
      <c r="BV9" s="413">
        <v>306292</v>
      </c>
      <c r="BW9" s="414"/>
      <c r="BX9" s="414"/>
      <c r="BY9" s="414"/>
      <c r="BZ9" s="414"/>
      <c r="CA9" s="414"/>
      <c r="CB9" s="414"/>
      <c r="CC9" s="415"/>
      <c r="CD9" s="422" t="s">
        <v>100</v>
      </c>
      <c r="CE9" s="423"/>
      <c r="CF9" s="423"/>
      <c r="CG9" s="423"/>
      <c r="CH9" s="423"/>
      <c r="CI9" s="423"/>
      <c r="CJ9" s="423"/>
      <c r="CK9" s="423"/>
      <c r="CL9" s="423"/>
      <c r="CM9" s="423"/>
      <c r="CN9" s="423"/>
      <c r="CO9" s="423"/>
      <c r="CP9" s="423"/>
      <c r="CQ9" s="423"/>
      <c r="CR9" s="423"/>
      <c r="CS9" s="424"/>
      <c r="CT9" s="383">
        <v>14.9</v>
      </c>
      <c r="CU9" s="384"/>
      <c r="CV9" s="384"/>
      <c r="CW9" s="384"/>
      <c r="CX9" s="384"/>
      <c r="CY9" s="384"/>
      <c r="CZ9" s="384"/>
      <c r="DA9" s="385"/>
      <c r="DB9" s="383">
        <v>15.2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101</v>
      </c>
      <c r="M10" s="387"/>
      <c r="N10" s="387"/>
      <c r="O10" s="387"/>
      <c r="P10" s="387"/>
      <c r="Q10" s="388"/>
      <c r="R10" s="389">
        <v>91418</v>
      </c>
      <c r="S10" s="390"/>
      <c r="T10" s="390"/>
      <c r="U10" s="390"/>
      <c r="V10" s="392"/>
      <c r="W10" s="557"/>
      <c r="X10" s="375"/>
      <c r="Y10" s="375"/>
      <c r="Z10" s="375"/>
      <c r="AA10" s="375"/>
      <c r="AB10" s="375"/>
      <c r="AC10" s="375"/>
      <c r="AD10" s="375"/>
      <c r="AE10" s="375"/>
      <c r="AF10" s="375"/>
      <c r="AG10" s="375"/>
      <c r="AH10" s="375"/>
      <c r="AI10" s="375"/>
      <c r="AJ10" s="375"/>
      <c r="AK10" s="375"/>
      <c r="AL10" s="558"/>
      <c r="AM10" s="482" t="s">
        <v>102</v>
      </c>
      <c r="AN10" s="387"/>
      <c r="AO10" s="387"/>
      <c r="AP10" s="387"/>
      <c r="AQ10" s="387"/>
      <c r="AR10" s="387"/>
      <c r="AS10" s="387"/>
      <c r="AT10" s="388"/>
      <c r="AU10" s="470" t="s">
        <v>98</v>
      </c>
      <c r="AV10" s="471"/>
      <c r="AW10" s="471"/>
      <c r="AX10" s="471"/>
      <c r="AY10" s="393" t="s">
        <v>103</v>
      </c>
      <c r="AZ10" s="394"/>
      <c r="BA10" s="394"/>
      <c r="BB10" s="394"/>
      <c r="BC10" s="394"/>
      <c r="BD10" s="394"/>
      <c r="BE10" s="394"/>
      <c r="BF10" s="394"/>
      <c r="BG10" s="394"/>
      <c r="BH10" s="394"/>
      <c r="BI10" s="394"/>
      <c r="BJ10" s="394"/>
      <c r="BK10" s="394"/>
      <c r="BL10" s="394"/>
      <c r="BM10" s="395"/>
      <c r="BN10" s="413">
        <v>1276372</v>
      </c>
      <c r="BO10" s="414"/>
      <c r="BP10" s="414"/>
      <c r="BQ10" s="414"/>
      <c r="BR10" s="414"/>
      <c r="BS10" s="414"/>
      <c r="BT10" s="414"/>
      <c r="BU10" s="415"/>
      <c r="BV10" s="413">
        <v>622664</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98</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90879</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531756</v>
      </c>
      <c r="BO12" s="414"/>
      <c r="BP12" s="414"/>
      <c r="BQ12" s="414"/>
      <c r="BR12" s="414"/>
      <c r="BS12" s="414"/>
      <c r="BT12" s="414"/>
      <c r="BU12" s="415"/>
      <c r="BV12" s="413">
        <v>1076807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89232</v>
      </c>
      <c r="S13" s="515"/>
      <c r="T13" s="515"/>
      <c r="U13" s="515"/>
      <c r="V13" s="516"/>
      <c r="W13" s="502" t="s">
        <v>121</v>
      </c>
      <c r="X13" s="426"/>
      <c r="Y13" s="426"/>
      <c r="Z13" s="426"/>
      <c r="AA13" s="426"/>
      <c r="AB13" s="427"/>
      <c r="AC13" s="389">
        <v>991</v>
      </c>
      <c r="AD13" s="390"/>
      <c r="AE13" s="390"/>
      <c r="AF13" s="390"/>
      <c r="AG13" s="391"/>
      <c r="AH13" s="389">
        <v>1158</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1517804</v>
      </c>
      <c r="BO13" s="414"/>
      <c r="BP13" s="414"/>
      <c r="BQ13" s="414"/>
      <c r="BR13" s="414"/>
      <c r="BS13" s="414"/>
      <c r="BT13" s="414"/>
      <c r="BU13" s="415"/>
      <c r="BV13" s="413">
        <v>-147851</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5.4</v>
      </c>
      <c r="CU13" s="384"/>
      <c r="CV13" s="384"/>
      <c r="CW13" s="384"/>
      <c r="CX13" s="384"/>
      <c r="CY13" s="384"/>
      <c r="CZ13" s="384"/>
      <c r="DA13" s="385"/>
      <c r="DB13" s="383">
        <v>6.7</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91494</v>
      </c>
      <c r="S14" s="515"/>
      <c r="T14" s="515"/>
      <c r="U14" s="515"/>
      <c r="V14" s="516"/>
      <c r="W14" s="517"/>
      <c r="X14" s="429"/>
      <c r="Y14" s="429"/>
      <c r="Z14" s="429"/>
      <c r="AA14" s="429"/>
      <c r="AB14" s="430"/>
      <c r="AC14" s="507">
        <v>2.2000000000000002</v>
      </c>
      <c r="AD14" s="508"/>
      <c r="AE14" s="508"/>
      <c r="AF14" s="508"/>
      <c r="AG14" s="509"/>
      <c r="AH14" s="507">
        <v>2.4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89854</v>
      </c>
      <c r="S15" s="515"/>
      <c r="T15" s="515"/>
      <c r="U15" s="515"/>
      <c r="V15" s="516"/>
      <c r="W15" s="502" t="s">
        <v>128</v>
      </c>
      <c r="X15" s="426"/>
      <c r="Y15" s="426"/>
      <c r="Z15" s="426"/>
      <c r="AA15" s="426"/>
      <c r="AB15" s="427"/>
      <c r="AC15" s="389">
        <v>19761</v>
      </c>
      <c r="AD15" s="390"/>
      <c r="AE15" s="390"/>
      <c r="AF15" s="390"/>
      <c r="AG15" s="391"/>
      <c r="AH15" s="389">
        <v>21784</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10809339</v>
      </c>
      <c r="BO15" s="409"/>
      <c r="BP15" s="409"/>
      <c r="BQ15" s="409"/>
      <c r="BR15" s="409"/>
      <c r="BS15" s="409"/>
      <c r="BT15" s="409"/>
      <c r="BU15" s="410"/>
      <c r="BV15" s="408">
        <v>10505495</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43.8</v>
      </c>
      <c r="AD16" s="508"/>
      <c r="AE16" s="508"/>
      <c r="AF16" s="508"/>
      <c r="AG16" s="509"/>
      <c r="AH16" s="507">
        <v>45.3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17321392</v>
      </c>
      <c r="BO16" s="414"/>
      <c r="BP16" s="414"/>
      <c r="BQ16" s="414"/>
      <c r="BR16" s="414"/>
      <c r="BS16" s="414"/>
      <c r="BT16" s="414"/>
      <c r="BU16" s="415"/>
      <c r="BV16" s="413">
        <v>16405638</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24340</v>
      </c>
      <c r="AD17" s="390"/>
      <c r="AE17" s="390"/>
      <c r="AF17" s="390"/>
      <c r="AG17" s="391"/>
      <c r="AH17" s="389">
        <v>24972</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13764344</v>
      </c>
      <c r="BO17" s="414"/>
      <c r="BP17" s="414"/>
      <c r="BQ17" s="414"/>
      <c r="BR17" s="414"/>
      <c r="BS17" s="414"/>
      <c r="BT17" s="414"/>
      <c r="BU17" s="415"/>
      <c r="BV17" s="413">
        <v>13519850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472.33</v>
      </c>
      <c r="M18" s="478"/>
      <c r="N18" s="478"/>
      <c r="O18" s="478"/>
      <c r="P18" s="478"/>
      <c r="Q18" s="478"/>
      <c r="R18" s="479"/>
      <c r="S18" s="479"/>
      <c r="T18" s="479"/>
      <c r="U18" s="479"/>
      <c r="V18" s="480"/>
      <c r="W18" s="494"/>
      <c r="X18" s="495"/>
      <c r="Y18" s="495"/>
      <c r="Z18" s="495"/>
      <c r="AA18" s="495"/>
      <c r="AB18" s="503"/>
      <c r="AC18" s="377">
        <v>54</v>
      </c>
      <c r="AD18" s="378"/>
      <c r="AE18" s="378"/>
      <c r="AF18" s="378"/>
      <c r="AG18" s="481"/>
      <c r="AH18" s="377">
        <v>52</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21514234</v>
      </c>
      <c r="BO18" s="414"/>
      <c r="BP18" s="414"/>
      <c r="BQ18" s="414"/>
      <c r="BR18" s="414"/>
      <c r="BS18" s="414"/>
      <c r="BT18" s="414"/>
      <c r="BU18" s="415"/>
      <c r="BV18" s="413">
        <v>20760929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189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29358339</v>
      </c>
      <c r="BO19" s="414"/>
      <c r="BP19" s="414"/>
      <c r="BQ19" s="414"/>
      <c r="BR19" s="414"/>
      <c r="BS19" s="414"/>
      <c r="BT19" s="414"/>
      <c r="BU19" s="415"/>
      <c r="BV19" s="413">
        <v>28007873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32827</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34128870</v>
      </c>
      <c r="BO23" s="414"/>
      <c r="BP23" s="414"/>
      <c r="BQ23" s="414"/>
      <c r="BR23" s="414"/>
      <c r="BS23" s="414"/>
      <c r="BT23" s="414"/>
      <c r="BU23" s="415"/>
      <c r="BV23" s="413">
        <v>35631538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9470</v>
      </c>
      <c r="R24" s="390"/>
      <c r="S24" s="390"/>
      <c r="T24" s="390"/>
      <c r="U24" s="390"/>
      <c r="V24" s="391"/>
      <c r="W24" s="455"/>
      <c r="X24" s="446"/>
      <c r="Y24" s="447"/>
      <c r="Z24" s="386" t="s">
        <v>151</v>
      </c>
      <c r="AA24" s="387"/>
      <c r="AB24" s="387"/>
      <c r="AC24" s="387"/>
      <c r="AD24" s="387"/>
      <c r="AE24" s="387"/>
      <c r="AF24" s="387"/>
      <c r="AG24" s="388"/>
      <c r="AH24" s="389">
        <v>514</v>
      </c>
      <c r="AI24" s="390"/>
      <c r="AJ24" s="390"/>
      <c r="AK24" s="390"/>
      <c r="AL24" s="391"/>
      <c r="AM24" s="389">
        <v>1603680</v>
      </c>
      <c r="AN24" s="390"/>
      <c r="AO24" s="390"/>
      <c r="AP24" s="390"/>
      <c r="AQ24" s="390"/>
      <c r="AR24" s="391"/>
      <c r="AS24" s="389">
        <v>3120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18600471</v>
      </c>
      <c r="BO24" s="414"/>
      <c r="BP24" s="414"/>
      <c r="BQ24" s="414"/>
      <c r="BR24" s="414"/>
      <c r="BS24" s="414"/>
      <c r="BT24" s="414"/>
      <c r="BU24" s="415"/>
      <c r="BV24" s="413">
        <v>20240323</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7600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4325206</v>
      </c>
      <c r="BO25" s="409"/>
      <c r="BP25" s="409"/>
      <c r="BQ25" s="409"/>
      <c r="BR25" s="409"/>
      <c r="BS25" s="409"/>
      <c r="BT25" s="409"/>
      <c r="BU25" s="410"/>
      <c r="BV25" s="408">
        <v>5764052</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6630</v>
      </c>
      <c r="R26" s="390"/>
      <c r="S26" s="390"/>
      <c r="T26" s="390"/>
      <c r="U26" s="390"/>
      <c r="V26" s="391"/>
      <c r="W26" s="455"/>
      <c r="X26" s="446"/>
      <c r="Y26" s="447"/>
      <c r="Z26" s="386" t="s">
        <v>157</v>
      </c>
      <c r="AA26" s="468"/>
      <c r="AB26" s="468"/>
      <c r="AC26" s="468"/>
      <c r="AD26" s="468"/>
      <c r="AE26" s="468"/>
      <c r="AF26" s="468"/>
      <c r="AG26" s="469"/>
      <c r="AH26" s="389">
        <v>39</v>
      </c>
      <c r="AI26" s="390"/>
      <c r="AJ26" s="390"/>
      <c r="AK26" s="390"/>
      <c r="AL26" s="391"/>
      <c r="AM26" s="389">
        <v>109434</v>
      </c>
      <c r="AN26" s="390"/>
      <c r="AO26" s="390"/>
      <c r="AP26" s="390"/>
      <c r="AQ26" s="390"/>
      <c r="AR26" s="391"/>
      <c r="AS26" s="389">
        <v>2806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4800</v>
      </c>
      <c r="R27" s="390"/>
      <c r="S27" s="390"/>
      <c r="T27" s="390"/>
      <c r="U27" s="390"/>
      <c r="V27" s="391"/>
      <c r="W27" s="455"/>
      <c r="X27" s="446"/>
      <c r="Y27" s="447"/>
      <c r="Z27" s="386" t="s">
        <v>160</v>
      </c>
      <c r="AA27" s="387"/>
      <c r="AB27" s="387"/>
      <c r="AC27" s="387"/>
      <c r="AD27" s="387"/>
      <c r="AE27" s="387"/>
      <c r="AF27" s="387"/>
      <c r="AG27" s="388"/>
      <c r="AH27" s="389">
        <v>93</v>
      </c>
      <c r="AI27" s="390"/>
      <c r="AJ27" s="390"/>
      <c r="AK27" s="390"/>
      <c r="AL27" s="391"/>
      <c r="AM27" s="389">
        <v>342222</v>
      </c>
      <c r="AN27" s="390"/>
      <c r="AO27" s="390"/>
      <c r="AP27" s="390"/>
      <c r="AQ27" s="390"/>
      <c r="AR27" s="391"/>
      <c r="AS27" s="389">
        <v>3680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1799616</v>
      </c>
      <c r="BO27" s="417"/>
      <c r="BP27" s="417"/>
      <c r="BQ27" s="417"/>
      <c r="BR27" s="417"/>
      <c r="BS27" s="417"/>
      <c r="BT27" s="417"/>
      <c r="BU27" s="418"/>
      <c r="BV27" s="416">
        <v>1799581</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4400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7801983</v>
      </c>
      <c r="BO28" s="409"/>
      <c r="BP28" s="409"/>
      <c r="BQ28" s="409"/>
      <c r="BR28" s="409"/>
      <c r="BS28" s="409"/>
      <c r="BT28" s="409"/>
      <c r="BU28" s="410"/>
      <c r="BV28" s="408">
        <v>6257367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21</v>
      </c>
      <c r="M29" s="390"/>
      <c r="N29" s="390"/>
      <c r="O29" s="390"/>
      <c r="P29" s="391"/>
      <c r="Q29" s="389">
        <v>4160</v>
      </c>
      <c r="R29" s="390"/>
      <c r="S29" s="390"/>
      <c r="T29" s="390"/>
      <c r="U29" s="390"/>
      <c r="V29" s="391"/>
      <c r="W29" s="456"/>
      <c r="X29" s="457"/>
      <c r="Y29" s="458"/>
      <c r="Z29" s="386" t="s">
        <v>167</v>
      </c>
      <c r="AA29" s="387"/>
      <c r="AB29" s="387"/>
      <c r="AC29" s="387"/>
      <c r="AD29" s="387"/>
      <c r="AE29" s="387"/>
      <c r="AF29" s="387"/>
      <c r="AG29" s="388"/>
      <c r="AH29" s="389">
        <v>607</v>
      </c>
      <c r="AI29" s="390"/>
      <c r="AJ29" s="390"/>
      <c r="AK29" s="390"/>
      <c r="AL29" s="391"/>
      <c r="AM29" s="389">
        <v>1945902</v>
      </c>
      <c r="AN29" s="390"/>
      <c r="AO29" s="390"/>
      <c r="AP29" s="390"/>
      <c r="AQ29" s="390"/>
      <c r="AR29" s="391"/>
      <c r="AS29" s="389">
        <v>3206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2960723</v>
      </c>
      <c r="BO29" s="414"/>
      <c r="BP29" s="414"/>
      <c r="BQ29" s="414"/>
      <c r="BR29" s="414"/>
      <c r="BS29" s="414"/>
      <c r="BT29" s="414"/>
      <c r="BU29" s="415"/>
      <c r="BV29" s="413">
        <v>2897526</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98.4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8851406</v>
      </c>
      <c r="BO30" s="417"/>
      <c r="BP30" s="417"/>
      <c r="BQ30" s="417"/>
      <c r="BR30" s="417"/>
      <c r="BS30" s="417"/>
      <c r="BT30" s="417"/>
      <c r="BU30" s="418"/>
      <c r="BV30" s="416">
        <v>9121412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4</v>
      </c>
      <c r="V34" s="373"/>
      <c r="W34" s="372" t="str">
        <f>IF('各会計、関係団体の財政状況及び健全化判断比率'!B28="","",'各会計、関係団体の財政状況及び健全化判断比率'!B28)</f>
        <v>関市国民健康保険特別会計（事業勘定）</v>
      </c>
      <c r="X34" s="372"/>
      <c r="Y34" s="372"/>
      <c r="Z34" s="372"/>
      <c r="AA34" s="372"/>
      <c r="AB34" s="372"/>
      <c r="AC34" s="372"/>
      <c r="AD34" s="372"/>
      <c r="AE34" s="372"/>
      <c r="AF34" s="372"/>
      <c r="AG34" s="372"/>
      <c r="AH34" s="372"/>
      <c r="AI34" s="372"/>
      <c r="AJ34" s="372"/>
      <c r="AK34" s="372"/>
      <c r="AL34" s="165"/>
      <c r="AM34" s="373">
        <f>IF(AO34="","",MAX(C34:D43,U34:V43)+1)</f>
        <v>8</v>
      </c>
      <c r="AN34" s="373"/>
      <c r="AO34" s="372" t="str">
        <f>IF('各会計、関係団体の財政状況及び健全化判断比率'!B32="","",'各会計、関係団体の財政状況及び健全化判断比率'!B32)</f>
        <v>関市水道事業会計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IF('各会計、関係団体の財政状況及び健全化判断比率'!B33="","",'各会計、関係団体の財政状況及び健全化判断比率'!B33)</f>
        <v>関市下水道特別会計</v>
      </c>
      <c r="BH34" s="372"/>
      <c r="BI34" s="372"/>
      <c r="BJ34" s="372"/>
      <c r="BK34" s="372"/>
      <c r="BL34" s="372"/>
      <c r="BM34" s="372"/>
      <c r="BN34" s="372"/>
      <c r="BO34" s="372"/>
      <c r="BP34" s="372"/>
      <c r="BQ34" s="372"/>
      <c r="BR34" s="372"/>
      <c r="BS34" s="372"/>
      <c r="BT34" s="372"/>
      <c r="BU34" s="372"/>
      <c r="BV34" s="165"/>
      <c r="BW34" s="373">
        <f>IF(BY34="","",MAX(C34:D43,U34:V43,AM34:AN43,BE34:BF43)+1)</f>
        <v>14</v>
      </c>
      <c r="BX34" s="373"/>
      <c r="BY34" s="372" t="str">
        <f>IF('各会計、関係団体の財政状況及び健全化判断比率'!B68="","",'各会計、関係団体の財政状況及び健全化判断比率'!B68)</f>
        <v>中濃地域広域行政事務組合（一般会計）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24</v>
      </c>
      <c r="CP34" s="373"/>
      <c r="CQ34" s="372" t="str">
        <f>IF('各会計、関係団体の財政状況及び健全化判断比率'!BS7="","",'各会計、関係団体の財政状況及び健全化判断比率'!BS7)</f>
        <v>関市土地開発公社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関市有線放送事業特別会計</v>
      </c>
      <c r="F35" s="372"/>
      <c r="G35" s="372"/>
      <c r="H35" s="372"/>
      <c r="I35" s="372"/>
      <c r="J35" s="372"/>
      <c r="K35" s="372"/>
      <c r="L35" s="372"/>
      <c r="M35" s="372"/>
      <c r="N35" s="372"/>
      <c r="O35" s="372"/>
      <c r="P35" s="372"/>
      <c r="Q35" s="372"/>
      <c r="R35" s="372"/>
      <c r="S35" s="372"/>
      <c r="T35" s="165"/>
      <c r="U35" s="373">
        <f>IF(W35="","",U34+1)</f>
        <v>5</v>
      </c>
      <c r="V35" s="373"/>
      <c r="W35" s="372" t="str">
        <f>IF('各会計、関係団体の財政状況及び健全化判断比率'!B29="","",'各会計、関係団体の財政状況及び健全化判断比率'!B29)</f>
        <v>関市国民健康保険特別会計（直診勘定）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IF('各会計、関係団体の財政状況及び健全化判断比率'!B34="","",'各会計、関係団体の財政状況及び健全化判断比率'!B34)</f>
        <v>関市農業集落排水事業特別会計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15</v>
      </c>
      <c r="BX35" s="373"/>
      <c r="BY35" s="372" t="str">
        <f>IF('各会計、関係団体の財政状況及び健全化判断比率'!B69="","",'各会計、関係団体の財政状況及び健全化判断比率'!B69)</f>
        <v>中濃地域広域行政事務組合（介護保険事業特別会計）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関市中小企業従業員退職金共済事業特別会計</v>
      </c>
      <c r="F36" s="372"/>
      <c r="G36" s="372"/>
      <c r="H36" s="372"/>
      <c r="I36" s="372"/>
      <c r="J36" s="372"/>
      <c r="K36" s="372"/>
      <c r="L36" s="372"/>
      <c r="M36" s="372"/>
      <c r="N36" s="372"/>
      <c r="O36" s="372"/>
      <c r="P36" s="372"/>
      <c r="Q36" s="372"/>
      <c r="R36" s="372"/>
      <c r="S36" s="372"/>
      <c r="T36" s="165"/>
      <c r="U36" s="373">
        <f t="shared" ref="U36:U43" si="4">IF(W36="","",U35+1)</f>
        <v>6</v>
      </c>
      <c r="V36" s="373"/>
      <c r="W36" s="372" t="str">
        <f>IF('各会計、関係団体の財政状況及び健全化判断比率'!B30="","",'各会計、関係団体の財政状況及び健全化判断比率'!B30)</f>
        <v>関市介護保険事業特別会計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IF('各会計、関係団体の財政状況及び健全化判断比率'!B35="","",'各会計、関係団体の財政状況及び健全化判断比率'!B35)</f>
        <v>関市食肉センター事業特別会計</v>
      </c>
      <c r="BH36" s="372"/>
      <c r="BI36" s="372"/>
      <c r="BJ36" s="372"/>
      <c r="BK36" s="372"/>
      <c r="BL36" s="372"/>
      <c r="BM36" s="372"/>
      <c r="BN36" s="372"/>
      <c r="BO36" s="372"/>
      <c r="BP36" s="372"/>
      <c r="BQ36" s="372"/>
      <c r="BR36" s="372"/>
      <c r="BS36" s="372"/>
      <c r="BT36" s="372"/>
      <c r="BU36" s="372"/>
      <c r="BV36" s="165"/>
      <c r="BW36" s="373">
        <f t="shared" si="2"/>
        <v>16</v>
      </c>
      <c r="BX36" s="373"/>
      <c r="BY36" s="372" t="str">
        <f>IF('各会計、関係団体の財政状況及び健全化判断比率'!B70="","",'各会計、関係団体の財政状況及び健全化判断比率'!B70)</f>
        <v>中濃地域広域行政事務組合（障害者自立支援事業特別会計）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7</v>
      </c>
      <c r="V37" s="373"/>
      <c r="W37" s="372" t="str">
        <f>IF('各会計、関係団体の財政状況及び健全化判断比率'!B31="","",'各会計、関係団体の財政状況及び健全化判断比率'!B31)</f>
        <v>関市後期高齢者医療特別会計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12</v>
      </c>
      <c r="BF37" s="373"/>
      <c r="BG37" s="372" t="str">
        <f>IF('各会計、関係団体の財政状況及び健全化判断比率'!B36="","",'各会計、関係団体の財政状況及び健全化判断比率'!B36)</f>
        <v>関市公設地方卸売市場事業特別会計</v>
      </c>
      <c r="BH37" s="372"/>
      <c r="BI37" s="372"/>
      <c r="BJ37" s="372"/>
      <c r="BK37" s="372"/>
      <c r="BL37" s="372"/>
      <c r="BM37" s="372"/>
      <c r="BN37" s="372"/>
      <c r="BO37" s="372"/>
      <c r="BP37" s="372"/>
      <c r="BQ37" s="372"/>
      <c r="BR37" s="372"/>
      <c r="BS37" s="372"/>
      <c r="BT37" s="372"/>
      <c r="BU37" s="372"/>
      <c r="BV37" s="165"/>
      <c r="BW37" s="373">
        <f t="shared" si="2"/>
        <v>17</v>
      </c>
      <c r="BX37" s="373"/>
      <c r="BY37" s="372" t="str">
        <f>IF('各会計、関係団体の財政状況及び健全化判断比率'!B71="","",'各会計、関係団体の財政状況及び健全化判断比率'!B71)</f>
        <v>中濃地域広域行政事務組合（造林事業特別会計）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13</v>
      </c>
      <c r="BF38" s="373"/>
      <c r="BG38" s="372" t="str">
        <f>IF('各会計、関係団体の財政状況及び健全化判断比率'!B37="","",'各会計、関係団体の財政状況及び健全化判断比率'!B37)</f>
        <v>関市簡易水道事業特別会計</v>
      </c>
      <c r="BH38" s="372"/>
      <c r="BI38" s="372"/>
      <c r="BJ38" s="372"/>
      <c r="BK38" s="372"/>
      <c r="BL38" s="372"/>
      <c r="BM38" s="372"/>
      <c r="BN38" s="372"/>
      <c r="BO38" s="372"/>
      <c r="BP38" s="372"/>
      <c r="BQ38" s="372"/>
      <c r="BR38" s="372"/>
      <c r="BS38" s="372"/>
      <c r="BT38" s="372"/>
      <c r="BU38" s="372"/>
      <c r="BV38" s="165"/>
      <c r="BW38" s="373">
        <f t="shared" si="2"/>
        <v>18</v>
      </c>
      <c r="BX38" s="373"/>
      <c r="BY38" s="372" t="str">
        <f>IF('各会計、関係団体の財政状況及び健全化判断比率'!B72="","",'各会計、関係団体の財政状況及び健全化判断比率'!B72)</f>
        <v>中濃消防組合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19</v>
      </c>
      <c r="BX39" s="373"/>
      <c r="BY39" s="372" t="str">
        <f>IF('各会計、関係団体の財政状況及び健全化判断比率'!B73="","",'各会計、関係団体の財政状況及び健全化判断比率'!B73)</f>
        <v>岐北衛生施設利用組合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20</v>
      </c>
      <c r="BX40" s="373"/>
      <c r="BY40" s="372" t="str">
        <f>IF('各会計、関係団体の財政状況及び健全化判断比率'!B74="","",'各会計、関係団体の財政状況及び健全化判断比率'!B74)</f>
        <v>中濃地域農業共済組合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21</v>
      </c>
      <c r="BX41" s="373"/>
      <c r="BY41" s="372" t="str">
        <f>IF('各会計、関係団体の財政状況及び健全化判断比率'!B75="","",'各会計、関係団体の財政状況及び健全化判断比率'!B75)</f>
        <v>岐阜県後期高齢者医療広域連合（一般会計）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22</v>
      </c>
      <c r="BX42" s="373"/>
      <c r="BY42" s="372" t="str">
        <f>IF('各会計、関係団体の財政状況及び健全化判断比率'!B76="","",'各会計、関係団体の財政状況及び健全化判断比率'!B76)</f>
        <v>岐阜県後期高齢者医療広域連合（特別会計）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23</v>
      </c>
      <c r="BX43" s="373"/>
      <c r="BY43" s="372" t="str">
        <f>IF('各会計、関係団体の財政状況及び健全化判断比率'!B77="","",'各会計、関係団体の財政状況及び健全化判断比率'!B77)</f>
        <v>岐阜地域児童発達支援センター組合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13680204</v>
      </c>
      <c r="S5" s="669"/>
      <c r="T5" s="669"/>
      <c r="U5" s="669"/>
      <c r="V5" s="669"/>
      <c r="W5" s="669"/>
      <c r="X5" s="669"/>
      <c r="Y5" s="716"/>
      <c r="Z5" s="729">
        <v>34.4</v>
      </c>
      <c r="AA5" s="729"/>
      <c r="AB5" s="729"/>
      <c r="AC5" s="729"/>
      <c r="AD5" s="730">
        <v>12770460</v>
      </c>
      <c r="AE5" s="730"/>
      <c r="AF5" s="730"/>
      <c r="AG5" s="730"/>
      <c r="AH5" s="730"/>
      <c r="AI5" s="730"/>
      <c r="AJ5" s="730"/>
      <c r="AK5" s="730"/>
      <c r="AL5" s="717">
        <v>53.7</v>
      </c>
      <c r="AM5" s="686"/>
      <c r="AN5" s="686"/>
      <c r="AO5" s="718"/>
      <c r="AP5" s="705" t="s">
        <v>206</v>
      </c>
      <c r="AQ5" s="706"/>
      <c r="AR5" s="706"/>
      <c r="AS5" s="706"/>
      <c r="AT5" s="706"/>
      <c r="AU5" s="706"/>
      <c r="AV5" s="706"/>
      <c r="AW5" s="706"/>
      <c r="AX5" s="706"/>
      <c r="AY5" s="706"/>
      <c r="AZ5" s="706"/>
      <c r="BA5" s="706"/>
      <c r="BB5" s="706"/>
      <c r="BC5" s="706"/>
      <c r="BD5" s="706"/>
      <c r="BE5" s="706"/>
      <c r="BF5" s="707"/>
      <c r="BG5" s="618">
        <v>12726548</v>
      </c>
      <c r="BH5" s="619"/>
      <c r="BI5" s="619"/>
      <c r="BJ5" s="619"/>
      <c r="BK5" s="619"/>
      <c r="BL5" s="619"/>
      <c r="BM5" s="619"/>
      <c r="BN5" s="620"/>
      <c r="BO5" s="671">
        <v>93</v>
      </c>
      <c r="BP5" s="671"/>
      <c r="BQ5" s="671"/>
      <c r="BR5" s="671"/>
      <c r="BS5" s="672">
        <v>285108</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364094</v>
      </c>
      <c r="S6" s="619"/>
      <c r="T6" s="619"/>
      <c r="U6" s="619"/>
      <c r="V6" s="619"/>
      <c r="W6" s="619"/>
      <c r="X6" s="619"/>
      <c r="Y6" s="620"/>
      <c r="Z6" s="671">
        <v>0.9</v>
      </c>
      <c r="AA6" s="671"/>
      <c r="AB6" s="671"/>
      <c r="AC6" s="671"/>
      <c r="AD6" s="672">
        <v>364094</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12726548</v>
      </c>
      <c r="BH6" s="619"/>
      <c r="BI6" s="619"/>
      <c r="BJ6" s="619"/>
      <c r="BK6" s="619"/>
      <c r="BL6" s="619"/>
      <c r="BM6" s="619"/>
      <c r="BN6" s="620"/>
      <c r="BO6" s="671">
        <v>93</v>
      </c>
      <c r="BP6" s="671"/>
      <c r="BQ6" s="671"/>
      <c r="BR6" s="671"/>
      <c r="BS6" s="672">
        <v>285108</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302909</v>
      </c>
      <c r="CS6" s="619"/>
      <c r="CT6" s="619"/>
      <c r="CU6" s="619"/>
      <c r="CV6" s="619"/>
      <c r="CW6" s="619"/>
      <c r="CX6" s="619"/>
      <c r="CY6" s="620"/>
      <c r="CZ6" s="671">
        <v>0.8</v>
      </c>
      <c r="DA6" s="671"/>
      <c r="DB6" s="671"/>
      <c r="DC6" s="671"/>
      <c r="DD6" s="624" t="s">
        <v>213</v>
      </c>
      <c r="DE6" s="619"/>
      <c r="DF6" s="619"/>
      <c r="DG6" s="619"/>
      <c r="DH6" s="619"/>
      <c r="DI6" s="619"/>
      <c r="DJ6" s="619"/>
      <c r="DK6" s="619"/>
      <c r="DL6" s="619"/>
      <c r="DM6" s="619"/>
      <c r="DN6" s="619"/>
      <c r="DO6" s="619"/>
      <c r="DP6" s="620"/>
      <c r="DQ6" s="624">
        <v>302909</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23888</v>
      </c>
      <c r="S7" s="619"/>
      <c r="T7" s="619"/>
      <c r="U7" s="619"/>
      <c r="V7" s="619"/>
      <c r="W7" s="619"/>
      <c r="X7" s="619"/>
      <c r="Y7" s="620"/>
      <c r="Z7" s="671">
        <v>0.1</v>
      </c>
      <c r="AA7" s="671"/>
      <c r="AB7" s="671"/>
      <c r="AC7" s="671"/>
      <c r="AD7" s="672">
        <v>23888</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6088880</v>
      </c>
      <c r="BH7" s="619"/>
      <c r="BI7" s="619"/>
      <c r="BJ7" s="619"/>
      <c r="BK7" s="619"/>
      <c r="BL7" s="619"/>
      <c r="BM7" s="619"/>
      <c r="BN7" s="620"/>
      <c r="BO7" s="671">
        <v>44.5</v>
      </c>
      <c r="BP7" s="671"/>
      <c r="BQ7" s="671"/>
      <c r="BR7" s="671"/>
      <c r="BS7" s="672">
        <v>285108</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5974431</v>
      </c>
      <c r="CS7" s="619"/>
      <c r="CT7" s="619"/>
      <c r="CU7" s="619"/>
      <c r="CV7" s="619"/>
      <c r="CW7" s="619"/>
      <c r="CX7" s="619"/>
      <c r="CY7" s="620"/>
      <c r="CZ7" s="671">
        <v>16.100000000000001</v>
      </c>
      <c r="DA7" s="671"/>
      <c r="DB7" s="671"/>
      <c r="DC7" s="671"/>
      <c r="DD7" s="624">
        <v>586049</v>
      </c>
      <c r="DE7" s="619"/>
      <c r="DF7" s="619"/>
      <c r="DG7" s="619"/>
      <c r="DH7" s="619"/>
      <c r="DI7" s="619"/>
      <c r="DJ7" s="619"/>
      <c r="DK7" s="619"/>
      <c r="DL7" s="619"/>
      <c r="DM7" s="619"/>
      <c r="DN7" s="619"/>
      <c r="DO7" s="619"/>
      <c r="DP7" s="620"/>
      <c r="DQ7" s="624">
        <v>4649739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68948</v>
      </c>
      <c r="S8" s="619"/>
      <c r="T8" s="619"/>
      <c r="U8" s="619"/>
      <c r="V8" s="619"/>
      <c r="W8" s="619"/>
      <c r="X8" s="619"/>
      <c r="Y8" s="620"/>
      <c r="Z8" s="671">
        <v>0.2</v>
      </c>
      <c r="AA8" s="671"/>
      <c r="AB8" s="671"/>
      <c r="AC8" s="671"/>
      <c r="AD8" s="672">
        <v>68948</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156087</v>
      </c>
      <c r="BH8" s="619"/>
      <c r="BI8" s="619"/>
      <c r="BJ8" s="619"/>
      <c r="BK8" s="619"/>
      <c r="BL8" s="619"/>
      <c r="BM8" s="619"/>
      <c r="BN8" s="620"/>
      <c r="BO8" s="671">
        <v>1.1000000000000001</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11235450</v>
      </c>
      <c r="CS8" s="619"/>
      <c r="CT8" s="619"/>
      <c r="CU8" s="619"/>
      <c r="CV8" s="619"/>
      <c r="CW8" s="619"/>
      <c r="CX8" s="619"/>
      <c r="CY8" s="620"/>
      <c r="CZ8" s="671">
        <v>30.3</v>
      </c>
      <c r="DA8" s="671"/>
      <c r="DB8" s="671"/>
      <c r="DC8" s="671"/>
      <c r="DD8" s="624">
        <v>378792</v>
      </c>
      <c r="DE8" s="619"/>
      <c r="DF8" s="619"/>
      <c r="DG8" s="619"/>
      <c r="DH8" s="619"/>
      <c r="DI8" s="619"/>
      <c r="DJ8" s="619"/>
      <c r="DK8" s="619"/>
      <c r="DL8" s="619"/>
      <c r="DM8" s="619"/>
      <c r="DN8" s="619"/>
      <c r="DO8" s="619"/>
      <c r="DP8" s="620"/>
      <c r="DQ8" s="624">
        <v>5834814</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68123</v>
      </c>
      <c r="S9" s="619"/>
      <c r="T9" s="619"/>
      <c r="U9" s="619"/>
      <c r="V9" s="619"/>
      <c r="W9" s="619"/>
      <c r="X9" s="619"/>
      <c r="Y9" s="620"/>
      <c r="Z9" s="671">
        <v>0.2</v>
      </c>
      <c r="AA9" s="671"/>
      <c r="AB9" s="671"/>
      <c r="AC9" s="671"/>
      <c r="AD9" s="672">
        <v>68123</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4047013</v>
      </c>
      <c r="BH9" s="619"/>
      <c r="BI9" s="619"/>
      <c r="BJ9" s="619"/>
      <c r="BK9" s="619"/>
      <c r="BL9" s="619"/>
      <c r="BM9" s="619"/>
      <c r="BN9" s="620"/>
      <c r="BO9" s="671">
        <v>29.6</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2795225</v>
      </c>
      <c r="CS9" s="619"/>
      <c r="CT9" s="619"/>
      <c r="CU9" s="619"/>
      <c r="CV9" s="619"/>
      <c r="CW9" s="619"/>
      <c r="CX9" s="619"/>
      <c r="CY9" s="620"/>
      <c r="CZ9" s="671">
        <v>7.5</v>
      </c>
      <c r="DA9" s="671"/>
      <c r="DB9" s="671"/>
      <c r="DC9" s="671"/>
      <c r="DD9" s="624">
        <v>85683</v>
      </c>
      <c r="DE9" s="619"/>
      <c r="DF9" s="619"/>
      <c r="DG9" s="619"/>
      <c r="DH9" s="619"/>
      <c r="DI9" s="619"/>
      <c r="DJ9" s="619"/>
      <c r="DK9" s="619"/>
      <c r="DL9" s="619"/>
      <c r="DM9" s="619"/>
      <c r="DN9" s="619"/>
      <c r="DO9" s="619"/>
      <c r="DP9" s="620"/>
      <c r="DQ9" s="624">
        <v>2657478</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1735409</v>
      </c>
      <c r="S10" s="619"/>
      <c r="T10" s="619"/>
      <c r="U10" s="619"/>
      <c r="V10" s="619"/>
      <c r="W10" s="619"/>
      <c r="X10" s="619"/>
      <c r="Y10" s="620"/>
      <c r="Z10" s="671">
        <v>4.4000000000000004</v>
      </c>
      <c r="AA10" s="671"/>
      <c r="AB10" s="671"/>
      <c r="AC10" s="671"/>
      <c r="AD10" s="672">
        <v>1735409</v>
      </c>
      <c r="AE10" s="672"/>
      <c r="AF10" s="672"/>
      <c r="AG10" s="672"/>
      <c r="AH10" s="672"/>
      <c r="AI10" s="672"/>
      <c r="AJ10" s="672"/>
      <c r="AK10" s="672"/>
      <c r="AL10" s="641">
        <v>7.3</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247048</v>
      </c>
      <c r="BH10" s="619"/>
      <c r="BI10" s="619"/>
      <c r="BJ10" s="619"/>
      <c r="BK10" s="619"/>
      <c r="BL10" s="619"/>
      <c r="BM10" s="619"/>
      <c r="BN10" s="620"/>
      <c r="BO10" s="671">
        <v>1.8</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172661</v>
      </c>
      <c r="CS10" s="619"/>
      <c r="CT10" s="619"/>
      <c r="CU10" s="619"/>
      <c r="CV10" s="619"/>
      <c r="CW10" s="619"/>
      <c r="CX10" s="619"/>
      <c r="CY10" s="620"/>
      <c r="CZ10" s="671">
        <v>0.5</v>
      </c>
      <c r="DA10" s="671"/>
      <c r="DB10" s="671"/>
      <c r="DC10" s="671"/>
      <c r="DD10" s="624" t="s">
        <v>109</v>
      </c>
      <c r="DE10" s="619"/>
      <c r="DF10" s="619"/>
      <c r="DG10" s="619"/>
      <c r="DH10" s="619"/>
      <c r="DI10" s="619"/>
      <c r="DJ10" s="619"/>
      <c r="DK10" s="619"/>
      <c r="DL10" s="619"/>
      <c r="DM10" s="619"/>
      <c r="DN10" s="619"/>
      <c r="DO10" s="619"/>
      <c r="DP10" s="620"/>
      <c r="DQ10" s="624">
        <v>51877</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101776</v>
      </c>
      <c r="S11" s="619"/>
      <c r="T11" s="619"/>
      <c r="U11" s="619"/>
      <c r="V11" s="619"/>
      <c r="W11" s="619"/>
      <c r="X11" s="619"/>
      <c r="Y11" s="620"/>
      <c r="Z11" s="671">
        <v>0.3</v>
      </c>
      <c r="AA11" s="671"/>
      <c r="AB11" s="671"/>
      <c r="AC11" s="671"/>
      <c r="AD11" s="672">
        <v>101776</v>
      </c>
      <c r="AE11" s="672"/>
      <c r="AF11" s="672"/>
      <c r="AG11" s="672"/>
      <c r="AH11" s="672"/>
      <c r="AI11" s="672"/>
      <c r="AJ11" s="672"/>
      <c r="AK11" s="672"/>
      <c r="AL11" s="641">
        <v>0.4</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1638732</v>
      </c>
      <c r="BH11" s="619"/>
      <c r="BI11" s="619"/>
      <c r="BJ11" s="619"/>
      <c r="BK11" s="619"/>
      <c r="BL11" s="619"/>
      <c r="BM11" s="619"/>
      <c r="BN11" s="620"/>
      <c r="BO11" s="671">
        <v>12</v>
      </c>
      <c r="BP11" s="671"/>
      <c r="BQ11" s="671"/>
      <c r="BR11" s="671"/>
      <c r="BS11" s="624">
        <v>285108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1482482</v>
      </c>
      <c r="CS11" s="619"/>
      <c r="CT11" s="619"/>
      <c r="CU11" s="619"/>
      <c r="CV11" s="619"/>
      <c r="CW11" s="619"/>
      <c r="CX11" s="619"/>
      <c r="CY11" s="620"/>
      <c r="CZ11" s="671">
        <v>4</v>
      </c>
      <c r="DA11" s="671"/>
      <c r="DB11" s="671"/>
      <c r="DC11" s="671"/>
      <c r="DD11" s="624">
        <v>229905</v>
      </c>
      <c r="DE11" s="619"/>
      <c r="DF11" s="619"/>
      <c r="DG11" s="619"/>
      <c r="DH11" s="619"/>
      <c r="DI11" s="619"/>
      <c r="DJ11" s="619"/>
      <c r="DK11" s="619"/>
      <c r="DL11" s="619"/>
      <c r="DM11" s="619"/>
      <c r="DN11" s="619"/>
      <c r="DO11" s="619"/>
      <c r="DP11" s="620"/>
      <c r="DQ11" s="624">
        <v>1224751</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5857667</v>
      </c>
      <c r="BH12" s="619"/>
      <c r="BI12" s="619"/>
      <c r="BJ12" s="619"/>
      <c r="BK12" s="619"/>
      <c r="BL12" s="619"/>
      <c r="BM12" s="619"/>
      <c r="BN12" s="620"/>
      <c r="BO12" s="671">
        <v>42.8</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831831</v>
      </c>
      <c r="CS12" s="619"/>
      <c r="CT12" s="619"/>
      <c r="CU12" s="619"/>
      <c r="CV12" s="619"/>
      <c r="CW12" s="619"/>
      <c r="CX12" s="619"/>
      <c r="CY12" s="620"/>
      <c r="CZ12" s="671">
        <v>2.2000000000000002</v>
      </c>
      <c r="DA12" s="671"/>
      <c r="DB12" s="671"/>
      <c r="DC12" s="671"/>
      <c r="DD12" s="624">
        <v>75588</v>
      </c>
      <c r="DE12" s="619"/>
      <c r="DF12" s="619"/>
      <c r="DG12" s="619"/>
      <c r="DH12" s="619"/>
      <c r="DI12" s="619"/>
      <c r="DJ12" s="619"/>
      <c r="DK12" s="619"/>
      <c r="DL12" s="619"/>
      <c r="DM12" s="619"/>
      <c r="DN12" s="619"/>
      <c r="DO12" s="619"/>
      <c r="DP12" s="620"/>
      <c r="DQ12" s="624">
        <v>664114</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79926</v>
      </c>
      <c r="S13" s="619"/>
      <c r="T13" s="619"/>
      <c r="U13" s="619"/>
      <c r="V13" s="619"/>
      <c r="W13" s="619"/>
      <c r="X13" s="619"/>
      <c r="Y13" s="620"/>
      <c r="Z13" s="671">
        <v>0.2</v>
      </c>
      <c r="AA13" s="671"/>
      <c r="AB13" s="671"/>
      <c r="AC13" s="671"/>
      <c r="AD13" s="672">
        <v>79926</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5856086</v>
      </c>
      <c r="BH13" s="619"/>
      <c r="BI13" s="619"/>
      <c r="BJ13" s="619"/>
      <c r="BK13" s="619"/>
      <c r="BL13" s="619"/>
      <c r="BM13" s="619"/>
      <c r="BN13" s="620"/>
      <c r="BO13" s="671">
        <v>42.8</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3125018</v>
      </c>
      <c r="CS13" s="619"/>
      <c r="CT13" s="619"/>
      <c r="CU13" s="619"/>
      <c r="CV13" s="619"/>
      <c r="CW13" s="619"/>
      <c r="CX13" s="619"/>
      <c r="CY13" s="620"/>
      <c r="CZ13" s="671">
        <v>8.4</v>
      </c>
      <c r="DA13" s="671"/>
      <c r="DB13" s="671"/>
      <c r="DC13" s="671"/>
      <c r="DD13" s="624">
        <v>1488769</v>
      </c>
      <c r="DE13" s="619"/>
      <c r="DF13" s="619"/>
      <c r="DG13" s="619"/>
      <c r="DH13" s="619"/>
      <c r="DI13" s="619"/>
      <c r="DJ13" s="619"/>
      <c r="DK13" s="619"/>
      <c r="DL13" s="619"/>
      <c r="DM13" s="619"/>
      <c r="DN13" s="619"/>
      <c r="DO13" s="619"/>
      <c r="DP13" s="620"/>
      <c r="DQ13" s="624">
        <v>1992697</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209957</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1592930</v>
      </c>
      <c r="CS14" s="619"/>
      <c r="CT14" s="619"/>
      <c r="CU14" s="619"/>
      <c r="CV14" s="619"/>
      <c r="CW14" s="619"/>
      <c r="CX14" s="619"/>
      <c r="CY14" s="620"/>
      <c r="CZ14" s="671">
        <v>4.3</v>
      </c>
      <c r="DA14" s="671"/>
      <c r="DB14" s="671"/>
      <c r="DC14" s="671"/>
      <c r="DD14" s="624">
        <v>210992</v>
      </c>
      <c r="DE14" s="619"/>
      <c r="DF14" s="619"/>
      <c r="DG14" s="619"/>
      <c r="DH14" s="619"/>
      <c r="DI14" s="619"/>
      <c r="DJ14" s="619"/>
      <c r="DK14" s="619"/>
      <c r="DL14" s="619"/>
      <c r="DM14" s="619"/>
      <c r="DN14" s="619"/>
      <c r="DO14" s="619"/>
      <c r="DP14" s="620"/>
      <c r="DQ14" s="624">
        <v>1414035</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55197</v>
      </c>
      <c r="S15" s="619"/>
      <c r="T15" s="619"/>
      <c r="U15" s="619"/>
      <c r="V15" s="619"/>
      <c r="W15" s="619"/>
      <c r="X15" s="619"/>
      <c r="Y15" s="620"/>
      <c r="Z15" s="671">
        <v>0.1</v>
      </c>
      <c r="AA15" s="671"/>
      <c r="AB15" s="671"/>
      <c r="AC15" s="671"/>
      <c r="AD15" s="672">
        <v>55197</v>
      </c>
      <c r="AE15" s="672"/>
      <c r="AF15" s="672"/>
      <c r="AG15" s="672"/>
      <c r="AH15" s="672"/>
      <c r="AI15" s="672"/>
      <c r="AJ15" s="672"/>
      <c r="AK15" s="672"/>
      <c r="AL15" s="641">
        <v>0.2</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570044</v>
      </c>
      <c r="BH15" s="619"/>
      <c r="BI15" s="619"/>
      <c r="BJ15" s="619"/>
      <c r="BK15" s="619"/>
      <c r="BL15" s="619"/>
      <c r="BM15" s="619"/>
      <c r="BN15" s="620"/>
      <c r="BO15" s="671">
        <v>4.2</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5088558</v>
      </c>
      <c r="CS15" s="619"/>
      <c r="CT15" s="619"/>
      <c r="CU15" s="619"/>
      <c r="CV15" s="619"/>
      <c r="CW15" s="619"/>
      <c r="CX15" s="619"/>
      <c r="CY15" s="620"/>
      <c r="CZ15" s="671">
        <v>13.7</v>
      </c>
      <c r="DA15" s="671"/>
      <c r="DB15" s="671"/>
      <c r="DC15" s="671"/>
      <c r="DD15" s="624">
        <v>1112023</v>
      </c>
      <c r="DE15" s="619"/>
      <c r="DF15" s="619"/>
      <c r="DG15" s="619"/>
      <c r="DH15" s="619"/>
      <c r="DI15" s="619"/>
      <c r="DJ15" s="619"/>
      <c r="DK15" s="619"/>
      <c r="DL15" s="619"/>
      <c r="DM15" s="619"/>
      <c r="DN15" s="619"/>
      <c r="DO15" s="619"/>
      <c r="DP15" s="620"/>
      <c r="DQ15" s="624">
        <v>3508400</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9613664</v>
      </c>
      <c r="S16" s="619"/>
      <c r="T16" s="619"/>
      <c r="U16" s="619"/>
      <c r="V16" s="619"/>
      <c r="W16" s="619"/>
      <c r="X16" s="619"/>
      <c r="Y16" s="620"/>
      <c r="Z16" s="671">
        <v>24.1</v>
      </c>
      <c r="AA16" s="671"/>
      <c r="AB16" s="671"/>
      <c r="AC16" s="671"/>
      <c r="AD16" s="672">
        <v>8357754</v>
      </c>
      <c r="AE16" s="672"/>
      <c r="AF16" s="672"/>
      <c r="AG16" s="672"/>
      <c r="AH16" s="672"/>
      <c r="AI16" s="672"/>
      <c r="AJ16" s="672"/>
      <c r="AK16" s="672"/>
      <c r="AL16" s="641">
        <v>35.200000000000003</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77657</v>
      </c>
      <c r="CS16" s="619"/>
      <c r="CT16" s="619"/>
      <c r="CU16" s="619"/>
      <c r="CV16" s="619"/>
      <c r="CW16" s="619"/>
      <c r="CX16" s="619"/>
      <c r="CY16" s="620"/>
      <c r="CZ16" s="671">
        <v>0.2</v>
      </c>
      <c r="DA16" s="671"/>
      <c r="DB16" s="671"/>
      <c r="DC16" s="671"/>
      <c r="DD16" s="624" t="s">
        <v>109</v>
      </c>
      <c r="DE16" s="619"/>
      <c r="DF16" s="619"/>
      <c r="DG16" s="619"/>
      <c r="DH16" s="619"/>
      <c r="DI16" s="619"/>
      <c r="DJ16" s="619"/>
      <c r="DK16" s="619"/>
      <c r="DL16" s="619"/>
      <c r="DM16" s="619"/>
      <c r="DN16" s="619"/>
      <c r="DO16" s="619"/>
      <c r="DP16" s="620"/>
      <c r="DQ16" s="624">
        <v>5315</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8357754</v>
      </c>
      <c r="S17" s="619"/>
      <c r="T17" s="619"/>
      <c r="U17" s="619"/>
      <c r="V17" s="619"/>
      <c r="W17" s="619"/>
      <c r="X17" s="619"/>
      <c r="Y17" s="620"/>
      <c r="Z17" s="671">
        <v>21</v>
      </c>
      <c r="AA17" s="671"/>
      <c r="AB17" s="671"/>
      <c r="AC17" s="671"/>
      <c r="AD17" s="672">
        <v>8357754</v>
      </c>
      <c r="AE17" s="672"/>
      <c r="AF17" s="672"/>
      <c r="AG17" s="672"/>
      <c r="AH17" s="672"/>
      <c r="AI17" s="672"/>
      <c r="AJ17" s="672"/>
      <c r="AK17" s="672"/>
      <c r="AL17" s="641">
        <v>35.200000000000003</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4460076</v>
      </c>
      <c r="CS17" s="619"/>
      <c r="CT17" s="619"/>
      <c r="CU17" s="619"/>
      <c r="CV17" s="619"/>
      <c r="CW17" s="619"/>
      <c r="CX17" s="619"/>
      <c r="CY17" s="620"/>
      <c r="CZ17" s="671">
        <v>12</v>
      </c>
      <c r="DA17" s="671"/>
      <c r="DB17" s="671"/>
      <c r="DC17" s="671"/>
      <c r="DD17" s="624" t="s">
        <v>109</v>
      </c>
      <c r="DE17" s="619"/>
      <c r="DF17" s="619"/>
      <c r="DG17" s="619"/>
      <c r="DH17" s="619"/>
      <c r="DI17" s="619"/>
      <c r="DJ17" s="619"/>
      <c r="DK17" s="619"/>
      <c r="DL17" s="619"/>
      <c r="DM17" s="619"/>
      <c r="DN17" s="619"/>
      <c r="DO17" s="619"/>
      <c r="DP17" s="620"/>
      <c r="DQ17" s="624">
        <v>4377572</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1255910</v>
      </c>
      <c r="S18" s="619"/>
      <c r="T18" s="619"/>
      <c r="U18" s="619"/>
      <c r="V18" s="619"/>
      <c r="W18" s="619"/>
      <c r="X18" s="619"/>
      <c r="Y18" s="620"/>
      <c r="Z18" s="671">
        <v>3.2</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953656</v>
      </c>
      <c r="BH19" s="619"/>
      <c r="BI19" s="619"/>
      <c r="BJ19" s="619"/>
      <c r="BK19" s="619"/>
      <c r="BL19" s="619"/>
      <c r="BM19" s="619"/>
      <c r="BN19" s="620"/>
      <c r="BO19" s="671">
        <v>7</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25791229</v>
      </c>
      <c r="S20" s="619"/>
      <c r="T20" s="619"/>
      <c r="U20" s="619"/>
      <c r="V20" s="619"/>
      <c r="W20" s="619"/>
      <c r="X20" s="619"/>
      <c r="Y20" s="620"/>
      <c r="Z20" s="671">
        <v>64.8</v>
      </c>
      <c r="AA20" s="671"/>
      <c r="AB20" s="671"/>
      <c r="AC20" s="671"/>
      <c r="AD20" s="672">
        <v>23625575</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953656</v>
      </c>
      <c r="BH20" s="619"/>
      <c r="BI20" s="619"/>
      <c r="BJ20" s="619"/>
      <c r="BK20" s="619"/>
      <c r="BL20" s="619"/>
      <c r="BM20" s="619"/>
      <c r="BN20" s="620"/>
      <c r="BO20" s="671">
        <v>7</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37139228</v>
      </c>
      <c r="CS20" s="619"/>
      <c r="CT20" s="619"/>
      <c r="CU20" s="619"/>
      <c r="CV20" s="619"/>
      <c r="CW20" s="619"/>
      <c r="CX20" s="619"/>
      <c r="CY20" s="620"/>
      <c r="CZ20" s="671">
        <v>100</v>
      </c>
      <c r="DA20" s="671"/>
      <c r="DB20" s="671"/>
      <c r="DC20" s="671"/>
      <c r="DD20" s="624">
        <v>4167801</v>
      </c>
      <c r="DE20" s="619"/>
      <c r="DF20" s="619"/>
      <c r="DG20" s="619"/>
      <c r="DH20" s="619"/>
      <c r="DI20" s="619"/>
      <c r="DJ20" s="619"/>
      <c r="DK20" s="619"/>
      <c r="DL20" s="619"/>
      <c r="DM20" s="619"/>
      <c r="DN20" s="619"/>
      <c r="DO20" s="619"/>
      <c r="DP20" s="620"/>
      <c r="DQ20" s="624">
        <v>26683701</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14072</v>
      </c>
      <c r="S21" s="619"/>
      <c r="T21" s="619"/>
      <c r="U21" s="619"/>
      <c r="V21" s="619"/>
      <c r="W21" s="619"/>
      <c r="X21" s="619"/>
      <c r="Y21" s="620"/>
      <c r="Z21" s="671">
        <v>0</v>
      </c>
      <c r="AA21" s="671"/>
      <c r="AB21" s="671"/>
      <c r="AC21" s="671"/>
      <c r="AD21" s="672">
        <v>14072</v>
      </c>
      <c r="AE21" s="672"/>
      <c r="AF21" s="672"/>
      <c r="AG21" s="672"/>
      <c r="AH21" s="672"/>
      <c r="AI21" s="672"/>
      <c r="AJ21" s="672"/>
      <c r="AK21" s="672"/>
      <c r="AL21" s="641">
        <v>0.1</v>
      </c>
      <c r="AM21" s="673"/>
      <c r="AN21" s="673"/>
      <c r="AO21" s="674"/>
      <c r="AP21" s="712" t="s">
        <v>257</v>
      </c>
      <c r="AQ21" s="719"/>
      <c r="AR21" s="719"/>
      <c r="AS21" s="719"/>
      <c r="AT21" s="719"/>
      <c r="AU21" s="719"/>
      <c r="AV21" s="719"/>
      <c r="AW21" s="719"/>
      <c r="AX21" s="719"/>
      <c r="AY21" s="719"/>
      <c r="AZ21" s="719"/>
      <c r="BA21" s="719"/>
      <c r="BB21" s="719"/>
      <c r="BC21" s="719"/>
      <c r="BD21" s="719"/>
      <c r="BE21" s="719"/>
      <c r="BF21" s="714"/>
      <c r="BG21" s="618">
        <v>43912</v>
      </c>
      <c r="BH21" s="619"/>
      <c r="BI21" s="619"/>
      <c r="BJ21" s="619"/>
      <c r="BK21" s="619"/>
      <c r="BL21" s="619"/>
      <c r="BM21" s="619"/>
      <c r="BN21" s="620"/>
      <c r="BO21" s="671">
        <v>0.3</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410968</v>
      </c>
      <c r="S22" s="619"/>
      <c r="T22" s="619"/>
      <c r="U22" s="619"/>
      <c r="V22" s="619"/>
      <c r="W22" s="619"/>
      <c r="X22" s="619"/>
      <c r="Y22" s="620"/>
      <c r="Z22" s="671">
        <v>1</v>
      </c>
      <c r="AA22" s="671"/>
      <c r="AB22" s="671"/>
      <c r="AC22" s="671"/>
      <c r="AD22" s="672" t="s">
        <v>109</v>
      </c>
      <c r="AE22" s="672"/>
      <c r="AF22" s="672"/>
      <c r="AG22" s="672"/>
      <c r="AH22" s="672"/>
      <c r="AI22" s="672"/>
      <c r="AJ22" s="672"/>
      <c r="AK22" s="672"/>
      <c r="AL22" s="641" t="s">
        <v>109</v>
      </c>
      <c r="AM22" s="673"/>
      <c r="AN22" s="673"/>
      <c r="AO22" s="674"/>
      <c r="AP22" s="712" t="s">
        <v>259</v>
      </c>
      <c r="AQ22" s="719"/>
      <c r="AR22" s="719"/>
      <c r="AS22" s="719"/>
      <c r="AT22" s="719"/>
      <c r="AU22" s="719"/>
      <c r="AV22" s="719"/>
      <c r="AW22" s="719"/>
      <c r="AX22" s="719"/>
      <c r="AY22" s="719"/>
      <c r="AZ22" s="719"/>
      <c r="BA22" s="719"/>
      <c r="BB22" s="719"/>
      <c r="BC22" s="719"/>
      <c r="BD22" s="719"/>
      <c r="BE22" s="719"/>
      <c r="BF22" s="714"/>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551211</v>
      </c>
      <c r="S23" s="619"/>
      <c r="T23" s="619"/>
      <c r="U23" s="619"/>
      <c r="V23" s="619"/>
      <c r="W23" s="619"/>
      <c r="X23" s="619"/>
      <c r="Y23" s="620"/>
      <c r="Z23" s="671">
        <v>1.4</v>
      </c>
      <c r="AA23" s="671"/>
      <c r="AB23" s="671"/>
      <c r="AC23" s="671"/>
      <c r="AD23" s="672">
        <v>43451</v>
      </c>
      <c r="AE23" s="672"/>
      <c r="AF23" s="672"/>
      <c r="AG23" s="672"/>
      <c r="AH23" s="672"/>
      <c r="AI23" s="672"/>
      <c r="AJ23" s="672"/>
      <c r="AK23" s="672"/>
      <c r="AL23" s="641">
        <v>0.2</v>
      </c>
      <c r="AM23" s="673"/>
      <c r="AN23" s="673"/>
      <c r="AO23" s="674"/>
      <c r="AP23" s="712" t="s">
        <v>262</v>
      </c>
      <c r="AQ23" s="719"/>
      <c r="AR23" s="719"/>
      <c r="AS23" s="719"/>
      <c r="AT23" s="719"/>
      <c r="AU23" s="719"/>
      <c r="AV23" s="719"/>
      <c r="AW23" s="719"/>
      <c r="AX23" s="719"/>
      <c r="AY23" s="719"/>
      <c r="AZ23" s="719"/>
      <c r="BA23" s="719"/>
      <c r="BB23" s="719"/>
      <c r="BC23" s="719"/>
      <c r="BD23" s="719"/>
      <c r="BE23" s="719"/>
      <c r="BF23" s="714"/>
      <c r="BG23" s="618">
        <v>909744</v>
      </c>
      <c r="BH23" s="619"/>
      <c r="BI23" s="619"/>
      <c r="BJ23" s="619"/>
      <c r="BK23" s="619"/>
      <c r="BL23" s="619"/>
      <c r="BM23" s="619"/>
      <c r="BN23" s="620"/>
      <c r="BO23" s="671">
        <v>6.7</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64716</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12" t="s">
        <v>269</v>
      </c>
      <c r="AQ24" s="719"/>
      <c r="AR24" s="719"/>
      <c r="AS24" s="719"/>
      <c r="AT24" s="719"/>
      <c r="AU24" s="719"/>
      <c r="AV24" s="719"/>
      <c r="AW24" s="719"/>
      <c r="AX24" s="719"/>
      <c r="AY24" s="719"/>
      <c r="AZ24" s="719"/>
      <c r="BA24" s="719"/>
      <c r="BB24" s="719"/>
      <c r="BC24" s="719"/>
      <c r="BD24" s="719"/>
      <c r="BE24" s="719"/>
      <c r="BF24" s="714"/>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16098517</v>
      </c>
      <c r="CS24" s="669"/>
      <c r="CT24" s="669"/>
      <c r="CU24" s="669"/>
      <c r="CV24" s="669"/>
      <c r="CW24" s="669"/>
      <c r="CX24" s="669"/>
      <c r="CY24" s="716"/>
      <c r="CZ24" s="720">
        <v>43.3</v>
      </c>
      <c r="DA24" s="721"/>
      <c r="DB24" s="721"/>
      <c r="DC24" s="722"/>
      <c r="DD24" s="715">
        <v>11406054</v>
      </c>
      <c r="DE24" s="669"/>
      <c r="DF24" s="669"/>
      <c r="DG24" s="669"/>
      <c r="DH24" s="669"/>
      <c r="DI24" s="669"/>
      <c r="DJ24" s="669"/>
      <c r="DK24" s="716"/>
      <c r="DL24" s="715">
        <v>11377873</v>
      </c>
      <c r="DM24" s="669"/>
      <c r="DN24" s="669"/>
      <c r="DO24" s="669"/>
      <c r="DP24" s="669"/>
      <c r="DQ24" s="669"/>
      <c r="DR24" s="669"/>
      <c r="DS24" s="669"/>
      <c r="DT24" s="669"/>
      <c r="DU24" s="669"/>
      <c r="DV24" s="716"/>
      <c r="DW24" s="717">
        <v>46.9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3817374</v>
      </c>
      <c r="S25" s="619"/>
      <c r="T25" s="619"/>
      <c r="U25" s="619"/>
      <c r="V25" s="619"/>
      <c r="W25" s="619"/>
      <c r="X25" s="619"/>
      <c r="Y25" s="620"/>
      <c r="Z25" s="671">
        <v>9.6</v>
      </c>
      <c r="AA25" s="671"/>
      <c r="AB25" s="671"/>
      <c r="AC25" s="671"/>
      <c r="AD25" s="672" t="s">
        <v>109</v>
      </c>
      <c r="AE25" s="672"/>
      <c r="AF25" s="672"/>
      <c r="AG25" s="672"/>
      <c r="AH25" s="672"/>
      <c r="AI25" s="672"/>
      <c r="AJ25" s="672"/>
      <c r="AK25" s="672"/>
      <c r="AL25" s="641" t="s">
        <v>109</v>
      </c>
      <c r="AM25" s="673"/>
      <c r="AN25" s="673"/>
      <c r="AO25" s="674"/>
      <c r="AP25" s="712" t="s">
        <v>272</v>
      </c>
      <c r="AQ25" s="719"/>
      <c r="AR25" s="719"/>
      <c r="AS25" s="719"/>
      <c r="AT25" s="719"/>
      <c r="AU25" s="719"/>
      <c r="AV25" s="719"/>
      <c r="AW25" s="719"/>
      <c r="AX25" s="719"/>
      <c r="AY25" s="719"/>
      <c r="AZ25" s="719"/>
      <c r="BA25" s="719"/>
      <c r="BB25" s="719"/>
      <c r="BC25" s="719"/>
      <c r="BD25" s="719"/>
      <c r="BE25" s="719"/>
      <c r="BF25" s="714"/>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5686162</v>
      </c>
      <c r="CS25" s="637"/>
      <c r="CT25" s="637"/>
      <c r="CU25" s="637"/>
      <c r="CV25" s="637"/>
      <c r="CW25" s="637"/>
      <c r="CX25" s="637"/>
      <c r="CY25" s="638"/>
      <c r="CZ25" s="621">
        <v>15.3</v>
      </c>
      <c r="DA25" s="639"/>
      <c r="DB25" s="639"/>
      <c r="DC25" s="640"/>
      <c r="DD25" s="624">
        <v>5101870</v>
      </c>
      <c r="DE25" s="637"/>
      <c r="DF25" s="637"/>
      <c r="DG25" s="637"/>
      <c r="DH25" s="637"/>
      <c r="DI25" s="637"/>
      <c r="DJ25" s="637"/>
      <c r="DK25" s="638"/>
      <c r="DL25" s="624">
        <v>5077326</v>
      </c>
      <c r="DM25" s="637"/>
      <c r="DN25" s="637"/>
      <c r="DO25" s="637"/>
      <c r="DP25" s="637"/>
      <c r="DQ25" s="637"/>
      <c r="DR25" s="637"/>
      <c r="DS25" s="637"/>
      <c r="DT25" s="637"/>
      <c r="DU25" s="637"/>
      <c r="DV25" s="638"/>
      <c r="DW25" s="641">
        <v>20.9</v>
      </c>
      <c r="DX25" s="642"/>
      <c r="DY25" s="642"/>
      <c r="DZ25" s="642"/>
      <c r="EA25" s="642"/>
      <c r="EB25" s="642"/>
      <c r="EC25" s="643"/>
    </row>
    <row r="26" spans="2:133" ht="11.25" customHeight="1" x14ac:dyDescent="0.15">
      <c r="B26" s="709" t="s">
        <v>274</v>
      </c>
      <c r="C26" s="710"/>
      <c r="D26" s="710"/>
      <c r="E26" s="710"/>
      <c r="F26" s="710"/>
      <c r="G26" s="710"/>
      <c r="H26" s="710"/>
      <c r="I26" s="710"/>
      <c r="J26" s="710"/>
      <c r="K26" s="710"/>
      <c r="L26" s="710"/>
      <c r="M26" s="710"/>
      <c r="N26" s="710"/>
      <c r="O26" s="710"/>
      <c r="P26" s="710"/>
      <c r="Q26" s="711"/>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12" t="s">
        <v>275</v>
      </c>
      <c r="AQ26" s="713"/>
      <c r="AR26" s="713"/>
      <c r="AS26" s="713"/>
      <c r="AT26" s="713"/>
      <c r="AU26" s="713"/>
      <c r="AV26" s="713"/>
      <c r="AW26" s="713"/>
      <c r="AX26" s="713"/>
      <c r="AY26" s="713"/>
      <c r="AZ26" s="713"/>
      <c r="BA26" s="713"/>
      <c r="BB26" s="713"/>
      <c r="BC26" s="713"/>
      <c r="BD26" s="713"/>
      <c r="BE26" s="713"/>
      <c r="BF26" s="714"/>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3602442</v>
      </c>
      <c r="CS26" s="619"/>
      <c r="CT26" s="619"/>
      <c r="CU26" s="619"/>
      <c r="CV26" s="619"/>
      <c r="CW26" s="619"/>
      <c r="CX26" s="619"/>
      <c r="CY26" s="620"/>
      <c r="CZ26" s="621">
        <v>9.6999999999999993</v>
      </c>
      <c r="DA26" s="639"/>
      <c r="DB26" s="639"/>
      <c r="DC26" s="640"/>
      <c r="DD26" s="624">
        <v>3069756</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2085630</v>
      </c>
      <c r="S27" s="619"/>
      <c r="T27" s="619"/>
      <c r="U27" s="619"/>
      <c r="V27" s="619"/>
      <c r="W27" s="619"/>
      <c r="X27" s="619"/>
      <c r="Y27" s="620"/>
      <c r="Z27" s="671">
        <v>5.2</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13680204</v>
      </c>
      <c r="BH27" s="619"/>
      <c r="BI27" s="619"/>
      <c r="BJ27" s="619"/>
      <c r="BK27" s="619"/>
      <c r="BL27" s="619"/>
      <c r="BM27" s="619"/>
      <c r="BN27" s="620"/>
      <c r="BO27" s="671">
        <v>100</v>
      </c>
      <c r="BP27" s="671"/>
      <c r="BQ27" s="671"/>
      <c r="BR27" s="671"/>
      <c r="BS27" s="624">
        <v>285108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5952279</v>
      </c>
      <c r="CS27" s="637"/>
      <c r="CT27" s="637"/>
      <c r="CU27" s="637"/>
      <c r="CV27" s="637"/>
      <c r="CW27" s="637"/>
      <c r="CX27" s="637"/>
      <c r="CY27" s="638"/>
      <c r="CZ27" s="621">
        <v>16</v>
      </c>
      <c r="DA27" s="639"/>
      <c r="DB27" s="639"/>
      <c r="DC27" s="640"/>
      <c r="DD27" s="624">
        <v>1926612</v>
      </c>
      <c r="DE27" s="637"/>
      <c r="DF27" s="637"/>
      <c r="DG27" s="637"/>
      <c r="DH27" s="637"/>
      <c r="DI27" s="637"/>
      <c r="DJ27" s="637"/>
      <c r="DK27" s="638"/>
      <c r="DL27" s="624">
        <v>1922975</v>
      </c>
      <c r="DM27" s="637"/>
      <c r="DN27" s="637"/>
      <c r="DO27" s="637"/>
      <c r="DP27" s="637"/>
      <c r="DQ27" s="637"/>
      <c r="DR27" s="637"/>
      <c r="DS27" s="637"/>
      <c r="DT27" s="637"/>
      <c r="DU27" s="637"/>
      <c r="DV27" s="638"/>
      <c r="DW27" s="641">
        <v>7.9</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625838</v>
      </c>
      <c r="S28" s="619"/>
      <c r="T28" s="619"/>
      <c r="U28" s="619"/>
      <c r="V28" s="619"/>
      <c r="W28" s="619"/>
      <c r="X28" s="619"/>
      <c r="Y28" s="620"/>
      <c r="Z28" s="671">
        <v>1.6</v>
      </c>
      <c r="AA28" s="671"/>
      <c r="AB28" s="671"/>
      <c r="AC28" s="671"/>
      <c r="AD28" s="672">
        <v>31797</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4460076</v>
      </c>
      <c r="CS28" s="619"/>
      <c r="CT28" s="619"/>
      <c r="CU28" s="619"/>
      <c r="CV28" s="619"/>
      <c r="CW28" s="619"/>
      <c r="CX28" s="619"/>
      <c r="CY28" s="620"/>
      <c r="CZ28" s="621">
        <v>12</v>
      </c>
      <c r="DA28" s="639"/>
      <c r="DB28" s="639"/>
      <c r="DC28" s="640"/>
      <c r="DD28" s="624">
        <v>4377572</v>
      </c>
      <c r="DE28" s="619"/>
      <c r="DF28" s="619"/>
      <c r="DG28" s="619"/>
      <c r="DH28" s="619"/>
      <c r="DI28" s="619"/>
      <c r="DJ28" s="619"/>
      <c r="DK28" s="620"/>
      <c r="DL28" s="624">
        <v>4377572</v>
      </c>
      <c r="DM28" s="619"/>
      <c r="DN28" s="619"/>
      <c r="DO28" s="619"/>
      <c r="DP28" s="619"/>
      <c r="DQ28" s="619"/>
      <c r="DR28" s="619"/>
      <c r="DS28" s="619"/>
      <c r="DT28" s="619"/>
      <c r="DU28" s="619"/>
      <c r="DV28" s="620"/>
      <c r="DW28" s="641">
        <v>18</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89630</v>
      </c>
      <c r="S29" s="619"/>
      <c r="T29" s="619"/>
      <c r="U29" s="619"/>
      <c r="V29" s="619"/>
      <c r="W29" s="619"/>
      <c r="X29" s="619"/>
      <c r="Y29" s="620"/>
      <c r="Z29" s="671">
        <v>0.2</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4460076</v>
      </c>
      <c r="CS29" s="637"/>
      <c r="CT29" s="637"/>
      <c r="CU29" s="637"/>
      <c r="CV29" s="637"/>
      <c r="CW29" s="637"/>
      <c r="CX29" s="637"/>
      <c r="CY29" s="638"/>
      <c r="CZ29" s="621">
        <v>12</v>
      </c>
      <c r="DA29" s="639"/>
      <c r="DB29" s="639"/>
      <c r="DC29" s="640"/>
      <c r="DD29" s="624">
        <v>4377572</v>
      </c>
      <c r="DE29" s="637"/>
      <c r="DF29" s="637"/>
      <c r="DG29" s="637"/>
      <c r="DH29" s="637"/>
      <c r="DI29" s="637"/>
      <c r="DJ29" s="637"/>
      <c r="DK29" s="638"/>
      <c r="DL29" s="624">
        <v>4377572</v>
      </c>
      <c r="DM29" s="637"/>
      <c r="DN29" s="637"/>
      <c r="DO29" s="637"/>
      <c r="DP29" s="637"/>
      <c r="DQ29" s="637"/>
      <c r="DR29" s="637"/>
      <c r="DS29" s="637"/>
      <c r="DT29" s="637"/>
      <c r="DU29" s="637"/>
      <c r="DV29" s="638"/>
      <c r="DW29" s="641">
        <v>18</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1728167</v>
      </c>
      <c r="S30" s="619"/>
      <c r="T30" s="619"/>
      <c r="U30" s="619"/>
      <c r="V30" s="619"/>
      <c r="W30" s="619"/>
      <c r="X30" s="619"/>
      <c r="Y30" s="620"/>
      <c r="Z30" s="671">
        <v>4.3</v>
      </c>
      <c r="AA30" s="671"/>
      <c r="AB30" s="671"/>
      <c r="AC30" s="671"/>
      <c r="AD30" s="672">
        <v>44444</v>
      </c>
      <c r="AE30" s="672"/>
      <c r="AF30" s="672"/>
      <c r="AG30" s="672"/>
      <c r="AH30" s="672"/>
      <c r="AI30" s="672"/>
      <c r="AJ30" s="672"/>
      <c r="AK30" s="672"/>
      <c r="AL30" s="641">
        <v>0.2</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98.8</v>
      </c>
      <c r="BH30" s="685"/>
      <c r="BI30" s="685"/>
      <c r="BJ30" s="685"/>
      <c r="BK30" s="685"/>
      <c r="BL30" s="685"/>
      <c r="BM30" s="686">
        <v>94.4</v>
      </c>
      <c r="BN30" s="685"/>
      <c r="BO30" s="685"/>
      <c r="BP30" s="685"/>
      <c r="BQ30" s="687"/>
      <c r="BR30" s="684">
        <v>98.5</v>
      </c>
      <c r="BS30" s="685"/>
      <c r="BT30" s="685"/>
      <c r="BU30" s="685"/>
      <c r="BV30" s="685"/>
      <c r="BW30" s="685"/>
      <c r="BX30" s="686">
        <v>93.5</v>
      </c>
      <c r="BY30" s="685"/>
      <c r="BZ30" s="685"/>
      <c r="CA30" s="685"/>
      <c r="CB30" s="687"/>
      <c r="CD30" s="690"/>
      <c r="CE30" s="691"/>
      <c r="CF30" s="655" t="s">
        <v>290</v>
      </c>
      <c r="CG30" s="652"/>
      <c r="CH30" s="652"/>
      <c r="CI30" s="652"/>
      <c r="CJ30" s="652"/>
      <c r="CK30" s="652"/>
      <c r="CL30" s="652"/>
      <c r="CM30" s="652"/>
      <c r="CN30" s="652"/>
      <c r="CO30" s="652"/>
      <c r="CP30" s="652"/>
      <c r="CQ30" s="653"/>
      <c r="CR30" s="618">
        <v>4221368</v>
      </c>
      <c r="CS30" s="619"/>
      <c r="CT30" s="619"/>
      <c r="CU30" s="619"/>
      <c r="CV30" s="619"/>
      <c r="CW30" s="619"/>
      <c r="CX30" s="619"/>
      <c r="CY30" s="620"/>
      <c r="CZ30" s="621">
        <v>11.4</v>
      </c>
      <c r="DA30" s="639"/>
      <c r="DB30" s="639"/>
      <c r="DC30" s="640"/>
      <c r="DD30" s="624">
        <v>4146519</v>
      </c>
      <c r="DE30" s="619"/>
      <c r="DF30" s="619"/>
      <c r="DG30" s="619"/>
      <c r="DH30" s="619"/>
      <c r="DI30" s="619"/>
      <c r="DJ30" s="619"/>
      <c r="DK30" s="620"/>
      <c r="DL30" s="624">
        <v>4146519</v>
      </c>
      <c r="DM30" s="619"/>
      <c r="DN30" s="619"/>
      <c r="DO30" s="619"/>
      <c r="DP30" s="619"/>
      <c r="DQ30" s="619"/>
      <c r="DR30" s="619"/>
      <c r="DS30" s="619"/>
      <c r="DT30" s="619"/>
      <c r="DU30" s="619"/>
      <c r="DV30" s="620"/>
      <c r="DW30" s="641">
        <v>17.100000000000001</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1018699</v>
      </c>
      <c r="S31" s="619"/>
      <c r="T31" s="619"/>
      <c r="U31" s="619"/>
      <c r="V31" s="619"/>
      <c r="W31" s="619"/>
      <c r="X31" s="619"/>
      <c r="Y31" s="620"/>
      <c r="Z31" s="671">
        <v>2.6</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95.6</v>
      </c>
      <c r="BN31" s="683"/>
      <c r="BO31" s="683"/>
      <c r="BP31" s="683"/>
      <c r="BQ31" s="647"/>
      <c r="BR31" s="682">
        <v>98.6</v>
      </c>
      <c r="BS31" s="637"/>
      <c r="BT31" s="637"/>
      <c r="BU31" s="637"/>
      <c r="BV31" s="637"/>
      <c r="BW31" s="637"/>
      <c r="BX31" s="673">
        <v>94.3</v>
      </c>
      <c r="BY31" s="683"/>
      <c r="BZ31" s="683"/>
      <c r="CA31" s="683"/>
      <c r="CB31" s="647"/>
      <c r="CD31" s="690"/>
      <c r="CE31" s="691"/>
      <c r="CF31" s="655" t="s">
        <v>294</v>
      </c>
      <c r="CG31" s="652"/>
      <c r="CH31" s="652"/>
      <c r="CI31" s="652"/>
      <c r="CJ31" s="652"/>
      <c r="CK31" s="652"/>
      <c r="CL31" s="652"/>
      <c r="CM31" s="652"/>
      <c r="CN31" s="652"/>
      <c r="CO31" s="652"/>
      <c r="CP31" s="652"/>
      <c r="CQ31" s="653"/>
      <c r="CR31" s="618">
        <v>238708</v>
      </c>
      <c r="CS31" s="637"/>
      <c r="CT31" s="637"/>
      <c r="CU31" s="637"/>
      <c r="CV31" s="637"/>
      <c r="CW31" s="637"/>
      <c r="CX31" s="637"/>
      <c r="CY31" s="638"/>
      <c r="CZ31" s="621">
        <v>0.6</v>
      </c>
      <c r="DA31" s="639"/>
      <c r="DB31" s="639"/>
      <c r="DC31" s="640"/>
      <c r="DD31" s="624">
        <v>231053</v>
      </c>
      <c r="DE31" s="637"/>
      <c r="DF31" s="637"/>
      <c r="DG31" s="637"/>
      <c r="DH31" s="637"/>
      <c r="DI31" s="637"/>
      <c r="DJ31" s="637"/>
      <c r="DK31" s="638"/>
      <c r="DL31" s="624">
        <v>231053</v>
      </c>
      <c r="DM31" s="637"/>
      <c r="DN31" s="637"/>
      <c r="DO31" s="637"/>
      <c r="DP31" s="637"/>
      <c r="DQ31" s="637"/>
      <c r="DR31" s="637"/>
      <c r="DS31" s="637"/>
      <c r="DT31" s="637"/>
      <c r="DU31" s="637"/>
      <c r="DV31" s="638"/>
      <c r="DW31" s="641">
        <v>1</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897632</v>
      </c>
      <c r="S32" s="619"/>
      <c r="T32" s="619"/>
      <c r="U32" s="619"/>
      <c r="V32" s="619"/>
      <c r="W32" s="619"/>
      <c r="X32" s="619"/>
      <c r="Y32" s="620"/>
      <c r="Z32" s="671">
        <v>2.2999999999999998</v>
      </c>
      <c r="AA32" s="671"/>
      <c r="AB32" s="671"/>
      <c r="AC32" s="671"/>
      <c r="AD32" s="672">
        <v>902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98.6</v>
      </c>
      <c r="BH32" s="603"/>
      <c r="BI32" s="603"/>
      <c r="BJ32" s="603"/>
      <c r="BK32" s="603"/>
      <c r="BL32" s="603"/>
      <c r="BM32" s="666">
        <v>92.9</v>
      </c>
      <c r="BN32" s="603"/>
      <c r="BO32" s="603"/>
      <c r="BP32" s="603"/>
      <c r="BQ32" s="660"/>
      <c r="BR32" s="681">
        <v>98.4</v>
      </c>
      <c r="BS32" s="603"/>
      <c r="BT32" s="603"/>
      <c r="BU32" s="603"/>
      <c r="BV32" s="603"/>
      <c r="BW32" s="603"/>
      <c r="BX32" s="666">
        <v>92.4</v>
      </c>
      <c r="BY32" s="603"/>
      <c r="BZ32" s="603"/>
      <c r="CA32" s="603"/>
      <c r="CB32" s="660"/>
      <c r="CD32" s="692"/>
      <c r="CE32" s="693"/>
      <c r="CF32" s="655" t="s">
        <v>297</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2718700</v>
      </c>
      <c r="S33" s="619"/>
      <c r="T33" s="619"/>
      <c r="U33" s="619"/>
      <c r="V33" s="619"/>
      <c r="W33" s="619"/>
      <c r="X33" s="619"/>
      <c r="Y33" s="620"/>
      <c r="Z33" s="671">
        <v>6.8</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16795253</v>
      </c>
      <c r="CS33" s="637"/>
      <c r="CT33" s="637"/>
      <c r="CU33" s="637"/>
      <c r="CV33" s="637"/>
      <c r="CW33" s="637"/>
      <c r="CX33" s="637"/>
      <c r="CY33" s="638"/>
      <c r="CZ33" s="621">
        <v>45.2</v>
      </c>
      <c r="DA33" s="639"/>
      <c r="DB33" s="639"/>
      <c r="DC33" s="640"/>
      <c r="DD33" s="624">
        <v>14053070</v>
      </c>
      <c r="DE33" s="637"/>
      <c r="DF33" s="637"/>
      <c r="DG33" s="637"/>
      <c r="DH33" s="637"/>
      <c r="DI33" s="637"/>
      <c r="DJ33" s="637"/>
      <c r="DK33" s="638"/>
      <c r="DL33" s="624">
        <v>10136361</v>
      </c>
      <c r="DM33" s="637"/>
      <c r="DN33" s="637"/>
      <c r="DO33" s="637"/>
      <c r="DP33" s="637"/>
      <c r="DQ33" s="637"/>
      <c r="DR33" s="637"/>
      <c r="DS33" s="637"/>
      <c r="DT33" s="637"/>
      <c r="DU33" s="637"/>
      <c r="DV33" s="638"/>
      <c r="DW33" s="641">
        <v>41.8</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5154819</v>
      </c>
      <c r="CS34" s="619"/>
      <c r="CT34" s="619"/>
      <c r="CU34" s="619"/>
      <c r="CV34" s="619"/>
      <c r="CW34" s="619"/>
      <c r="CX34" s="619"/>
      <c r="CY34" s="620"/>
      <c r="CZ34" s="621">
        <v>13.9</v>
      </c>
      <c r="DA34" s="639"/>
      <c r="DB34" s="639"/>
      <c r="DC34" s="640"/>
      <c r="DD34" s="624">
        <v>4028491</v>
      </c>
      <c r="DE34" s="619"/>
      <c r="DF34" s="619"/>
      <c r="DG34" s="619"/>
      <c r="DH34" s="619"/>
      <c r="DI34" s="619"/>
      <c r="DJ34" s="619"/>
      <c r="DK34" s="620"/>
      <c r="DL34" s="624">
        <v>3123998</v>
      </c>
      <c r="DM34" s="619"/>
      <c r="DN34" s="619"/>
      <c r="DO34" s="619"/>
      <c r="DP34" s="619"/>
      <c r="DQ34" s="619"/>
      <c r="DR34" s="619"/>
      <c r="DS34" s="619"/>
      <c r="DT34" s="619"/>
      <c r="DU34" s="619"/>
      <c r="DV34" s="620"/>
      <c r="DW34" s="641">
        <v>12.9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500000</v>
      </c>
      <c r="S35" s="619"/>
      <c r="T35" s="619"/>
      <c r="U35" s="619"/>
      <c r="V35" s="619"/>
      <c r="W35" s="619"/>
      <c r="X35" s="619"/>
      <c r="Y35" s="620"/>
      <c r="Z35" s="671">
        <v>1.3</v>
      </c>
      <c r="AA35" s="671"/>
      <c r="AB35" s="671"/>
      <c r="AC35" s="671"/>
      <c r="AD35" s="672" t="s">
        <v>109</v>
      </c>
      <c r="AE35" s="672"/>
      <c r="AF35" s="672"/>
      <c r="AG35" s="672"/>
      <c r="AH35" s="672"/>
      <c r="AI35" s="672"/>
      <c r="AJ35" s="672"/>
      <c r="AK35" s="672"/>
      <c r="AL35" s="641" t="s">
        <v>109</v>
      </c>
      <c r="AM35" s="673"/>
      <c r="AN35" s="673"/>
      <c r="AO35" s="674"/>
      <c r="AP35" s="186"/>
      <c r="AQ35" s="675" t="s">
        <v>305</v>
      </c>
      <c r="AR35" s="676"/>
      <c r="AS35" s="676"/>
      <c r="AT35" s="676"/>
      <c r="AU35" s="676"/>
      <c r="AV35" s="676"/>
      <c r="AW35" s="676"/>
      <c r="AX35" s="676"/>
      <c r="AY35" s="677"/>
      <c r="AZ35" s="668">
        <v>4975672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296595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229228</v>
      </c>
      <c r="CS35" s="637"/>
      <c r="CT35" s="637"/>
      <c r="CU35" s="637"/>
      <c r="CV35" s="637"/>
      <c r="CW35" s="637"/>
      <c r="CX35" s="637"/>
      <c r="CY35" s="638"/>
      <c r="CZ35" s="621">
        <v>0.6</v>
      </c>
      <c r="DA35" s="639"/>
      <c r="DB35" s="639"/>
      <c r="DC35" s="640"/>
      <c r="DD35" s="624">
        <v>217781</v>
      </c>
      <c r="DE35" s="637"/>
      <c r="DF35" s="637"/>
      <c r="DG35" s="637"/>
      <c r="DH35" s="637"/>
      <c r="DI35" s="637"/>
      <c r="DJ35" s="637"/>
      <c r="DK35" s="638"/>
      <c r="DL35" s="624">
        <v>216988</v>
      </c>
      <c r="DM35" s="637"/>
      <c r="DN35" s="637"/>
      <c r="DO35" s="637"/>
      <c r="DP35" s="637"/>
      <c r="DQ35" s="637"/>
      <c r="DR35" s="637"/>
      <c r="DS35" s="637"/>
      <c r="DT35" s="637"/>
      <c r="DU35" s="637"/>
      <c r="DV35" s="638"/>
      <c r="DW35" s="641">
        <v>0.9</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39813866</v>
      </c>
      <c r="S36" s="659"/>
      <c r="T36" s="659"/>
      <c r="U36" s="659"/>
      <c r="V36" s="659"/>
      <c r="W36" s="659"/>
      <c r="X36" s="659"/>
      <c r="Y36" s="662"/>
      <c r="Z36" s="663">
        <v>100</v>
      </c>
      <c r="AA36" s="663"/>
      <c r="AB36" s="663"/>
      <c r="AC36" s="663"/>
      <c r="AD36" s="664">
        <v>23760241</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1587498</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-125515</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4394107</v>
      </c>
      <c r="CS36" s="619"/>
      <c r="CT36" s="619"/>
      <c r="CU36" s="619"/>
      <c r="CV36" s="619"/>
      <c r="CW36" s="619"/>
      <c r="CX36" s="619"/>
      <c r="CY36" s="620"/>
      <c r="CZ36" s="621">
        <v>11.8</v>
      </c>
      <c r="DA36" s="639"/>
      <c r="DB36" s="639"/>
      <c r="DC36" s="640"/>
      <c r="DD36" s="624">
        <v>3831325</v>
      </c>
      <c r="DE36" s="619"/>
      <c r="DF36" s="619"/>
      <c r="DG36" s="619"/>
      <c r="DH36" s="619"/>
      <c r="DI36" s="619"/>
      <c r="DJ36" s="619"/>
      <c r="DK36" s="620"/>
      <c r="DL36" s="624">
        <v>3075776</v>
      </c>
      <c r="DM36" s="619"/>
      <c r="DN36" s="619"/>
      <c r="DO36" s="619"/>
      <c r="DP36" s="619"/>
      <c r="DQ36" s="619"/>
      <c r="DR36" s="619"/>
      <c r="DS36" s="619"/>
      <c r="DT36" s="619"/>
      <c r="DU36" s="619"/>
      <c r="DV36" s="620"/>
      <c r="DW36" s="641">
        <v>12.7</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229920</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13074</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2257560</v>
      </c>
      <c r="CS37" s="637"/>
      <c r="CT37" s="637"/>
      <c r="CU37" s="637"/>
      <c r="CV37" s="637"/>
      <c r="CW37" s="637"/>
      <c r="CX37" s="637"/>
      <c r="CY37" s="638"/>
      <c r="CZ37" s="621">
        <v>6.1</v>
      </c>
      <c r="DA37" s="639"/>
      <c r="DB37" s="639"/>
      <c r="DC37" s="640"/>
      <c r="DD37" s="624">
        <v>2255424</v>
      </c>
      <c r="DE37" s="637"/>
      <c r="DF37" s="637"/>
      <c r="DG37" s="637"/>
      <c r="DH37" s="637"/>
      <c r="DI37" s="637"/>
      <c r="DJ37" s="637"/>
      <c r="DK37" s="638"/>
      <c r="DL37" s="624">
        <v>2112666</v>
      </c>
      <c r="DM37" s="637"/>
      <c r="DN37" s="637"/>
      <c r="DO37" s="637"/>
      <c r="DP37" s="637"/>
      <c r="DQ37" s="637"/>
      <c r="DR37" s="637"/>
      <c r="DS37" s="637"/>
      <c r="DT37" s="637"/>
      <c r="DU37" s="637"/>
      <c r="DV37" s="638"/>
      <c r="DW37" s="641">
        <v>8.6999999999999993</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17276</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23438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4924810</v>
      </c>
      <c r="CS38" s="619"/>
      <c r="CT38" s="619"/>
      <c r="CU38" s="619"/>
      <c r="CV38" s="619"/>
      <c r="CW38" s="619"/>
      <c r="CX38" s="619"/>
      <c r="CY38" s="620"/>
      <c r="CZ38" s="621">
        <v>13.3</v>
      </c>
      <c r="DA38" s="639"/>
      <c r="DB38" s="639"/>
      <c r="DC38" s="640"/>
      <c r="DD38" s="624">
        <v>4386663</v>
      </c>
      <c r="DE38" s="619"/>
      <c r="DF38" s="619"/>
      <c r="DG38" s="619"/>
      <c r="DH38" s="619"/>
      <c r="DI38" s="619"/>
      <c r="DJ38" s="619"/>
      <c r="DK38" s="620"/>
      <c r="DL38" s="624">
        <v>3715666</v>
      </c>
      <c r="DM38" s="619"/>
      <c r="DN38" s="619"/>
      <c r="DO38" s="619"/>
      <c r="DP38" s="619"/>
      <c r="DQ38" s="619"/>
      <c r="DR38" s="619"/>
      <c r="DS38" s="619"/>
      <c r="DT38" s="619"/>
      <c r="DU38" s="619"/>
      <c r="DV38" s="620"/>
      <c r="DW38" s="641">
        <v>15.3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9979</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105</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2021530</v>
      </c>
      <c r="CS39" s="637"/>
      <c r="CT39" s="637"/>
      <c r="CU39" s="637"/>
      <c r="CV39" s="637"/>
      <c r="CW39" s="637"/>
      <c r="CX39" s="637"/>
      <c r="CY39" s="638"/>
      <c r="CZ39" s="621">
        <v>5.4</v>
      </c>
      <c r="DA39" s="639"/>
      <c r="DB39" s="639"/>
      <c r="DC39" s="640"/>
      <c r="DD39" s="624">
        <v>1580714</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1124054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70759</v>
      </c>
      <c r="CS40" s="619"/>
      <c r="CT40" s="619"/>
      <c r="CU40" s="619"/>
      <c r="CV40" s="619"/>
      <c r="CW40" s="619"/>
      <c r="CX40" s="619"/>
      <c r="CY40" s="620"/>
      <c r="CZ40" s="621">
        <v>0.2</v>
      </c>
      <c r="DA40" s="639"/>
      <c r="DB40" s="639"/>
      <c r="DC40" s="640"/>
      <c r="DD40" s="624">
        <v>8096</v>
      </c>
      <c r="DE40" s="619"/>
      <c r="DF40" s="619"/>
      <c r="DG40" s="619"/>
      <c r="DH40" s="619"/>
      <c r="DI40" s="619"/>
      <c r="DJ40" s="619"/>
      <c r="DK40" s="620"/>
      <c r="DL40" s="624">
        <v>3933</v>
      </c>
      <c r="DM40" s="619"/>
      <c r="DN40" s="619"/>
      <c r="DO40" s="619"/>
      <c r="DP40" s="619"/>
      <c r="DQ40" s="619"/>
      <c r="DR40" s="619"/>
      <c r="DS40" s="619"/>
      <c r="DT40" s="619"/>
      <c r="DU40" s="619"/>
      <c r="DV40" s="620"/>
      <c r="DW40" s="641">
        <v>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2006945</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303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4245458</v>
      </c>
      <c r="CS42" s="619"/>
      <c r="CT42" s="619"/>
      <c r="CU42" s="619"/>
      <c r="CV42" s="619"/>
      <c r="CW42" s="619"/>
      <c r="CX42" s="619"/>
      <c r="CY42" s="620"/>
      <c r="CZ42" s="621">
        <v>11.4</v>
      </c>
      <c r="DA42" s="622"/>
      <c r="DB42" s="622"/>
      <c r="DC42" s="623"/>
      <c r="DD42" s="624">
        <v>1224577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61214</v>
      </c>
      <c r="CS43" s="637"/>
      <c r="CT43" s="637"/>
      <c r="CU43" s="637"/>
      <c r="CV43" s="637"/>
      <c r="CW43" s="637"/>
      <c r="CX43" s="637"/>
      <c r="CY43" s="638"/>
      <c r="CZ43" s="621">
        <v>0.2</v>
      </c>
      <c r="DA43" s="639"/>
      <c r="DB43" s="639"/>
      <c r="DC43" s="640"/>
      <c r="DD43" s="624">
        <v>60545</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4167801</v>
      </c>
      <c r="CS44" s="619"/>
      <c r="CT44" s="619"/>
      <c r="CU44" s="619"/>
      <c r="CV44" s="619"/>
      <c r="CW44" s="619"/>
      <c r="CX44" s="619"/>
      <c r="CY44" s="620"/>
      <c r="CZ44" s="621">
        <v>11.2</v>
      </c>
      <c r="DA44" s="622"/>
      <c r="DB44" s="622"/>
      <c r="DC44" s="623"/>
      <c r="DD44" s="624">
        <v>1219262</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1135742</v>
      </c>
      <c r="CS45" s="637"/>
      <c r="CT45" s="637"/>
      <c r="CU45" s="637"/>
      <c r="CV45" s="637"/>
      <c r="CW45" s="637"/>
      <c r="CX45" s="637"/>
      <c r="CY45" s="638"/>
      <c r="CZ45" s="621">
        <v>3.1</v>
      </c>
      <c r="DA45" s="639"/>
      <c r="DB45" s="639"/>
      <c r="DC45" s="640"/>
      <c r="DD45" s="624">
        <v>131713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2948622</v>
      </c>
      <c r="CS46" s="619"/>
      <c r="CT46" s="619"/>
      <c r="CU46" s="619"/>
      <c r="CV46" s="619"/>
      <c r="CW46" s="619"/>
      <c r="CX46" s="619"/>
      <c r="CY46" s="620"/>
      <c r="CZ46" s="621">
        <v>7.9</v>
      </c>
      <c r="DA46" s="622"/>
      <c r="DB46" s="622"/>
      <c r="DC46" s="623"/>
      <c r="DD46" s="624">
        <v>1005933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77657</v>
      </c>
      <c r="CS47" s="637"/>
      <c r="CT47" s="637"/>
      <c r="CU47" s="637"/>
      <c r="CV47" s="637"/>
      <c r="CW47" s="637"/>
      <c r="CX47" s="637"/>
      <c r="CY47" s="638"/>
      <c r="CZ47" s="621">
        <v>0.2</v>
      </c>
      <c r="DA47" s="639"/>
      <c r="DB47" s="639"/>
      <c r="DC47" s="640"/>
      <c r="DD47" s="624">
        <v>5315</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37139228</v>
      </c>
      <c r="CS49" s="603"/>
      <c r="CT49" s="603"/>
      <c r="CU49" s="603"/>
      <c r="CV49" s="603"/>
      <c r="CW49" s="603"/>
      <c r="CX49" s="603"/>
      <c r="CY49" s="604"/>
      <c r="CZ49" s="605">
        <v>100</v>
      </c>
      <c r="DA49" s="606"/>
      <c r="DB49" s="606"/>
      <c r="DC49" s="607"/>
      <c r="DD49" s="608">
        <v>26683701</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BN87" sqref="BN87"/>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340</v>
      </c>
      <c r="DK2" s="1140"/>
      <c r="DL2" s="1140"/>
      <c r="DM2" s="1140"/>
      <c r="DN2" s="1140"/>
      <c r="DO2" s="1141"/>
      <c r="DP2" s="200"/>
      <c r="DQ2" s="1139" t="s">
        <v>341</v>
      </c>
      <c r="DR2" s="1140"/>
      <c r="DS2" s="1140"/>
      <c r="DT2" s="1140"/>
      <c r="DU2" s="1140"/>
      <c r="DV2" s="1140"/>
      <c r="DW2" s="1140"/>
      <c r="DX2" s="1140"/>
      <c r="DY2" s="1140"/>
      <c r="DZ2" s="1141"/>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93" t="s">
        <v>342</v>
      </c>
      <c r="B4" s="1093"/>
      <c r="C4" s="1093"/>
      <c r="D4" s="1093"/>
      <c r="E4" s="1093"/>
      <c r="F4" s="1093"/>
      <c r="G4" s="1093"/>
      <c r="H4" s="1093"/>
      <c r="I4" s="1093"/>
      <c r="J4" s="1093"/>
      <c r="K4" s="1093"/>
      <c r="L4" s="1093"/>
      <c r="M4" s="1093"/>
      <c r="N4" s="1093"/>
      <c r="O4" s="1093"/>
      <c r="P4" s="1093"/>
      <c r="Q4" s="1093"/>
      <c r="R4" s="1093"/>
      <c r="S4" s="1093"/>
      <c r="T4" s="1093"/>
      <c r="U4" s="1093"/>
      <c r="V4" s="1093"/>
      <c r="W4" s="1093"/>
      <c r="X4" s="1093"/>
      <c r="Y4" s="1093"/>
      <c r="Z4" s="1093"/>
      <c r="AA4" s="1093"/>
      <c r="AB4" s="1093"/>
      <c r="AC4" s="1093"/>
      <c r="AD4" s="1093"/>
      <c r="AE4" s="1093"/>
      <c r="AF4" s="1093"/>
      <c r="AG4" s="1093"/>
      <c r="AH4" s="1093"/>
      <c r="AI4" s="1093"/>
      <c r="AJ4" s="1093"/>
      <c r="AK4" s="1093"/>
      <c r="AL4" s="1093"/>
      <c r="AM4" s="1093"/>
      <c r="AN4" s="1093"/>
      <c r="AO4" s="1093"/>
      <c r="AP4" s="1093"/>
      <c r="AQ4" s="1093"/>
      <c r="AR4" s="1093"/>
      <c r="AS4" s="1093"/>
      <c r="AT4" s="1093"/>
      <c r="AU4" s="1093"/>
      <c r="AV4" s="1093"/>
      <c r="AW4" s="1093"/>
      <c r="AX4" s="1093"/>
      <c r="AY4" s="1093"/>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5" t="s">
        <v>344</v>
      </c>
      <c r="B5" s="1026"/>
      <c r="C5" s="1026"/>
      <c r="D5" s="1026"/>
      <c r="E5" s="1026"/>
      <c r="F5" s="1026"/>
      <c r="G5" s="1026"/>
      <c r="H5" s="1026"/>
      <c r="I5" s="1026"/>
      <c r="J5" s="1026"/>
      <c r="K5" s="1026"/>
      <c r="L5" s="1026"/>
      <c r="M5" s="1026"/>
      <c r="N5" s="1026"/>
      <c r="O5" s="1026"/>
      <c r="P5" s="1027"/>
      <c r="Q5" s="1031" t="s">
        <v>345</v>
      </c>
      <c r="R5" s="1032"/>
      <c r="S5" s="1032"/>
      <c r="T5" s="1032"/>
      <c r="U5" s="1033"/>
      <c r="V5" s="1031" t="s">
        <v>346</v>
      </c>
      <c r="W5" s="1032"/>
      <c r="X5" s="1032"/>
      <c r="Y5" s="1032"/>
      <c r="Z5" s="1033"/>
      <c r="AA5" s="1031" t="s">
        <v>347</v>
      </c>
      <c r="AB5" s="1032"/>
      <c r="AC5" s="1032"/>
      <c r="AD5" s="1032"/>
      <c r="AE5" s="1032"/>
      <c r="AF5" s="1142" t="s">
        <v>348</v>
      </c>
      <c r="AG5" s="1032"/>
      <c r="AH5" s="1032"/>
      <c r="AI5" s="1032"/>
      <c r="AJ5" s="1047"/>
      <c r="AK5" s="1032" t="s">
        <v>349</v>
      </c>
      <c r="AL5" s="1032"/>
      <c r="AM5" s="1032"/>
      <c r="AN5" s="1032"/>
      <c r="AO5" s="1033"/>
      <c r="AP5" s="1031" t="s">
        <v>350</v>
      </c>
      <c r="AQ5" s="1032"/>
      <c r="AR5" s="1032"/>
      <c r="AS5" s="1032"/>
      <c r="AT5" s="1033"/>
      <c r="AU5" s="1031" t="s">
        <v>351</v>
      </c>
      <c r="AV5" s="1032"/>
      <c r="AW5" s="1032"/>
      <c r="AX5" s="1032"/>
      <c r="AY5" s="1047"/>
      <c r="AZ5" s="207"/>
      <c r="BA5" s="207"/>
      <c r="BB5" s="207"/>
      <c r="BC5" s="207"/>
      <c r="BD5" s="207"/>
      <c r="BE5" s="208"/>
      <c r="BF5" s="208"/>
      <c r="BG5" s="208"/>
      <c r="BH5" s="208"/>
      <c r="BI5" s="208"/>
      <c r="BJ5" s="208"/>
      <c r="BK5" s="208"/>
      <c r="BL5" s="208"/>
      <c r="BM5" s="208"/>
      <c r="BN5" s="208"/>
      <c r="BO5" s="208"/>
      <c r="BP5" s="208"/>
      <c r="BQ5" s="1025" t="s">
        <v>352</v>
      </c>
      <c r="BR5" s="1026"/>
      <c r="BS5" s="1026"/>
      <c r="BT5" s="1026"/>
      <c r="BU5" s="1026"/>
      <c r="BV5" s="1026"/>
      <c r="BW5" s="1026"/>
      <c r="BX5" s="1026"/>
      <c r="BY5" s="1026"/>
      <c r="BZ5" s="1026"/>
      <c r="CA5" s="1026"/>
      <c r="CB5" s="1026"/>
      <c r="CC5" s="1026"/>
      <c r="CD5" s="1026"/>
      <c r="CE5" s="1026"/>
      <c r="CF5" s="1026"/>
      <c r="CG5" s="1027"/>
      <c r="CH5" s="1031" t="s">
        <v>353</v>
      </c>
      <c r="CI5" s="1032"/>
      <c r="CJ5" s="1032"/>
      <c r="CK5" s="1032"/>
      <c r="CL5" s="1033"/>
      <c r="CM5" s="1031" t="s">
        <v>354</v>
      </c>
      <c r="CN5" s="1032"/>
      <c r="CO5" s="1032"/>
      <c r="CP5" s="1032"/>
      <c r="CQ5" s="1033"/>
      <c r="CR5" s="1031" t="s">
        <v>355</v>
      </c>
      <c r="CS5" s="1032"/>
      <c r="CT5" s="1032"/>
      <c r="CU5" s="1032"/>
      <c r="CV5" s="1033"/>
      <c r="CW5" s="1031" t="s">
        <v>356</v>
      </c>
      <c r="CX5" s="1032"/>
      <c r="CY5" s="1032"/>
      <c r="CZ5" s="1032"/>
      <c r="DA5" s="1033"/>
      <c r="DB5" s="1031" t="s">
        <v>357</v>
      </c>
      <c r="DC5" s="1032"/>
      <c r="DD5" s="1032"/>
      <c r="DE5" s="1032"/>
      <c r="DF5" s="1033"/>
      <c r="DG5" s="1127" t="s">
        <v>358</v>
      </c>
      <c r="DH5" s="1128"/>
      <c r="DI5" s="1128"/>
      <c r="DJ5" s="1128"/>
      <c r="DK5" s="1129"/>
      <c r="DL5" s="1127" t="s">
        <v>359</v>
      </c>
      <c r="DM5" s="1128"/>
      <c r="DN5" s="1128"/>
      <c r="DO5" s="1128"/>
      <c r="DP5" s="1129"/>
      <c r="DQ5" s="1031" t="s">
        <v>360</v>
      </c>
      <c r="DR5" s="1032"/>
      <c r="DS5" s="1032"/>
      <c r="DT5" s="1032"/>
      <c r="DU5" s="1033"/>
      <c r="DV5" s="1031" t="s">
        <v>351</v>
      </c>
      <c r="DW5" s="1032"/>
      <c r="DX5" s="1032"/>
      <c r="DY5" s="1032"/>
      <c r="DZ5" s="1047"/>
      <c r="EA5" s="205"/>
    </row>
    <row r="6" spans="1:131" s="206"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43"/>
      <c r="AG6" s="1035"/>
      <c r="AH6" s="1035"/>
      <c r="AI6" s="1035"/>
      <c r="AJ6" s="1048"/>
      <c r="AK6" s="1035"/>
      <c r="AL6" s="1035"/>
      <c r="AM6" s="1035"/>
      <c r="AN6" s="1035"/>
      <c r="AO6" s="1036"/>
      <c r="AP6" s="1034"/>
      <c r="AQ6" s="1035"/>
      <c r="AR6" s="1035"/>
      <c r="AS6" s="1035"/>
      <c r="AT6" s="1036"/>
      <c r="AU6" s="1034"/>
      <c r="AV6" s="1035"/>
      <c r="AW6" s="1035"/>
      <c r="AX6" s="1035"/>
      <c r="AY6" s="1048"/>
      <c r="AZ6" s="203"/>
      <c r="BA6" s="203"/>
      <c r="BB6" s="203"/>
      <c r="BC6" s="203"/>
      <c r="BD6" s="203"/>
      <c r="BE6" s="204"/>
      <c r="BF6" s="204"/>
      <c r="BG6" s="204"/>
      <c r="BH6" s="204"/>
      <c r="BI6" s="204"/>
      <c r="BJ6" s="204"/>
      <c r="BK6" s="204"/>
      <c r="BL6" s="204"/>
      <c r="BM6" s="204"/>
      <c r="BN6" s="204"/>
      <c r="BO6" s="204"/>
      <c r="BP6" s="204"/>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30"/>
      <c r="DH6" s="1131"/>
      <c r="DI6" s="1131"/>
      <c r="DJ6" s="1131"/>
      <c r="DK6" s="1132"/>
      <c r="DL6" s="1130"/>
      <c r="DM6" s="1131"/>
      <c r="DN6" s="1131"/>
      <c r="DO6" s="1131"/>
      <c r="DP6" s="1132"/>
      <c r="DQ6" s="1034"/>
      <c r="DR6" s="1035"/>
      <c r="DS6" s="1035"/>
      <c r="DT6" s="1035"/>
      <c r="DU6" s="1036"/>
      <c r="DV6" s="1034"/>
      <c r="DW6" s="1035"/>
      <c r="DX6" s="1035"/>
      <c r="DY6" s="1035"/>
      <c r="DZ6" s="1048"/>
      <c r="EA6" s="205"/>
    </row>
    <row r="7" spans="1:131" s="206" customFormat="1" ht="26.25" customHeight="1" thickTop="1" x14ac:dyDescent="0.15">
      <c r="A7" s="209">
        <v>1</v>
      </c>
      <c r="B7" s="1080" t="s">
        <v>361</v>
      </c>
      <c r="C7" s="1081"/>
      <c r="D7" s="1081"/>
      <c r="E7" s="1081"/>
      <c r="F7" s="1081"/>
      <c r="G7" s="1081"/>
      <c r="H7" s="1081"/>
      <c r="I7" s="1081"/>
      <c r="J7" s="1081"/>
      <c r="K7" s="1081"/>
      <c r="L7" s="1081"/>
      <c r="M7" s="1081"/>
      <c r="N7" s="1081"/>
      <c r="O7" s="1081"/>
      <c r="P7" s="1082"/>
      <c r="Q7" s="1133">
        <v>39733</v>
      </c>
      <c r="R7" s="1134"/>
      <c r="S7" s="1134"/>
      <c r="T7" s="1134"/>
      <c r="U7" s="1134"/>
      <c r="V7" s="1134">
        <v>37058</v>
      </c>
      <c r="W7" s="1134"/>
      <c r="X7" s="1134"/>
      <c r="Y7" s="1134"/>
      <c r="Z7" s="1134"/>
      <c r="AA7" s="1134">
        <v>2675</v>
      </c>
      <c r="AB7" s="1134"/>
      <c r="AC7" s="1134"/>
      <c r="AD7" s="1134"/>
      <c r="AE7" s="1135"/>
      <c r="AF7" s="1136">
        <v>2595</v>
      </c>
      <c r="AG7" s="1137"/>
      <c r="AH7" s="1137"/>
      <c r="AI7" s="1137"/>
      <c r="AJ7" s="1138"/>
      <c r="AK7" s="1120">
        <v>1603</v>
      </c>
      <c r="AL7" s="1121"/>
      <c r="AM7" s="1121"/>
      <c r="AN7" s="1121"/>
      <c r="AO7" s="1121"/>
      <c r="AP7" s="1121">
        <v>34107</v>
      </c>
      <c r="AQ7" s="1121"/>
      <c r="AR7" s="1121"/>
      <c r="AS7" s="1121"/>
      <c r="AT7" s="1121"/>
      <c r="AU7" s="1122" t="s">
        <v>541</v>
      </c>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t="s">
        <v>98</v>
      </c>
      <c r="BS7" s="1124" t="s">
        <v>557</v>
      </c>
      <c r="BT7" s="1125"/>
      <c r="BU7" s="1125"/>
      <c r="BV7" s="1125"/>
      <c r="BW7" s="1125"/>
      <c r="BX7" s="1125"/>
      <c r="BY7" s="1125"/>
      <c r="BZ7" s="1125"/>
      <c r="CA7" s="1125"/>
      <c r="CB7" s="1125"/>
      <c r="CC7" s="1125"/>
      <c r="CD7" s="1125"/>
      <c r="CE7" s="1125"/>
      <c r="CF7" s="1125"/>
      <c r="CG7" s="1126"/>
      <c r="CH7" s="1117">
        <v>0</v>
      </c>
      <c r="CI7" s="1118"/>
      <c r="CJ7" s="1118"/>
      <c r="CK7" s="1118"/>
      <c r="CL7" s="1119"/>
      <c r="CM7" s="1117">
        <v>22</v>
      </c>
      <c r="CN7" s="1118"/>
      <c r="CO7" s="1118"/>
      <c r="CP7" s="1118"/>
      <c r="CQ7" s="1119"/>
      <c r="CR7" s="1117">
        <v>5</v>
      </c>
      <c r="CS7" s="1118"/>
      <c r="CT7" s="1118"/>
      <c r="CU7" s="1118"/>
      <c r="CV7" s="1119"/>
      <c r="CW7" s="1076" t="s">
        <v>109</v>
      </c>
      <c r="CX7" s="1076"/>
      <c r="CY7" s="1076"/>
      <c r="CZ7" s="1076"/>
      <c r="DA7" s="1076"/>
      <c r="DB7" s="1117">
        <v>1638</v>
      </c>
      <c r="DC7" s="1118"/>
      <c r="DD7" s="1118"/>
      <c r="DE7" s="1118"/>
      <c r="DF7" s="1119"/>
      <c r="DG7" s="1117">
        <v>14</v>
      </c>
      <c r="DH7" s="1118"/>
      <c r="DI7" s="1118"/>
      <c r="DJ7" s="1118"/>
      <c r="DK7" s="1119"/>
      <c r="DL7" s="1076" t="s">
        <v>109</v>
      </c>
      <c r="DM7" s="1076"/>
      <c r="DN7" s="1076"/>
      <c r="DO7" s="1076"/>
      <c r="DP7" s="1076"/>
      <c r="DQ7" s="1117" t="s">
        <v>485</v>
      </c>
      <c r="DR7" s="1118"/>
      <c r="DS7" s="1118"/>
      <c r="DT7" s="1118"/>
      <c r="DU7" s="1119"/>
      <c r="DV7" s="1144"/>
      <c r="DW7" s="1145"/>
      <c r="DX7" s="1145"/>
      <c r="DY7" s="1145"/>
      <c r="DZ7" s="1146"/>
      <c r="EA7" s="205"/>
    </row>
    <row r="8" spans="1:131" s="206" customFormat="1" ht="26.25" customHeight="1" x14ac:dyDescent="0.15">
      <c r="A8" s="212">
        <v>2</v>
      </c>
      <c r="B8" s="1061" t="s">
        <v>362</v>
      </c>
      <c r="C8" s="1062"/>
      <c r="D8" s="1062"/>
      <c r="E8" s="1062"/>
      <c r="F8" s="1062"/>
      <c r="G8" s="1062"/>
      <c r="H8" s="1062"/>
      <c r="I8" s="1062"/>
      <c r="J8" s="1062"/>
      <c r="K8" s="1062"/>
      <c r="L8" s="1062"/>
      <c r="M8" s="1062"/>
      <c r="N8" s="1062"/>
      <c r="O8" s="1062"/>
      <c r="P8" s="1063"/>
      <c r="Q8" s="1073">
        <v>29</v>
      </c>
      <c r="R8" s="1074"/>
      <c r="S8" s="1074"/>
      <c r="T8" s="1074"/>
      <c r="U8" s="1074"/>
      <c r="V8" s="1074">
        <v>29</v>
      </c>
      <c r="W8" s="1074"/>
      <c r="X8" s="1074"/>
      <c r="Y8" s="1074"/>
      <c r="Z8" s="1074"/>
      <c r="AA8" s="1074">
        <v>0</v>
      </c>
      <c r="AB8" s="1074"/>
      <c r="AC8" s="1074"/>
      <c r="AD8" s="1074"/>
      <c r="AE8" s="1075"/>
      <c r="AF8" s="1067">
        <v>0</v>
      </c>
      <c r="AG8" s="1068"/>
      <c r="AH8" s="1068"/>
      <c r="AI8" s="1068"/>
      <c r="AJ8" s="1069"/>
      <c r="AK8" s="1116" t="s">
        <v>559</v>
      </c>
      <c r="AL8" s="1076"/>
      <c r="AM8" s="1076"/>
      <c r="AN8" s="1076"/>
      <c r="AO8" s="1076"/>
      <c r="AP8" s="1076">
        <v>22</v>
      </c>
      <c r="AQ8" s="1076"/>
      <c r="AR8" s="1076"/>
      <c r="AS8" s="1076"/>
      <c r="AT8" s="1076"/>
      <c r="AU8" s="1114"/>
      <c r="AV8" s="1114"/>
      <c r="AW8" s="1114"/>
      <c r="AX8" s="1114"/>
      <c r="AY8" s="1115"/>
      <c r="AZ8" s="203"/>
      <c r="BA8" s="203"/>
      <c r="BB8" s="203"/>
      <c r="BC8" s="203"/>
      <c r="BD8" s="203"/>
      <c r="BE8" s="204"/>
      <c r="BF8" s="204"/>
      <c r="BG8" s="204"/>
      <c r="BH8" s="204"/>
      <c r="BI8" s="204"/>
      <c r="BJ8" s="204"/>
      <c r="BK8" s="204"/>
      <c r="BL8" s="204"/>
      <c r="BM8" s="204"/>
      <c r="BN8" s="204"/>
      <c r="BO8" s="204"/>
      <c r="BP8" s="204"/>
      <c r="BQ8" s="213">
        <v>2</v>
      </c>
      <c r="BR8" s="214"/>
      <c r="BS8" s="1044"/>
      <c r="BT8" s="1045"/>
      <c r="BU8" s="1045"/>
      <c r="BV8" s="1045"/>
      <c r="BW8" s="1045"/>
      <c r="BX8" s="1045"/>
      <c r="BY8" s="1045"/>
      <c r="BZ8" s="1045"/>
      <c r="CA8" s="1045"/>
      <c r="CB8" s="1045"/>
      <c r="CC8" s="1045"/>
      <c r="CD8" s="1045"/>
      <c r="CE8" s="1045"/>
      <c r="CF8" s="1045"/>
      <c r="CG8" s="1046"/>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05"/>
    </row>
    <row r="9" spans="1:131" s="206" customFormat="1" ht="26.25" customHeight="1" x14ac:dyDescent="0.15">
      <c r="A9" s="212">
        <v>3</v>
      </c>
      <c r="B9" s="1061" t="s">
        <v>363</v>
      </c>
      <c r="C9" s="1062"/>
      <c r="D9" s="1062"/>
      <c r="E9" s="1062"/>
      <c r="F9" s="1062"/>
      <c r="G9" s="1062"/>
      <c r="H9" s="1062"/>
      <c r="I9" s="1062"/>
      <c r="J9" s="1062"/>
      <c r="K9" s="1062"/>
      <c r="L9" s="1062"/>
      <c r="M9" s="1062"/>
      <c r="N9" s="1062"/>
      <c r="O9" s="1062"/>
      <c r="P9" s="1063"/>
      <c r="Q9" s="1073">
        <v>161</v>
      </c>
      <c r="R9" s="1074"/>
      <c r="S9" s="1074"/>
      <c r="T9" s="1074"/>
      <c r="U9" s="1074"/>
      <c r="V9" s="1074">
        <v>161</v>
      </c>
      <c r="W9" s="1074"/>
      <c r="X9" s="1074"/>
      <c r="Y9" s="1074"/>
      <c r="Z9" s="1074"/>
      <c r="AA9" s="1074" t="s">
        <v>540</v>
      </c>
      <c r="AB9" s="1074"/>
      <c r="AC9" s="1074"/>
      <c r="AD9" s="1074"/>
      <c r="AE9" s="1075"/>
      <c r="AF9" s="1067" t="s">
        <v>109</v>
      </c>
      <c r="AG9" s="1068"/>
      <c r="AH9" s="1068"/>
      <c r="AI9" s="1068"/>
      <c r="AJ9" s="1069"/>
      <c r="AK9" s="1116">
        <v>121</v>
      </c>
      <c r="AL9" s="1076"/>
      <c r="AM9" s="1076"/>
      <c r="AN9" s="1076"/>
      <c r="AO9" s="1076"/>
      <c r="AP9" s="1076" t="s">
        <v>109</v>
      </c>
      <c r="AQ9" s="1076"/>
      <c r="AR9" s="1076"/>
      <c r="AS9" s="1076"/>
      <c r="AT9" s="1076"/>
      <c r="AU9" s="1114" t="s">
        <v>558</v>
      </c>
      <c r="AV9" s="1114"/>
      <c r="AW9" s="1114"/>
      <c r="AX9" s="1114"/>
      <c r="AY9" s="1115"/>
      <c r="AZ9" s="203"/>
      <c r="BA9" s="203"/>
      <c r="BB9" s="203"/>
      <c r="BC9" s="203"/>
      <c r="BD9" s="203"/>
      <c r="BE9" s="204"/>
      <c r="BF9" s="204"/>
      <c r="BG9" s="204"/>
      <c r="BH9" s="204"/>
      <c r="BI9" s="204"/>
      <c r="BJ9" s="204"/>
      <c r="BK9" s="204"/>
      <c r="BL9" s="204"/>
      <c r="BM9" s="204"/>
      <c r="BN9" s="204"/>
      <c r="BO9" s="204"/>
      <c r="BP9" s="204"/>
      <c r="BQ9" s="213">
        <v>3</v>
      </c>
      <c r="BR9" s="214"/>
      <c r="BS9" s="1044"/>
      <c r="BT9" s="1045"/>
      <c r="BU9" s="1045"/>
      <c r="BV9" s="1045"/>
      <c r="BW9" s="1045"/>
      <c r="BX9" s="1045"/>
      <c r="BY9" s="1045"/>
      <c r="BZ9" s="1045"/>
      <c r="CA9" s="1045"/>
      <c r="CB9" s="1045"/>
      <c r="CC9" s="1045"/>
      <c r="CD9" s="1045"/>
      <c r="CE9" s="1045"/>
      <c r="CF9" s="1045"/>
      <c r="CG9" s="1046"/>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05"/>
    </row>
    <row r="10" spans="1:131" s="206" customFormat="1" ht="26.25" customHeight="1" x14ac:dyDescent="0.15">
      <c r="A10" s="212">
        <v>4</v>
      </c>
      <c r="B10" s="1061"/>
      <c r="C10" s="1062"/>
      <c r="D10" s="1062"/>
      <c r="E10" s="1062"/>
      <c r="F10" s="1062"/>
      <c r="G10" s="1062"/>
      <c r="H10" s="1062"/>
      <c r="I10" s="1062"/>
      <c r="J10" s="1062"/>
      <c r="K10" s="1062"/>
      <c r="L10" s="1062"/>
      <c r="M10" s="1062"/>
      <c r="N10" s="1062"/>
      <c r="O10" s="1062"/>
      <c r="P10" s="1063"/>
      <c r="Q10" s="1073"/>
      <c r="R10" s="1074"/>
      <c r="S10" s="1074"/>
      <c r="T10" s="1074"/>
      <c r="U10" s="1074"/>
      <c r="V10" s="1074"/>
      <c r="W10" s="1074"/>
      <c r="X10" s="1074"/>
      <c r="Y10" s="1074"/>
      <c r="Z10" s="1074"/>
      <c r="AA10" s="1074"/>
      <c r="AB10" s="1074"/>
      <c r="AC10" s="1074"/>
      <c r="AD10" s="1074"/>
      <c r="AE10" s="1075"/>
      <c r="AF10" s="1067"/>
      <c r="AG10" s="1068"/>
      <c r="AH10" s="1068"/>
      <c r="AI10" s="1068"/>
      <c r="AJ10" s="1069"/>
      <c r="AK10" s="1116"/>
      <c r="AL10" s="1076"/>
      <c r="AM10" s="1076"/>
      <c r="AN10" s="1076"/>
      <c r="AO10" s="1076"/>
      <c r="AP10" s="1076"/>
      <c r="AQ10" s="1076"/>
      <c r="AR10" s="1076"/>
      <c r="AS10" s="1076"/>
      <c r="AT10" s="1076"/>
      <c r="AU10" s="1114"/>
      <c r="AV10" s="1114"/>
      <c r="AW10" s="1114"/>
      <c r="AX10" s="1114"/>
      <c r="AY10" s="1115"/>
      <c r="AZ10" s="203"/>
      <c r="BA10" s="203"/>
      <c r="BB10" s="203"/>
      <c r="BC10" s="203"/>
      <c r="BD10" s="203"/>
      <c r="BE10" s="204"/>
      <c r="BF10" s="204"/>
      <c r="BG10" s="204"/>
      <c r="BH10" s="204"/>
      <c r="BI10" s="204"/>
      <c r="BJ10" s="204"/>
      <c r="BK10" s="204"/>
      <c r="BL10" s="204"/>
      <c r="BM10" s="204"/>
      <c r="BN10" s="204"/>
      <c r="BO10" s="204"/>
      <c r="BP10" s="204"/>
      <c r="BQ10" s="213">
        <v>4</v>
      </c>
      <c r="BR10" s="214"/>
      <c r="BS10" s="1044"/>
      <c r="BT10" s="1045"/>
      <c r="BU10" s="1045"/>
      <c r="BV10" s="1045"/>
      <c r="BW10" s="1045"/>
      <c r="BX10" s="1045"/>
      <c r="BY10" s="1045"/>
      <c r="BZ10" s="1045"/>
      <c r="CA10" s="1045"/>
      <c r="CB10" s="1045"/>
      <c r="CC10" s="1045"/>
      <c r="CD10" s="1045"/>
      <c r="CE10" s="1045"/>
      <c r="CF10" s="1045"/>
      <c r="CG10" s="1046"/>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05"/>
    </row>
    <row r="11" spans="1:131" s="206" customFormat="1" ht="26.25" customHeight="1" x14ac:dyDescent="0.15">
      <c r="A11" s="212">
        <v>5</v>
      </c>
      <c r="B11" s="1061"/>
      <c r="C11" s="1062"/>
      <c r="D11" s="1062"/>
      <c r="E11" s="1062"/>
      <c r="F11" s="1062"/>
      <c r="G11" s="1062"/>
      <c r="H11" s="1062"/>
      <c r="I11" s="1062"/>
      <c r="J11" s="1062"/>
      <c r="K11" s="1062"/>
      <c r="L11" s="1062"/>
      <c r="M11" s="1062"/>
      <c r="N11" s="1062"/>
      <c r="O11" s="1062"/>
      <c r="P11" s="1063"/>
      <c r="Q11" s="1073"/>
      <c r="R11" s="1074"/>
      <c r="S11" s="1074"/>
      <c r="T11" s="1074"/>
      <c r="U11" s="1074"/>
      <c r="V11" s="1074"/>
      <c r="W11" s="1074"/>
      <c r="X11" s="1074"/>
      <c r="Y11" s="1074"/>
      <c r="Z11" s="1074"/>
      <c r="AA11" s="1074"/>
      <c r="AB11" s="1074"/>
      <c r="AC11" s="1074"/>
      <c r="AD11" s="1074"/>
      <c r="AE11" s="1075"/>
      <c r="AF11" s="1067"/>
      <c r="AG11" s="1068"/>
      <c r="AH11" s="1068"/>
      <c r="AI11" s="1068"/>
      <c r="AJ11" s="1069"/>
      <c r="AK11" s="1116"/>
      <c r="AL11" s="1076"/>
      <c r="AM11" s="1076"/>
      <c r="AN11" s="1076"/>
      <c r="AO11" s="1076"/>
      <c r="AP11" s="1076"/>
      <c r="AQ11" s="1076"/>
      <c r="AR11" s="1076"/>
      <c r="AS11" s="1076"/>
      <c r="AT11" s="1076"/>
      <c r="AU11" s="1114"/>
      <c r="AV11" s="1114"/>
      <c r="AW11" s="1114"/>
      <c r="AX11" s="1114"/>
      <c r="AY11" s="1115"/>
      <c r="AZ11" s="203"/>
      <c r="BA11" s="203"/>
      <c r="BB11" s="203"/>
      <c r="BC11" s="203"/>
      <c r="BD11" s="203"/>
      <c r="BE11" s="204"/>
      <c r="BF11" s="204"/>
      <c r="BG11" s="204"/>
      <c r="BH11" s="204"/>
      <c r="BI11" s="204"/>
      <c r="BJ11" s="204"/>
      <c r="BK11" s="204"/>
      <c r="BL11" s="204"/>
      <c r="BM11" s="204"/>
      <c r="BN11" s="204"/>
      <c r="BO11" s="204"/>
      <c r="BP11" s="204"/>
      <c r="BQ11" s="213">
        <v>5</v>
      </c>
      <c r="BR11" s="214"/>
      <c r="BS11" s="1044"/>
      <c r="BT11" s="1045"/>
      <c r="BU11" s="1045"/>
      <c r="BV11" s="1045"/>
      <c r="BW11" s="1045"/>
      <c r="BX11" s="1045"/>
      <c r="BY11" s="1045"/>
      <c r="BZ11" s="1045"/>
      <c r="CA11" s="1045"/>
      <c r="CB11" s="1045"/>
      <c r="CC11" s="1045"/>
      <c r="CD11" s="1045"/>
      <c r="CE11" s="1045"/>
      <c r="CF11" s="1045"/>
      <c r="CG11" s="1046"/>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05"/>
    </row>
    <row r="12" spans="1:131" s="206" customFormat="1" ht="26.25" customHeight="1" x14ac:dyDescent="0.15">
      <c r="A12" s="212">
        <v>6</v>
      </c>
      <c r="B12" s="1061"/>
      <c r="C12" s="1062"/>
      <c r="D12" s="1062"/>
      <c r="E12" s="1062"/>
      <c r="F12" s="1062"/>
      <c r="G12" s="1062"/>
      <c r="H12" s="1062"/>
      <c r="I12" s="1062"/>
      <c r="J12" s="1062"/>
      <c r="K12" s="1062"/>
      <c r="L12" s="1062"/>
      <c r="M12" s="1062"/>
      <c r="N12" s="1062"/>
      <c r="O12" s="1062"/>
      <c r="P12" s="1063"/>
      <c r="Q12" s="1073"/>
      <c r="R12" s="1074"/>
      <c r="S12" s="1074"/>
      <c r="T12" s="1074"/>
      <c r="U12" s="1074"/>
      <c r="V12" s="1074"/>
      <c r="W12" s="1074"/>
      <c r="X12" s="1074"/>
      <c r="Y12" s="1074"/>
      <c r="Z12" s="1074"/>
      <c r="AA12" s="1074"/>
      <c r="AB12" s="1074"/>
      <c r="AC12" s="1074"/>
      <c r="AD12" s="1074"/>
      <c r="AE12" s="1075"/>
      <c r="AF12" s="1067"/>
      <c r="AG12" s="1068"/>
      <c r="AH12" s="1068"/>
      <c r="AI12" s="1068"/>
      <c r="AJ12" s="1069"/>
      <c r="AK12" s="1116"/>
      <c r="AL12" s="1076"/>
      <c r="AM12" s="1076"/>
      <c r="AN12" s="1076"/>
      <c r="AO12" s="1076"/>
      <c r="AP12" s="1076"/>
      <c r="AQ12" s="1076"/>
      <c r="AR12" s="1076"/>
      <c r="AS12" s="1076"/>
      <c r="AT12" s="1076"/>
      <c r="AU12" s="1114"/>
      <c r="AV12" s="1114"/>
      <c r="AW12" s="1114"/>
      <c r="AX12" s="1114"/>
      <c r="AY12" s="1115"/>
      <c r="AZ12" s="203"/>
      <c r="BA12" s="203"/>
      <c r="BB12" s="203"/>
      <c r="BC12" s="203"/>
      <c r="BD12" s="203"/>
      <c r="BE12" s="204"/>
      <c r="BF12" s="204"/>
      <c r="BG12" s="204"/>
      <c r="BH12" s="204"/>
      <c r="BI12" s="204"/>
      <c r="BJ12" s="204"/>
      <c r="BK12" s="204"/>
      <c r="BL12" s="204"/>
      <c r="BM12" s="204"/>
      <c r="BN12" s="204"/>
      <c r="BO12" s="204"/>
      <c r="BP12" s="204"/>
      <c r="BQ12" s="213">
        <v>6</v>
      </c>
      <c r="BR12" s="214"/>
      <c r="BS12" s="1044"/>
      <c r="BT12" s="1045"/>
      <c r="BU12" s="1045"/>
      <c r="BV12" s="1045"/>
      <c r="BW12" s="1045"/>
      <c r="BX12" s="1045"/>
      <c r="BY12" s="1045"/>
      <c r="BZ12" s="1045"/>
      <c r="CA12" s="1045"/>
      <c r="CB12" s="1045"/>
      <c r="CC12" s="1045"/>
      <c r="CD12" s="1045"/>
      <c r="CE12" s="1045"/>
      <c r="CF12" s="1045"/>
      <c r="CG12" s="1046"/>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05"/>
    </row>
    <row r="13" spans="1:131" s="206" customFormat="1" ht="26.25" customHeight="1" x14ac:dyDescent="0.15">
      <c r="A13" s="212">
        <v>7</v>
      </c>
      <c r="B13" s="1061"/>
      <c r="C13" s="1062"/>
      <c r="D13" s="1062"/>
      <c r="E13" s="1062"/>
      <c r="F13" s="1062"/>
      <c r="G13" s="1062"/>
      <c r="H13" s="1062"/>
      <c r="I13" s="1062"/>
      <c r="J13" s="1062"/>
      <c r="K13" s="1062"/>
      <c r="L13" s="1062"/>
      <c r="M13" s="1062"/>
      <c r="N13" s="1062"/>
      <c r="O13" s="1062"/>
      <c r="P13" s="1063"/>
      <c r="Q13" s="1073"/>
      <c r="R13" s="1074"/>
      <c r="S13" s="1074"/>
      <c r="T13" s="1074"/>
      <c r="U13" s="1074"/>
      <c r="V13" s="1074"/>
      <c r="W13" s="1074"/>
      <c r="X13" s="1074"/>
      <c r="Y13" s="1074"/>
      <c r="Z13" s="1074"/>
      <c r="AA13" s="1074"/>
      <c r="AB13" s="1074"/>
      <c r="AC13" s="1074"/>
      <c r="AD13" s="1074"/>
      <c r="AE13" s="1075"/>
      <c r="AF13" s="1067"/>
      <c r="AG13" s="1068"/>
      <c r="AH13" s="1068"/>
      <c r="AI13" s="1068"/>
      <c r="AJ13" s="1069"/>
      <c r="AK13" s="1116"/>
      <c r="AL13" s="1076"/>
      <c r="AM13" s="1076"/>
      <c r="AN13" s="1076"/>
      <c r="AO13" s="1076"/>
      <c r="AP13" s="1076"/>
      <c r="AQ13" s="1076"/>
      <c r="AR13" s="1076"/>
      <c r="AS13" s="1076"/>
      <c r="AT13" s="1076"/>
      <c r="AU13" s="1114"/>
      <c r="AV13" s="1114"/>
      <c r="AW13" s="1114"/>
      <c r="AX13" s="1114"/>
      <c r="AY13" s="1115"/>
      <c r="AZ13" s="203"/>
      <c r="BA13" s="203"/>
      <c r="BB13" s="203"/>
      <c r="BC13" s="203"/>
      <c r="BD13" s="203"/>
      <c r="BE13" s="204"/>
      <c r="BF13" s="204"/>
      <c r="BG13" s="204"/>
      <c r="BH13" s="204"/>
      <c r="BI13" s="204"/>
      <c r="BJ13" s="204"/>
      <c r="BK13" s="204"/>
      <c r="BL13" s="204"/>
      <c r="BM13" s="204"/>
      <c r="BN13" s="204"/>
      <c r="BO13" s="204"/>
      <c r="BP13" s="204"/>
      <c r="BQ13" s="213">
        <v>7</v>
      </c>
      <c r="BR13" s="214"/>
      <c r="BS13" s="1044"/>
      <c r="BT13" s="1045"/>
      <c r="BU13" s="1045"/>
      <c r="BV13" s="1045"/>
      <c r="BW13" s="1045"/>
      <c r="BX13" s="1045"/>
      <c r="BY13" s="1045"/>
      <c r="BZ13" s="1045"/>
      <c r="CA13" s="1045"/>
      <c r="CB13" s="1045"/>
      <c r="CC13" s="1045"/>
      <c r="CD13" s="1045"/>
      <c r="CE13" s="1045"/>
      <c r="CF13" s="1045"/>
      <c r="CG13" s="1046"/>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05"/>
    </row>
    <row r="14" spans="1:131" s="206" customFormat="1" ht="26.25" customHeight="1" x14ac:dyDescent="0.15">
      <c r="A14" s="212">
        <v>8</v>
      </c>
      <c r="B14" s="1061"/>
      <c r="C14" s="1062"/>
      <c r="D14" s="1062"/>
      <c r="E14" s="1062"/>
      <c r="F14" s="1062"/>
      <c r="G14" s="1062"/>
      <c r="H14" s="1062"/>
      <c r="I14" s="1062"/>
      <c r="J14" s="1062"/>
      <c r="K14" s="1062"/>
      <c r="L14" s="1062"/>
      <c r="M14" s="1062"/>
      <c r="N14" s="1062"/>
      <c r="O14" s="1062"/>
      <c r="P14" s="1063"/>
      <c r="Q14" s="1073"/>
      <c r="R14" s="1074"/>
      <c r="S14" s="1074"/>
      <c r="T14" s="1074"/>
      <c r="U14" s="1074"/>
      <c r="V14" s="1074"/>
      <c r="W14" s="1074"/>
      <c r="X14" s="1074"/>
      <c r="Y14" s="1074"/>
      <c r="Z14" s="1074"/>
      <c r="AA14" s="1074"/>
      <c r="AB14" s="1074"/>
      <c r="AC14" s="1074"/>
      <c r="AD14" s="1074"/>
      <c r="AE14" s="1075"/>
      <c r="AF14" s="1067"/>
      <c r="AG14" s="1068"/>
      <c r="AH14" s="1068"/>
      <c r="AI14" s="1068"/>
      <c r="AJ14" s="1069"/>
      <c r="AK14" s="1116"/>
      <c r="AL14" s="1076"/>
      <c r="AM14" s="1076"/>
      <c r="AN14" s="1076"/>
      <c r="AO14" s="1076"/>
      <c r="AP14" s="1076"/>
      <c r="AQ14" s="1076"/>
      <c r="AR14" s="1076"/>
      <c r="AS14" s="1076"/>
      <c r="AT14" s="1076"/>
      <c r="AU14" s="1114"/>
      <c r="AV14" s="1114"/>
      <c r="AW14" s="1114"/>
      <c r="AX14" s="1114"/>
      <c r="AY14" s="1115"/>
      <c r="AZ14" s="203"/>
      <c r="BA14" s="203"/>
      <c r="BB14" s="203"/>
      <c r="BC14" s="203"/>
      <c r="BD14" s="203"/>
      <c r="BE14" s="204"/>
      <c r="BF14" s="204"/>
      <c r="BG14" s="204"/>
      <c r="BH14" s="204"/>
      <c r="BI14" s="204"/>
      <c r="BJ14" s="204"/>
      <c r="BK14" s="204"/>
      <c r="BL14" s="204"/>
      <c r="BM14" s="204"/>
      <c r="BN14" s="204"/>
      <c r="BO14" s="204"/>
      <c r="BP14" s="204"/>
      <c r="BQ14" s="213">
        <v>8</v>
      </c>
      <c r="BR14" s="214"/>
      <c r="BS14" s="1044"/>
      <c r="BT14" s="1045"/>
      <c r="BU14" s="1045"/>
      <c r="BV14" s="1045"/>
      <c r="BW14" s="1045"/>
      <c r="BX14" s="1045"/>
      <c r="BY14" s="1045"/>
      <c r="BZ14" s="1045"/>
      <c r="CA14" s="1045"/>
      <c r="CB14" s="1045"/>
      <c r="CC14" s="1045"/>
      <c r="CD14" s="1045"/>
      <c r="CE14" s="1045"/>
      <c r="CF14" s="1045"/>
      <c r="CG14" s="1046"/>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05"/>
    </row>
    <row r="15" spans="1:131" s="206" customFormat="1" ht="26.25" customHeight="1" x14ac:dyDescent="0.15">
      <c r="A15" s="212">
        <v>9</v>
      </c>
      <c r="B15" s="1061"/>
      <c r="C15" s="1062"/>
      <c r="D15" s="1062"/>
      <c r="E15" s="1062"/>
      <c r="F15" s="1062"/>
      <c r="G15" s="1062"/>
      <c r="H15" s="1062"/>
      <c r="I15" s="1062"/>
      <c r="J15" s="1062"/>
      <c r="K15" s="1062"/>
      <c r="L15" s="1062"/>
      <c r="M15" s="1062"/>
      <c r="N15" s="1062"/>
      <c r="O15" s="1062"/>
      <c r="P15" s="1063"/>
      <c r="Q15" s="1073"/>
      <c r="R15" s="1074"/>
      <c r="S15" s="1074"/>
      <c r="T15" s="1074"/>
      <c r="U15" s="1074"/>
      <c r="V15" s="1074"/>
      <c r="W15" s="1074"/>
      <c r="X15" s="1074"/>
      <c r="Y15" s="1074"/>
      <c r="Z15" s="1074"/>
      <c r="AA15" s="1074"/>
      <c r="AB15" s="1074"/>
      <c r="AC15" s="1074"/>
      <c r="AD15" s="1074"/>
      <c r="AE15" s="1075"/>
      <c r="AF15" s="1067"/>
      <c r="AG15" s="1068"/>
      <c r="AH15" s="1068"/>
      <c r="AI15" s="1068"/>
      <c r="AJ15" s="1069"/>
      <c r="AK15" s="1116"/>
      <c r="AL15" s="1076"/>
      <c r="AM15" s="1076"/>
      <c r="AN15" s="1076"/>
      <c r="AO15" s="1076"/>
      <c r="AP15" s="1076"/>
      <c r="AQ15" s="1076"/>
      <c r="AR15" s="1076"/>
      <c r="AS15" s="1076"/>
      <c r="AT15" s="1076"/>
      <c r="AU15" s="1114"/>
      <c r="AV15" s="1114"/>
      <c r="AW15" s="1114"/>
      <c r="AX15" s="1114"/>
      <c r="AY15" s="1115"/>
      <c r="AZ15" s="203"/>
      <c r="BA15" s="203"/>
      <c r="BB15" s="203"/>
      <c r="BC15" s="203"/>
      <c r="BD15" s="203"/>
      <c r="BE15" s="204"/>
      <c r="BF15" s="204"/>
      <c r="BG15" s="204"/>
      <c r="BH15" s="204"/>
      <c r="BI15" s="204"/>
      <c r="BJ15" s="204"/>
      <c r="BK15" s="204"/>
      <c r="BL15" s="204"/>
      <c r="BM15" s="204"/>
      <c r="BN15" s="204"/>
      <c r="BO15" s="204"/>
      <c r="BP15" s="204"/>
      <c r="BQ15" s="213">
        <v>9</v>
      </c>
      <c r="BR15" s="214"/>
      <c r="BS15" s="1044"/>
      <c r="BT15" s="1045"/>
      <c r="BU15" s="1045"/>
      <c r="BV15" s="1045"/>
      <c r="BW15" s="1045"/>
      <c r="BX15" s="1045"/>
      <c r="BY15" s="1045"/>
      <c r="BZ15" s="1045"/>
      <c r="CA15" s="1045"/>
      <c r="CB15" s="1045"/>
      <c r="CC15" s="1045"/>
      <c r="CD15" s="1045"/>
      <c r="CE15" s="1045"/>
      <c r="CF15" s="1045"/>
      <c r="CG15" s="1046"/>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05"/>
    </row>
    <row r="16" spans="1:131" s="206" customFormat="1" ht="26.25" customHeight="1" x14ac:dyDescent="0.15">
      <c r="A16" s="212">
        <v>10</v>
      </c>
      <c r="B16" s="1061"/>
      <c r="C16" s="1062"/>
      <c r="D16" s="1062"/>
      <c r="E16" s="1062"/>
      <c r="F16" s="1062"/>
      <c r="G16" s="1062"/>
      <c r="H16" s="1062"/>
      <c r="I16" s="1062"/>
      <c r="J16" s="1062"/>
      <c r="K16" s="1062"/>
      <c r="L16" s="1062"/>
      <c r="M16" s="1062"/>
      <c r="N16" s="1062"/>
      <c r="O16" s="1062"/>
      <c r="P16" s="1063"/>
      <c r="Q16" s="1073"/>
      <c r="R16" s="1074"/>
      <c r="S16" s="1074"/>
      <c r="T16" s="1074"/>
      <c r="U16" s="1074"/>
      <c r="V16" s="1074"/>
      <c r="W16" s="1074"/>
      <c r="X16" s="1074"/>
      <c r="Y16" s="1074"/>
      <c r="Z16" s="1074"/>
      <c r="AA16" s="1074"/>
      <c r="AB16" s="1074"/>
      <c r="AC16" s="1074"/>
      <c r="AD16" s="1074"/>
      <c r="AE16" s="1075"/>
      <c r="AF16" s="1067"/>
      <c r="AG16" s="1068"/>
      <c r="AH16" s="1068"/>
      <c r="AI16" s="1068"/>
      <c r="AJ16" s="1069"/>
      <c r="AK16" s="1116"/>
      <c r="AL16" s="1076"/>
      <c r="AM16" s="1076"/>
      <c r="AN16" s="1076"/>
      <c r="AO16" s="1076"/>
      <c r="AP16" s="1076"/>
      <c r="AQ16" s="1076"/>
      <c r="AR16" s="1076"/>
      <c r="AS16" s="1076"/>
      <c r="AT16" s="1076"/>
      <c r="AU16" s="1114"/>
      <c r="AV16" s="1114"/>
      <c r="AW16" s="1114"/>
      <c r="AX16" s="1114"/>
      <c r="AY16" s="1115"/>
      <c r="AZ16" s="203"/>
      <c r="BA16" s="203"/>
      <c r="BB16" s="203"/>
      <c r="BC16" s="203"/>
      <c r="BD16" s="203"/>
      <c r="BE16" s="204"/>
      <c r="BF16" s="204"/>
      <c r="BG16" s="204"/>
      <c r="BH16" s="204"/>
      <c r="BI16" s="204"/>
      <c r="BJ16" s="204"/>
      <c r="BK16" s="204"/>
      <c r="BL16" s="204"/>
      <c r="BM16" s="204"/>
      <c r="BN16" s="204"/>
      <c r="BO16" s="204"/>
      <c r="BP16" s="204"/>
      <c r="BQ16" s="213">
        <v>10</v>
      </c>
      <c r="BR16" s="214"/>
      <c r="BS16" s="1044"/>
      <c r="BT16" s="1045"/>
      <c r="BU16" s="1045"/>
      <c r="BV16" s="1045"/>
      <c r="BW16" s="1045"/>
      <c r="BX16" s="1045"/>
      <c r="BY16" s="1045"/>
      <c r="BZ16" s="1045"/>
      <c r="CA16" s="1045"/>
      <c r="CB16" s="1045"/>
      <c r="CC16" s="1045"/>
      <c r="CD16" s="1045"/>
      <c r="CE16" s="1045"/>
      <c r="CF16" s="1045"/>
      <c r="CG16" s="1046"/>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05"/>
    </row>
    <row r="17" spans="1:131" s="206" customFormat="1" ht="26.25" customHeight="1" x14ac:dyDescent="0.15">
      <c r="A17" s="212">
        <v>11</v>
      </c>
      <c r="B17" s="1061"/>
      <c r="C17" s="1062"/>
      <c r="D17" s="1062"/>
      <c r="E17" s="1062"/>
      <c r="F17" s="1062"/>
      <c r="G17" s="1062"/>
      <c r="H17" s="1062"/>
      <c r="I17" s="1062"/>
      <c r="J17" s="1062"/>
      <c r="K17" s="1062"/>
      <c r="L17" s="1062"/>
      <c r="M17" s="1062"/>
      <c r="N17" s="1062"/>
      <c r="O17" s="1062"/>
      <c r="P17" s="1063"/>
      <c r="Q17" s="1073"/>
      <c r="R17" s="1074"/>
      <c r="S17" s="1074"/>
      <c r="T17" s="1074"/>
      <c r="U17" s="1074"/>
      <c r="V17" s="1074"/>
      <c r="W17" s="1074"/>
      <c r="X17" s="1074"/>
      <c r="Y17" s="1074"/>
      <c r="Z17" s="1074"/>
      <c r="AA17" s="1074"/>
      <c r="AB17" s="1074"/>
      <c r="AC17" s="1074"/>
      <c r="AD17" s="1074"/>
      <c r="AE17" s="1075"/>
      <c r="AF17" s="1067"/>
      <c r="AG17" s="1068"/>
      <c r="AH17" s="1068"/>
      <c r="AI17" s="1068"/>
      <c r="AJ17" s="1069"/>
      <c r="AK17" s="1116"/>
      <c r="AL17" s="1076"/>
      <c r="AM17" s="1076"/>
      <c r="AN17" s="1076"/>
      <c r="AO17" s="1076"/>
      <c r="AP17" s="1076"/>
      <c r="AQ17" s="1076"/>
      <c r="AR17" s="1076"/>
      <c r="AS17" s="1076"/>
      <c r="AT17" s="1076"/>
      <c r="AU17" s="1114"/>
      <c r="AV17" s="1114"/>
      <c r="AW17" s="1114"/>
      <c r="AX17" s="1114"/>
      <c r="AY17" s="1115"/>
      <c r="AZ17" s="203"/>
      <c r="BA17" s="203"/>
      <c r="BB17" s="203"/>
      <c r="BC17" s="203"/>
      <c r="BD17" s="203"/>
      <c r="BE17" s="204"/>
      <c r="BF17" s="204"/>
      <c r="BG17" s="204"/>
      <c r="BH17" s="204"/>
      <c r="BI17" s="204"/>
      <c r="BJ17" s="204"/>
      <c r="BK17" s="204"/>
      <c r="BL17" s="204"/>
      <c r="BM17" s="204"/>
      <c r="BN17" s="204"/>
      <c r="BO17" s="204"/>
      <c r="BP17" s="204"/>
      <c r="BQ17" s="213">
        <v>11</v>
      </c>
      <c r="BR17" s="214"/>
      <c r="BS17" s="1044"/>
      <c r="BT17" s="1045"/>
      <c r="BU17" s="1045"/>
      <c r="BV17" s="1045"/>
      <c r="BW17" s="1045"/>
      <c r="BX17" s="1045"/>
      <c r="BY17" s="1045"/>
      <c r="BZ17" s="1045"/>
      <c r="CA17" s="1045"/>
      <c r="CB17" s="1045"/>
      <c r="CC17" s="1045"/>
      <c r="CD17" s="1045"/>
      <c r="CE17" s="1045"/>
      <c r="CF17" s="1045"/>
      <c r="CG17" s="1046"/>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05"/>
    </row>
    <row r="18" spans="1:131" s="206" customFormat="1" ht="26.25" customHeight="1" x14ac:dyDescent="0.15">
      <c r="A18" s="212">
        <v>12</v>
      </c>
      <c r="B18" s="1061"/>
      <c r="C18" s="1062"/>
      <c r="D18" s="1062"/>
      <c r="E18" s="1062"/>
      <c r="F18" s="1062"/>
      <c r="G18" s="1062"/>
      <c r="H18" s="1062"/>
      <c r="I18" s="1062"/>
      <c r="J18" s="1062"/>
      <c r="K18" s="1062"/>
      <c r="L18" s="1062"/>
      <c r="M18" s="1062"/>
      <c r="N18" s="1062"/>
      <c r="O18" s="1062"/>
      <c r="P18" s="1063"/>
      <c r="Q18" s="1073"/>
      <c r="R18" s="1074"/>
      <c r="S18" s="1074"/>
      <c r="T18" s="1074"/>
      <c r="U18" s="1074"/>
      <c r="V18" s="1074"/>
      <c r="W18" s="1074"/>
      <c r="X18" s="1074"/>
      <c r="Y18" s="1074"/>
      <c r="Z18" s="1074"/>
      <c r="AA18" s="1074"/>
      <c r="AB18" s="1074"/>
      <c r="AC18" s="1074"/>
      <c r="AD18" s="1074"/>
      <c r="AE18" s="1075"/>
      <c r="AF18" s="1067"/>
      <c r="AG18" s="1068"/>
      <c r="AH18" s="1068"/>
      <c r="AI18" s="1068"/>
      <c r="AJ18" s="1069"/>
      <c r="AK18" s="1116"/>
      <c r="AL18" s="1076"/>
      <c r="AM18" s="1076"/>
      <c r="AN18" s="1076"/>
      <c r="AO18" s="1076"/>
      <c r="AP18" s="1076"/>
      <c r="AQ18" s="1076"/>
      <c r="AR18" s="1076"/>
      <c r="AS18" s="1076"/>
      <c r="AT18" s="1076"/>
      <c r="AU18" s="1114"/>
      <c r="AV18" s="1114"/>
      <c r="AW18" s="1114"/>
      <c r="AX18" s="1114"/>
      <c r="AY18" s="1115"/>
      <c r="AZ18" s="203"/>
      <c r="BA18" s="203"/>
      <c r="BB18" s="203"/>
      <c r="BC18" s="203"/>
      <c r="BD18" s="203"/>
      <c r="BE18" s="204"/>
      <c r="BF18" s="204"/>
      <c r="BG18" s="204"/>
      <c r="BH18" s="204"/>
      <c r="BI18" s="204"/>
      <c r="BJ18" s="204"/>
      <c r="BK18" s="204"/>
      <c r="BL18" s="204"/>
      <c r="BM18" s="204"/>
      <c r="BN18" s="204"/>
      <c r="BO18" s="204"/>
      <c r="BP18" s="204"/>
      <c r="BQ18" s="213">
        <v>12</v>
      </c>
      <c r="BR18" s="214"/>
      <c r="BS18" s="1044"/>
      <c r="BT18" s="1045"/>
      <c r="BU18" s="1045"/>
      <c r="BV18" s="1045"/>
      <c r="BW18" s="1045"/>
      <c r="BX18" s="1045"/>
      <c r="BY18" s="1045"/>
      <c r="BZ18" s="1045"/>
      <c r="CA18" s="1045"/>
      <c r="CB18" s="1045"/>
      <c r="CC18" s="1045"/>
      <c r="CD18" s="1045"/>
      <c r="CE18" s="1045"/>
      <c r="CF18" s="1045"/>
      <c r="CG18" s="1046"/>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05"/>
    </row>
    <row r="19" spans="1:131" s="206" customFormat="1" ht="26.25" customHeight="1" x14ac:dyDescent="0.15">
      <c r="A19" s="212">
        <v>13</v>
      </c>
      <c r="B19" s="1061"/>
      <c r="C19" s="1062"/>
      <c r="D19" s="1062"/>
      <c r="E19" s="1062"/>
      <c r="F19" s="1062"/>
      <c r="G19" s="1062"/>
      <c r="H19" s="1062"/>
      <c r="I19" s="1062"/>
      <c r="J19" s="1062"/>
      <c r="K19" s="1062"/>
      <c r="L19" s="1062"/>
      <c r="M19" s="1062"/>
      <c r="N19" s="1062"/>
      <c r="O19" s="1062"/>
      <c r="P19" s="1063"/>
      <c r="Q19" s="1073"/>
      <c r="R19" s="1074"/>
      <c r="S19" s="1074"/>
      <c r="T19" s="1074"/>
      <c r="U19" s="1074"/>
      <c r="V19" s="1074"/>
      <c r="W19" s="1074"/>
      <c r="X19" s="1074"/>
      <c r="Y19" s="1074"/>
      <c r="Z19" s="1074"/>
      <c r="AA19" s="1074"/>
      <c r="AB19" s="1074"/>
      <c r="AC19" s="1074"/>
      <c r="AD19" s="1074"/>
      <c r="AE19" s="1075"/>
      <c r="AF19" s="1067"/>
      <c r="AG19" s="1068"/>
      <c r="AH19" s="1068"/>
      <c r="AI19" s="1068"/>
      <c r="AJ19" s="1069"/>
      <c r="AK19" s="1116"/>
      <c r="AL19" s="1076"/>
      <c r="AM19" s="1076"/>
      <c r="AN19" s="1076"/>
      <c r="AO19" s="1076"/>
      <c r="AP19" s="1076"/>
      <c r="AQ19" s="1076"/>
      <c r="AR19" s="1076"/>
      <c r="AS19" s="1076"/>
      <c r="AT19" s="1076"/>
      <c r="AU19" s="1114"/>
      <c r="AV19" s="1114"/>
      <c r="AW19" s="1114"/>
      <c r="AX19" s="1114"/>
      <c r="AY19" s="1115"/>
      <c r="AZ19" s="203"/>
      <c r="BA19" s="203"/>
      <c r="BB19" s="203"/>
      <c r="BC19" s="203"/>
      <c r="BD19" s="203"/>
      <c r="BE19" s="204"/>
      <c r="BF19" s="204"/>
      <c r="BG19" s="204"/>
      <c r="BH19" s="204"/>
      <c r="BI19" s="204"/>
      <c r="BJ19" s="204"/>
      <c r="BK19" s="204"/>
      <c r="BL19" s="204"/>
      <c r="BM19" s="204"/>
      <c r="BN19" s="204"/>
      <c r="BO19" s="204"/>
      <c r="BP19" s="204"/>
      <c r="BQ19" s="213">
        <v>13</v>
      </c>
      <c r="BR19" s="214"/>
      <c r="BS19" s="1044"/>
      <c r="BT19" s="1045"/>
      <c r="BU19" s="1045"/>
      <c r="BV19" s="1045"/>
      <c r="BW19" s="1045"/>
      <c r="BX19" s="1045"/>
      <c r="BY19" s="1045"/>
      <c r="BZ19" s="1045"/>
      <c r="CA19" s="1045"/>
      <c r="CB19" s="1045"/>
      <c r="CC19" s="1045"/>
      <c r="CD19" s="1045"/>
      <c r="CE19" s="1045"/>
      <c r="CF19" s="1045"/>
      <c r="CG19" s="1046"/>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05"/>
    </row>
    <row r="20" spans="1:131" s="206" customFormat="1" ht="26.25" customHeight="1" x14ac:dyDescent="0.15">
      <c r="A20" s="212">
        <v>14</v>
      </c>
      <c r="B20" s="1061"/>
      <c r="C20" s="1062"/>
      <c r="D20" s="1062"/>
      <c r="E20" s="1062"/>
      <c r="F20" s="1062"/>
      <c r="G20" s="1062"/>
      <c r="H20" s="1062"/>
      <c r="I20" s="1062"/>
      <c r="J20" s="1062"/>
      <c r="K20" s="1062"/>
      <c r="L20" s="1062"/>
      <c r="M20" s="1062"/>
      <c r="N20" s="1062"/>
      <c r="O20" s="1062"/>
      <c r="P20" s="1063"/>
      <c r="Q20" s="1073"/>
      <c r="R20" s="1074"/>
      <c r="S20" s="1074"/>
      <c r="T20" s="1074"/>
      <c r="U20" s="1074"/>
      <c r="V20" s="1074"/>
      <c r="W20" s="1074"/>
      <c r="X20" s="1074"/>
      <c r="Y20" s="1074"/>
      <c r="Z20" s="1074"/>
      <c r="AA20" s="1074"/>
      <c r="AB20" s="1074"/>
      <c r="AC20" s="1074"/>
      <c r="AD20" s="1074"/>
      <c r="AE20" s="1075"/>
      <c r="AF20" s="1067"/>
      <c r="AG20" s="1068"/>
      <c r="AH20" s="1068"/>
      <c r="AI20" s="1068"/>
      <c r="AJ20" s="1069"/>
      <c r="AK20" s="1116"/>
      <c r="AL20" s="1076"/>
      <c r="AM20" s="1076"/>
      <c r="AN20" s="1076"/>
      <c r="AO20" s="1076"/>
      <c r="AP20" s="1076"/>
      <c r="AQ20" s="1076"/>
      <c r="AR20" s="1076"/>
      <c r="AS20" s="1076"/>
      <c r="AT20" s="1076"/>
      <c r="AU20" s="1114"/>
      <c r="AV20" s="1114"/>
      <c r="AW20" s="1114"/>
      <c r="AX20" s="1114"/>
      <c r="AY20" s="1115"/>
      <c r="AZ20" s="203"/>
      <c r="BA20" s="203"/>
      <c r="BB20" s="203"/>
      <c r="BC20" s="203"/>
      <c r="BD20" s="203"/>
      <c r="BE20" s="204"/>
      <c r="BF20" s="204"/>
      <c r="BG20" s="204"/>
      <c r="BH20" s="204"/>
      <c r="BI20" s="204"/>
      <c r="BJ20" s="204"/>
      <c r="BK20" s="204"/>
      <c r="BL20" s="204"/>
      <c r="BM20" s="204"/>
      <c r="BN20" s="204"/>
      <c r="BO20" s="204"/>
      <c r="BP20" s="204"/>
      <c r="BQ20" s="213">
        <v>14</v>
      </c>
      <c r="BR20" s="214"/>
      <c r="BS20" s="1044"/>
      <c r="BT20" s="1045"/>
      <c r="BU20" s="1045"/>
      <c r="BV20" s="1045"/>
      <c r="BW20" s="1045"/>
      <c r="BX20" s="1045"/>
      <c r="BY20" s="1045"/>
      <c r="BZ20" s="1045"/>
      <c r="CA20" s="1045"/>
      <c r="CB20" s="1045"/>
      <c r="CC20" s="1045"/>
      <c r="CD20" s="1045"/>
      <c r="CE20" s="1045"/>
      <c r="CF20" s="1045"/>
      <c r="CG20" s="1046"/>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05"/>
    </row>
    <row r="21" spans="1:131" s="206" customFormat="1" ht="26.25" customHeight="1" thickBot="1" x14ac:dyDescent="0.2">
      <c r="A21" s="212">
        <v>15</v>
      </c>
      <c r="B21" s="1061"/>
      <c r="C21" s="1062"/>
      <c r="D21" s="1062"/>
      <c r="E21" s="1062"/>
      <c r="F21" s="1062"/>
      <c r="G21" s="1062"/>
      <c r="H21" s="1062"/>
      <c r="I21" s="1062"/>
      <c r="J21" s="1062"/>
      <c r="K21" s="1062"/>
      <c r="L21" s="1062"/>
      <c r="M21" s="1062"/>
      <c r="N21" s="1062"/>
      <c r="O21" s="1062"/>
      <c r="P21" s="1063"/>
      <c r="Q21" s="1073"/>
      <c r="R21" s="1074"/>
      <c r="S21" s="1074"/>
      <c r="T21" s="1074"/>
      <c r="U21" s="1074"/>
      <c r="V21" s="1074"/>
      <c r="W21" s="1074"/>
      <c r="X21" s="1074"/>
      <c r="Y21" s="1074"/>
      <c r="Z21" s="1074"/>
      <c r="AA21" s="1074"/>
      <c r="AB21" s="1074"/>
      <c r="AC21" s="1074"/>
      <c r="AD21" s="1074"/>
      <c r="AE21" s="1075"/>
      <c r="AF21" s="1067"/>
      <c r="AG21" s="1068"/>
      <c r="AH21" s="1068"/>
      <c r="AI21" s="1068"/>
      <c r="AJ21" s="1069"/>
      <c r="AK21" s="1116"/>
      <c r="AL21" s="1076"/>
      <c r="AM21" s="1076"/>
      <c r="AN21" s="1076"/>
      <c r="AO21" s="1076"/>
      <c r="AP21" s="1076"/>
      <c r="AQ21" s="1076"/>
      <c r="AR21" s="1076"/>
      <c r="AS21" s="1076"/>
      <c r="AT21" s="1076"/>
      <c r="AU21" s="1114"/>
      <c r="AV21" s="1114"/>
      <c r="AW21" s="1114"/>
      <c r="AX21" s="1114"/>
      <c r="AY21" s="1115"/>
      <c r="AZ21" s="203"/>
      <c r="BA21" s="203"/>
      <c r="BB21" s="203"/>
      <c r="BC21" s="203"/>
      <c r="BD21" s="203"/>
      <c r="BE21" s="204"/>
      <c r="BF21" s="204"/>
      <c r="BG21" s="204"/>
      <c r="BH21" s="204"/>
      <c r="BI21" s="204"/>
      <c r="BJ21" s="204"/>
      <c r="BK21" s="204"/>
      <c r="BL21" s="204"/>
      <c r="BM21" s="204"/>
      <c r="BN21" s="204"/>
      <c r="BO21" s="204"/>
      <c r="BP21" s="204"/>
      <c r="BQ21" s="213">
        <v>15</v>
      </c>
      <c r="BR21" s="214"/>
      <c r="BS21" s="1044"/>
      <c r="BT21" s="1045"/>
      <c r="BU21" s="1045"/>
      <c r="BV21" s="1045"/>
      <c r="BW21" s="1045"/>
      <c r="BX21" s="1045"/>
      <c r="BY21" s="1045"/>
      <c r="BZ21" s="1045"/>
      <c r="CA21" s="1045"/>
      <c r="CB21" s="1045"/>
      <c r="CC21" s="1045"/>
      <c r="CD21" s="1045"/>
      <c r="CE21" s="1045"/>
      <c r="CF21" s="1045"/>
      <c r="CG21" s="1046"/>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05"/>
    </row>
    <row r="22" spans="1:131" s="206" customFormat="1" ht="26.25" customHeight="1" x14ac:dyDescent="0.15">
      <c r="A22" s="212">
        <v>16</v>
      </c>
      <c r="B22" s="1061"/>
      <c r="C22" s="1062"/>
      <c r="D22" s="1062"/>
      <c r="E22" s="1062"/>
      <c r="F22" s="1062"/>
      <c r="G22" s="1062"/>
      <c r="H22" s="1062"/>
      <c r="I22" s="1062"/>
      <c r="J22" s="1062"/>
      <c r="K22" s="1062"/>
      <c r="L22" s="1062"/>
      <c r="M22" s="1062"/>
      <c r="N22" s="1062"/>
      <c r="O22" s="1062"/>
      <c r="P22" s="1063"/>
      <c r="Q22" s="1111"/>
      <c r="R22" s="1112"/>
      <c r="S22" s="1112"/>
      <c r="T22" s="1112"/>
      <c r="U22" s="1112"/>
      <c r="V22" s="1112"/>
      <c r="W22" s="1112"/>
      <c r="X22" s="1112"/>
      <c r="Y22" s="1112"/>
      <c r="Z22" s="1112"/>
      <c r="AA22" s="1112"/>
      <c r="AB22" s="1112"/>
      <c r="AC22" s="1112"/>
      <c r="AD22" s="1112"/>
      <c r="AE22" s="1113"/>
      <c r="AF22" s="1067"/>
      <c r="AG22" s="1068"/>
      <c r="AH22" s="1068"/>
      <c r="AI22" s="1068"/>
      <c r="AJ22" s="1069"/>
      <c r="AK22" s="1107"/>
      <c r="AL22" s="1108"/>
      <c r="AM22" s="1108"/>
      <c r="AN22" s="1108"/>
      <c r="AO22" s="1108"/>
      <c r="AP22" s="1108"/>
      <c r="AQ22" s="1108"/>
      <c r="AR22" s="1108"/>
      <c r="AS22" s="1108"/>
      <c r="AT22" s="1108"/>
      <c r="AU22" s="1109"/>
      <c r="AV22" s="1109"/>
      <c r="AW22" s="1109"/>
      <c r="AX22" s="1109"/>
      <c r="AY22" s="1110"/>
      <c r="AZ22" s="1059" t="s">
        <v>364</v>
      </c>
      <c r="BA22" s="1059"/>
      <c r="BB22" s="1059"/>
      <c r="BC22" s="1059"/>
      <c r="BD22" s="1060"/>
      <c r="BE22" s="204"/>
      <c r="BF22" s="204"/>
      <c r="BG22" s="204"/>
      <c r="BH22" s="204"/>
      <c r="BI22" s="204"/>
      <c r="BJ22" s="204"/>
      <c r="BK22" s="204"/>
      <c r="BL22" s="204"/>
      <c r="BM22" s="204"/>
      <c r="BN22" s="204"/>
      <c r="BO22" s="204"/>
      <c r="BP22" s="204"/>
      <c r="BQ22" s="213">
        <v>16</v>
      </c>
      <c r="BR22" s="214"/>
      <c r="BS22" s="1044"/>
      <c r="BT22" s="1045"/>
      <c r="BU22" s="1045"/>
      <c r="BV22" s="1045"/>
      <c r="BW22" s="1045"/>
      <c r="BX22" s="1045"/>
      <c r="BY22" s="1045"/>
      <c r="BZ22" s="1045"/>
      <c r="CA22" s="1045"/>
      <c r="CB22" s="1045"/>
      <c r="CC22" s="1045"/>
      <c r="CD22" s="1045"/>
      <c r="CE22" s="1045"/>
      <c r="CF22" s="1045"/>
      <c r="CG22" s="1046"/>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05"/>
    </row>
    <row r="23" spans="1:131" s="206" customFormat="1" ht="26.25" customHeight="1" thickBot="1" x14ac:dyDescent="0.2">
      <c r="A23" s="215" t="s">
        <v>365</v>
      </c>
      <c r="B23" s="970" t="s">
        <v>366</v>
      </c>
      <c r="C23" s="971"/>
      <c r="D23" s="971"/>
      <c r="E23" s="971"/>
      <c r="F23" s="971"/>
      <c r="G23" s="971"/>
      <c r="H23" s="971"/>
      <c r="I23" s="971"/>
      <c r="J23" s="971"/>
      <c r="K23" s="971"/>
      <c r="L23" s="971"/>
      <c r="M23" s="971"/>
      <c r="N23" s="971"/>
      <c r="O23" s="971"/>
      <c r="P23" s="972"/>
      <c r="Q23" s="1098">
        <v>39854</v>
      </c>
      <c r="R23" s="1099"/>
      <c r="S23" s="1099"/>
      <c r="T23" s="1099"/>
      <c r="U23" s="1099"/>
      <c r="V23" s="1099">
        <v>37179</v>
      </c>
      <c r="W23" s="1099"/>
      <c r="X23" s="1099"/>
      <c r="Y23" s="1099"/>
      <c r="Z23" s="1099"/>
      <c r="AA23" s="1099">
        <v>2675</v>
      </c>
      <c r="AB23" s="1099"/>
      <c r="AC23" s="1099"/>
      <c r="AD23" s="1099"/>
      <c r="AE23" s="1100"/>
      <c r="AF23" s="1101">
        <v>2595</v>
      </c>
      <c r="AG23" s="1099"/>
      <c r="AH23" s="1099"/>
      <c r="AI23" s="1099"/>
      <c r="AJ23" s="1102"/>
      <c r="AK23" s="1103"/>
      <c r="AL23" s="1104"/>
      <c r="AM23" s="1104"/>
      <c r="AN23" s="1104"/>
      <c r="AO23" s="1104"/>
      <c r="AP23" s="1099">
        <v>34129</v>
      </c>
      <c r="AQ23" s="1099"/>
      <c r="AR23" s="1099"/>
      <c r="AS23" s="1099"/>
      <c r="AT23" s="1099"/>
      <c r="AU23" s="1105"/>
      <c r="AV23" s="1105"/>
      <c r="AW23" s="1105"/>
      <c r="AX23" s="1105"/>
      <c r="AY23" s="1106"/>
      <c r="AZ23" s="1095" t="s">
        <v>109</v>
      </c>
      <c r="BA23" s="1096"/>
      <c r="BB23" s="1096"/>
      <c r="BC23" s="1096"/>
      <c r="BD23" s="1097"/>
      <c r="BE23" s="204"/>
      <c r="BF23" s="204"/>
      <c r="BG23" s="204"/>
      <c r="BH23" s="204"/>
      <c r="BI23" s="204"/>
      <c r="BJ23" s="204"/>
      <c r="BK23" s="204"/>
      <c r="BL23" s="204"/>
      <c r="BM23" s="204"/>
      <c r="BN23" s="204"/>
      <c r="BO23" s="204"/>
      <c r="BP23" s="204"/>
      <c r="BQ23" s="213">
        <v>17</v>
      </c>
      <c r="BR23" s="214"/>
      <c r="BS23" s="1044"/>
      <c r="BT23" s="1045"/>
      <c r="BU23" s="1045"/>
      <c r="BV23" s="1045"/>
      <c r="BW23" s="1045"/>
      <c r="BX23" s="1045"/>
      <c r="BY23" s="1045"/>
      <c r="BZ23" s="1045"/>
      <c r="CA23" s="1045"/>
      <c r="CB23" s="1045"/>
      <c r="CC23" s="1045"/>
      <c r="CD23" s="1045"/>
      <c r="CE23" s="1045"/>
      <c r="CF23" s="1045"/>
      <c r="CG23" s="1046"/>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05"/>
    </row>
    <row r="24" spans="1:131" s="206" customFormat="1" ht="26.25" customHeight="1" x14ac:dyDescent="0.15">
      <c r="A24" s="1094" t="s">
        <v>367</v>
      </c>
      <c r="B24" s="1094"/>
      <c r="C24" s="1094"/>
      <c r="D24" s="1094"/>
      <c r="E24" s="1094"/>
      <c r="F24" s="1094"/>
      <c r="G24" s="1094"/>
      <c r="H24" s="1094"/>
      <c r="I24" s="1094"/>
      <c r="J24" s="1094"/>
      <c r="K24" s="1094"/>
      <c r="L24" s="1094"/>
      <c r="M24" s="1094"/>
      <c r="N24" s="1094"/>
      <c r="O24" s="1094"/>
      <c r="P24" s="1094"/>
      <c r="Q24" s="1094"/>
      <c r="R24" s="1094"/>
      <c r="S24" s="1094"/>
      <c r="T24" s="1094"/>
      <c r="U24" s="1094"/>
      <c r="V24" s="1094"/>
      <c r="W24" s="1094"/>
      <c r="X24" s="1094"/>
      <c r="Y24" s="1094"/>
      <c r="Z24" s="1094"/>
      <c r="AA24" s="1094"/>
      <c r="AB24" s="1094"/>
      <c r="AC24" s="1094"/>
      <c r="AD24" s="1094"/>
      <c r="AE24" s="1094"/>
      <c r="AF24" s="1094"/>
      <c r="AG24" s="1094"/>
      <c r="AH24" s="1094"/>
      <c r="AI24" s="1094"/>
      <c r="AJ24" s="1094"/>
      <c r="AK24" s="1094"/>
      <c r="AL24" s="1094"/>
      <c r="AM24" s="1094"/>
      <c r="AN24" s="1094"/>
      <c r="AO24" s="1094"/>
      <c r="AP24" s="1094"/>
      <c r="AQ24" s="1094"/>
      <c r="AR24" s="1094"/>
      <c r="AS24" s="1094"/>
      <c r="AT24" s="1094"/>
      <c r="AU24" s="1094"/>
      <c r="AV24" s="1094"/>
      <c r="AW24" s="1094"/>
      <c r="AX24" s="1094"/>
      <c r="AY24" s="1094"/>
      <c r="AZ24" s="203"/>
      <c r="BA24" s="203"/>
      <c r="BB24" s="203"/>
      <c r="BC24" s="203"/>
      <c r="BD24" s="203"/>
      <c r="BE24" s="204"/>
      <c r="BF24" s="204"/>
      <c r="BG24" s="204"/>
      <c r="BH24" s="204"/>
      <c r="BI24" s="204"/>
      <c r="BJ24" s="204"/>
      <c r="BK24" s="204"/>
      <c r="BL24" s="204"/>
      <c r="BM24" s="204"/>
      <c r="BN24" s="204"/>
      <c r="BO24" s="204"/>
      <c r="BP24" s="204"/>
      <c r="BQ24" s="213">
        <v>18</v>
      </c>
      <c r="BR24" s="214"/>
      <c r="BS24" s="1044"/>
      <c r="BT24" s="1045"/>
      <c r="BU24" s="1045"/>
      <c r="BV24" s="1045"/>
      <c r="BW24" s="1045"/>
      <c r="BX24" s="1045"/>
      <c r="BY24" s="1045"/>
      <c r="BZ24" s="1045"/>
      <c r="CA24" s="1045"/>
      <c r="CB24" s="1045"/>
      <c r="CC24" s="1045"/>
      <c r="CD24" s="1045"/>
      <c r="CE24" s="1045"/>
      <c r="CF24" s="1045"/>
      <c r="CG24" s="1046"/>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05"/>
    </row>
    <row r="25" spans="1:131" s="198" customFormat="1" ht="26.25" customHeight="1" thickBot="1" x14ac:dyDescent="0.2">
      <c r="A25" s="1093" t="s">
        <v>368</v>
      </c>
      <c r="B25" s="1093"/>
      <c r="C25" s="1093"/>
      <c r="D25" s="1093"/>
      <c r="E25" s="1093"/>
      <c r="F25" s="1093"/>
      <c r="G25" s="1093"/>
      <c r="H25" s="1093"/>
      <c r="I25" s="1093"/>
      <c r="J25" s="1093"/>
      <c r="K25" s="1093"/>
      <c r="L25" s="1093"/>
      <c r="M25" s="1093"/>
      <c r="N25" s="1093"/>
      <c r="O25" s="1093"/>
      <c r="P25" s="1093"/>
      <c r="Q25" s="1093"/>
      <c r="R25" s="1093"/>
      <c r="S25" s="1093"/>
      <c r="T25" s="1093"/>
      <c r="U25" s="1093"/>
      <c r="V25" s="1093"/>
      <c r="W25" s="1093"/>
      <c r="X25" s="1093"/>
      <c r="Y25" s="1093"/>
      <c r="Z25" s="1093"/>
      <c r="AA25" s="1093"/>
      <c r="AB25" s="1093"/>
      <c r="AC25" s="1093"/>
      <c r="AD25" s="1093"/>
      <c r="AE25" s="1093"/>
      <c r="AF25" s="1093"/>
      <c r="AG25" s="1093"/>
      <c r="AH25" s="1093"/>
      <c r="AI25" s="1093"/>
      <c r="AJ25" s="1093"/>
      <c r="AK25" s="1093"/>
      <c r="AL25" s="1093"/>
      <c r="AM25" s="1093"/>
      <c r="AN25" s="1093"/>
      <c r="AO25" s="1093"/>
      <c r="AP25" s="1093"/>
      <c r="AQ25" s="1093"/>
      <c r="AR25" s="1093"/>
      <c r="AS25" s="1093"/>
      <c r="AT25" s="1093"/>
      <c r="AU25" s="1093"/>
      <c r="AV25" s="1093"/>
      <c r="AW25" s="1093"/>
      <c r="AX25" s="1093"/>
      <c r="AY25" s="1093"/>
      <c r="AZ25" s="1093"/>
      <c r="BA25" s="1093"/>
      <c r="BB25" s="1093"/>
      <c r="BC25" s="1093"/>
      <c r="BD25" s="1093"/>
      <c r="BE25" s="1093"/>
      <c r="BF25" s="1093"/>
      <c r="BG25" s="1093"/>
      <c r="BH25" s="1093"/>
      <c r="BI25" s="1093"/>
      <c r="BJ25" s="203"/>
      <c r="BK25" s="203"/>
      <c r="BL25" s="203"/>
      <c r="BM25" s="203"/>
      <c r="BN25" s="203"/>
      <c r="BO25" s="216"/>
      <c r="BP25" s="216"/>
      <c r="BQ25" s="213">
        <v>19</v>
      </c>
      <c r="BR25" s="214"/>
      <c r="BS25" s="1044"/>
      <c r="BT25" s="1045"/>
      <c r="BU25" s="1045"/>
      <c r="BV25" s="1045"/>
      <c r="BW25" s="1045"/>
      <c r="BX25" s="1045"/>
      <c r="BY25" s="1045"/>
      <c r="BZ25" s="1045"/>
      <c r="CA25" s="1045"/>
      <c r="CB25" s="1045"/>
      <c r="CC25" s="1045"/>
      <c r="CD25" s="1045"/>
      <c r="CE25" s="1045"/>
      <c r="CF25" s="1045"/>
      <c r="CG25" s="1046"/>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197"/>
    </row>
    <row r="26" spans="1:131" s="198" customFormat="1" ht="26.25" customHeight="1" x14ac:dyDescent="0.15">
      <c r="A26" s="1025" t="s">
        <v>344</v>
      </c>
      <c r="B26" s="1026"/>
      <c r="C26" s="1026"/>
      <c r="D26" s="1026"/>
      <c r="E26" s="1026"/>
      <c r="F26" s="1026"/>
      <c r="G26" s="1026"/>
      <c r="H26" s="1026"/>
      <c r="I26" s="1026"/>
      <c r="J26" s="1026"/>
      <c r="K26" s="1026"/>
      <c r="L26" s="1026"/>
      <c r="M26" s="1026"/>
      <c r="N26" s="1026"/>
      <c r="O26" s="1026"/>
      <c r="P26" s="1027"/>
      <c r="Q26" s="1031" t="s">
        <v>369</v>
      </c>
      <c r="R26" s="1032"/>
      <c r="S26" s="1032"/>
      <c r="T26" s="1032"/>
      <c r="U26" s="1033"/>
      <c r="V26" s="1031" t="s">
        <v>370</v>
      </c>
      <c r="W26" s="1032"/>
      <c r="X26" s="1032"/>
      <c r="Y26" s="1032"/>
      <c r="Z26" s="1033"/>
      <c r="AA26" s="1031" t="s">
        <v>371</v>
      </c>
      <c r="AB26" s="1032"/>
      <c r="AC26" s="1032"/>
      <c r="AD26" s="1032"/>
      <c r="AE26" s="1032"/>
      <c r="AF26" s="1089" t="s">
        <v>372</v>
      </c>
      <c r="AG26" s="1038"/>
      <c r="AH26" s="1038"/>
      <c r="AI26" s="1038"/>
      <c r="AJ26" s="1090"/>
      <c r="AK26" s="1032" t="s">
        <v>373</v>
      </c>
      <c r="AL26" s="1032"/>
      <c r="AM26" s="1032"/>
      <c r="AN26" s="1032"/>
      <c r="AO26" s="1033"/>
      <c r="AP26" s="1031" t="s">
        <v>374</v>
      </c>
      <c r="AQ26" s="1032"/>
      <c r="AR26" s="1032"/>
      <c r="AS26" s="1032"/>
      <c r="AT26" s="1033"/>
      <c r="AU26" s="1031" t="s">
        <v>375</v>
      </c>
      <c r="AV26" s="1032"/>
      <c r="AW26" s="1032"/>
      <c r="AX26" s="1032"/>
      <c r="AY26" s="1033"/>
      <c r="AZ26" s="1031" t="s">
        <v>376</v>
      </c>
      <c r="BA26" s="1032"/>
      <c r="BB26" s="1032"/>
      <c r="BC26" s="1032"/>
      <c r="BD26" s="1033"/>
      <c r="BE26" s="1031" t="s">
        <v>351</v>
      </c>
      <c r="BF26" s="1032"/>
      <c r="BG26" s="1032"/>
      <c r="BH26" s="1032"/>
      <c r="BI26" s="1047"/>
      <c r="BJ26" s="203"/>
      <c r="BK26" s="203"/>
      <c r="BL26" s="203"/>
      <c r="BM26" s="203"/>
      <c r="BN26" s="203"/>
      <c r="BO26" s="216"/>
      <c r="BP26" s="216"/>
      <c r="BQ26" s="213">
        <v>20</v>
      </c>
      <c r="BR26" s="214"/>
      <c r="BS26" s="1044"/>
      <c r="BT26" s="1045"/>
      <c r="BU26" s="1045"/>
      <c r="BV26" s="1045"/>
      <c r="BW26" s="1045"/>
      <c r="BX26" s="1045"/>
      <c r="BY26" s="1045"/>
      <c r="BZ26" s="1045"/>
      <c r="CA26" s="1045"/>
      <c r="CB26" s="1045"/>
      <c r="CC26" s="1045"/>
      <c r="CD26" s="1045"/>
      <c r="CE26" s="1045"/>
      <c r="CF26" s="1045"/>
      <c r="CG26" s="1046"/>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197"/>
    </row>
    <row r="27" spans="1:131" s="198" customFormat="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91"/>
      <c r="AG27" s="1041"/>
      <c r="AH27" s="1041"/>
      <c r="AI27" s="1041"/>
      <c r="AJ27" s="1092"/>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8"/>
      <c r="BJ27" s="203"/>
      <c r="BK27" s="203"/>
      <c r="BL27" s="203"/>
      <c r="BM27" s="203"/>
      <c r="BN27" s="203"/>
      <c r="BO27" s="216"/>
      <c r="BP27" s="216"/>
      <c r="BQ27" s="213">
        <v>21</v>
      </c>
      <c r="BR27" s="214"/>
      <c r="BS27" s="1044"/>
      <c r="BT27" s="1045"/>
      <c r="BU27" s="1045"/>
      <c r="BV27" s="1045"/>
      <c r="BW27" s="1045"/>
      <c r="BX27" s="1045"/>
      <c r="BY27" s="1045"/>
      <c r="BZ27" s="1045"/>
      <c r="CA27" s="1045"/>
      <c r="CB27" s="1045"/>
      <c r="CC27" s="1045"/>
      <c r="CD27" s="1045"/>
      <c r="CE27" s="1045"/>
      <c r="CF27" s="1045"/>
      <c r="CG27" s="1046"/>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197"/>
    </row>
    <row r="28" spans="1:131" s="198" customFormat="1" ht="26.25" customHeight="1" thickTop="1" x14ac:dyDescent="0.15">
      <c r="A28" s="217">
        <v>1</v>
      </c>
      <c r="B28" s="1080" t="s">
        <v>377</v>
      </c>
      <c r="C28" s="1081"/>
      <c r="D28" s="1081"/>
      <c r="E28" s="1081"/>
      <c r="F28" s="1081"/>
      <c r="G28" s="1081"/>
      <c r="H28" s="1081"/>
      <c r="I28" s="1081"/>
      <c r="J28" s="1081"/>
      <c r="K28" s="1081"/>
      <c r="L28" s="1081"/>
      <c r="M28" s="1081"/>
      <c r="N28" s="1081"/>
      <c r="O28" s="1081"/>
      <c r="P28" s="1082"/>
      <c r="Q28" s="1083">
        <v>12194</v>
      </c>
      <c r="R28" s="1084"/>
      <c r="S28" s="1084"/>
      <c r="T28" s="1084"/>
      <c r="U28" s="1084"/>
      <c r="V28" s="1084">
        <v>11898</v>
      </c>
      <c r="W28" s="1084"/>
      <c r="X28" s="1084"/>
      <c r="Y28" s="1084"/>
      <c r="Z28" s="1084"/>
      <c r="AA28" s="1084">
        <v>297</v>
      </c>
      <c r="AB28" s="1084"/>
      <c r="AC28" s="1084"/>
      <c r="AD28" s="1084"/>
      <c r="AE28" s="1085"/>
      <c r="AF28" s="1086">
        <v>297</v>
      </c>
      <c r="AG28" s="1084"/>
      <c r="AH28" s="1084"/>
      <c r="AI28" s="1084"/>
      <c r="AJ28" s="1087"/>
      <c r="AK28" s="1088">
        <v>1026</v>
      </c>
      <c r="AL28" s="1077"/>
      <c r="AM28" s="1077"/>
      <c r="AN28" s="1077"/>
      <c r="AO28" s="1077"/>
      <c r="AP28" s="1077" t="s">
        <v>485</v>
      </c>
      <c r="AQ28" s="1077"/>
      <c r="AR28" s="1077"/>
      <c r="AS28" s="1077"/>
      <c r="AT28" s="1077"/>
      <c r="AU28" s="1077" t="s">
        <v>485</v>
      </c>
      <c r="AV28" s="1077"/>
      <c r="AW28" s="1077"/>
      <c r="AX28" s="1077"/>
      <c r="AY28" s="1077"/>
      <c r="AZ28" s="1077" t="s">
        <v>485</v>
      </c>
      <c r="BA28" s="1077"/>
      <c r="BB28" s="1077"/>
      <c r="BC28" s="1077"/>
      <c r="BD28" s="1077"/>
      <c r="BE28" s="1078"/>
      <c r="BF28" s="1078"/>
      <c r="BG28" s="1078"/>
      <c r="BH28" s="1078"/>
      <c r="BI28" s="1079"/>
      <c r="BJ28" s="203"/>
      <c r="BK28" s="203"/>
      <c r="BL28" s="203"/>
      <c r="BM28" s="203"/>
      <c r="BN28" s="203"/>
      <c r="BO28" s="216"/>
      <c r="BP28" s="216"/>
      <c r="BQ28" s="213">
        <v>22</v>
      </c>
      <c r="BR28" s="214"/>
      <c r="BS28" s="1044"/>
      <c r="BT28" s="1045"/>
      <c r="BU28" s="1045"/>
      <c r="BV28" s="1045"/>
      <c r="BW28" s="1045"/>
      <c r="BX28" s="1045"/>
      <c r="BY28" s="1045"/>
      <c r="BZ28" s="1045"/>
      <c r="CA28" s="1045"/>
      <c r="CB28" s="1045"/>
      <c r="CC28" s="1045"/>
      <c r="CD28" s="1045"/>
      <c r="CE28" s="1045"/>
      <c r="CF28" s="1045"/>
      <c r="CG28" s="1046"/>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197"/>
    </row>
    <row r="29" spans="1:131" s="198" customFormat="1" ht="26.25" customHeight="1" x14ac:dyDescent="0.15">
      <c r="A29" s="217">
        <v>2</v>
      </c>
      <c r="B29" s="1061" t="s">
        <v>378</v>
      </c>
      <c r="C29" s="1062"/>
      <c r="D29" s="1062"/>
      <c r="E29" s="1062"/>
      <c r="F29" s="1062"/>
      <c r="G29" s="1062"/>
      <c r="H29" s="1062"/>
      <c r="I29" s="1062"/>
      <c r="J29" s="1062"/>
      <c r="K29" s="1062"/>
      <c r="L29" s="1062"/>
      <c r="M29" s="1062"/>
      <c r="N29" s="1062"/>
      <c r="O29" s="1062"/>
      <c r="P29" s="1063"/>
      <c r="Q29" s="1073">
        <v>519</v>
      </c>
      <c r="R29" s="1074"/>
      <c r="S29" s="1074"/>
      <c r="T29" s="1074"/>
      <c r="U29" s="1074"/>
      <c r="V29" s="1074">
        <v>461</v>
      </c>
      <c r="W29" s="1074"/>
      <c r="X29" s="1074"/>
      <c r="Y29" s="1074"/>
      <c r="Z29" s="1074"/>
      <c r="AA29" s="1074">
        <v>57</v>
      </c>
      <c r="AB29" s="1074"/>
      <c r="AC29" s="1074"/>
      <c r="AD29" s="1074"/>
      <c r="AE29" s="1075"/>
      <c r="AF29" s="1067">
        <v>36</v>
      </c>
      <c r="AG29" s="1068"/>
      <c r="AH29" s="1068"/>
      <c r="AI29" s="1068"/>
      <c r="AJ29" s="1069"/>
      <c r="AK29" s="1006">
        <v>98</v>
      </c>
      <c r="AL29" s="997"/>
      <c r="AM29" s="997"/>
      <c r="AN29" s="997"/>
      <c r="AO29" s="997"/>
      <c r="AP29" s="997">
        <v>297</v>
      </c>
      <c r="AQ29" s="997"/>
      <c r="AR29" s="997"/>
      <c r="AS29" s="997"/>
      <c r="AT29" s="997"/>
      <c r="AU29" s="997">
        <v>75</v>
      </c>
      <c r="AV29" s="997"/>
      <c r="AW29" s="997"/>
      <c r="AX29" s="997"/>
      <c r="AY29" s="997"/>
      <c r="AZ29" s="1076" t="s">
        <v>485</v>
      </c>
      <c r="BA29" s="1076"/>
      <c r="BB29" s="1076"/>
      <c r="BC29" s="1076"/>
      <c r="BD29" s="1076"/>
      <c r="BE29" s="1056"/>
      <c r="BF29" s="1056"/>
      <c r="BG29" s="1056"/>
      <c r="BH29" s="1056"/>
      <c r="BI29" s="1057"/>
      <c r="BJ29" s="203"/>
      <c r="BK29" s="203"/>
      <c r="BL29" s="203"/>
      <c r="BM29" s="203"/>
      <c r="BN29" s="203"/>
      <c r="BO29" s="216"/>
      <c r="BP29" s="216"/>
      <c r="BQ29" s="213">
        <v>23</v>
      </c>
      <c r="BR29" s="214"/>
      <c r="BS29" s="1044"/>
      <c r="BT29" s="1045"/>
      <c r="BU29" s="1045"/>
      <c r="BV29" s="1045"/>
      <c r="BW29" s="1045"/>
      <c r="BX29" s="1045"/>
      <c r="BY29" s="1045"/>
      <c r="BZ29" s="1045"/>
      <c r="CA29" s="1045"/>
      <c r="CB29" s="1045"/>
      <c r="CC29" s="1045"/>
      <c r="CD29" s="1045"/>
      <c r="CE29" s="1045"/>
      <c r="CF29" s="1045"/>
      <c r="CG29" s="1046"/>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197"/>
    </row>
    <row r="30" spans="1:131" s="198" customFormat="1" ht="26.25" customHeight="1" x14ac:dyDescent="0.15">
      <c r="A30" s="217">
        <v>3</v>
      </c>
      <c r="B30" s="1061" t="s">
        <v>379</v>
      </c>
      <c r="C30" s="1062"/>
      <c r="D30" s="1062"/>
      <c r="E30" s="1062"/>
      <c r="F30" s="1062"/>
      <c r="G30" s="1062"/>
      <c r="H30" s="1062"/>
      <c r="I30" s="1062"/>
      <c r="J30" s="1062"/>
      <c r="K30" s="1062"/>
      <c r="L30" s="1062"/>
      <c r="M30" s="1062"/>
      <c r="N30" s="1062"/>
      <c r="O30" s="1062"/>
      <c r="P30" s="1063"/>
      <c r="Q30" s="1073">
        <v>6976</v>
      </c>
      <c r="R30" s="1074"/>
      <c r="S30" s="1074"/>
      <c r="T30" s="1074"/>
      <c r="U30" s="1074"/>
      <c r="V30" s="1074">
        <v>6811</v>
      </c>
      <c r="W30" s="1074"/>
      <c r="X30" s="1074"/>
      <c r="Y30" s="1074"/>
      <c r="Z30" s="1074"/>
      <c r="AA30" s="1074">
        <v>164</v>
      </c>
      <c r="AB30" s="1074"/>
      <c r="AC30" s="1074"/>
      <c r="AD30" s="1074"/>
      <c r="AE30" s="1075"/>
      <c r="AF30" s="1067">
        <v>164</v>
      </c>
      <c r="AG30" s="1068"/>
      <c r="AH30" s="1068"/>
      <c r="AI30" s="1068"/>
      <c r="AJ30" s="1069"/>
      <c r="AK30" s="1006">
        <v>972</v>
      </c>
      <c r="AL30" s="997"/>
      <c r="AM30" s="997"/>
      <c r="AN30" s="997"/>
      <c r="AO30" s="997"/>
      <c r="AP30" s="997">
        <v>5</v>
      </c>
      <c r="AQ30" s="997"/>
      <c r="AR30" s="997"/>
      <c r="AS30" s="997"/>
      <c r="AT30" s="997"/>
      <c r="AU30" s="1076">
        <v>1</v>
      </c>
      <c r="AV30" s="1076"/>
      <c r="AW30" s="1076"/>
      <c r="AX30" s="1076"/>
      <c r="AY30" s="1076"/>
      <c r="AZ30" s="1076" t="s">
        <v>485</v>
      </c>
      <c r="BA30" s="1076"/>
      <c r="BB30" s="1076"/>
      <c r="BC30" s="1076"/>
      <c r="BD30" s="1076"/>
      <c r="BE30" s="1056"/>
      <c r="BF30" s="1056"/>
      <c r="BG30" s="1056"/>
      <c r="BH30" s="1056"/>
      <c r="BI30" s="1057"/>
      <c r="BJ30" s="203"/>
      <c r="BK30" s="203"/>
      <c r="BL30" s="203"/>
      <c r="BM30" s="203"/>
      <c r="BN30" s="203"/>
      <c r="BO30" s="216"/>
      <c r="BP30" s="216"/>
      <c r="BQ30" s="213">
        <v>24</v>
      </c>
      <c r="BR30" s="214"/>
      <c r="BS30" s="1044"/>
      <c r="BT30" s="1045"/>
      <c r="BU30" s="1045"/>
      <c r="BV30" s="1045"/>
      <c r="BW30" s="1045"/>
      <c r="BX30" s="1045"/>
      <c r="BY30" s="1045"/>
      <c r="BZ30" s="1045"/>
      <c r="CA30" s="1045"/>
      <c r="CB30" s="1045"/>
      <c r="CC30" s="1045"/>
      <c r="CD30" s="1045"/>
      <c r="CE30" s="1045"/>
      <c r="CF30" s="1045"/>
      <c r="CG30" s="1046"/>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197"/>
    </row>
    <row r="31" spans="1:131" s="198" customFormat="1" ht="26.25" customHeight="1" x14ac:dyDescent="0.15">
      <c r="A31" s="217">
        <v>4</v>
      </c>
      <c r="B31" s="1061" t="s">
        <v>380</v>
      </c>
      <c r="C31" s="1062"/>
      <c r="D31" s="1062"/>
      <c r="E31" s="1062"/>
      <c r="F31" s="1062"/>
      <c r="G31" s="1062"/>
      <c r="H31" s="1062"/>
      <c r="I31" s="1062"/>
      <c r="J31" s="1062"/>
      <c r="K31" s="1062"/>
      <c r="L31" s="1062"/>
      <c r="M31" s="1062"/>
      <c r="N31" s="1062"/>
      <c r="O31" s="1062"/>
      <c r="P31" s="1063"/>
      <c r="Q31" s="1073">
        <v>840</v>
      </c>
      <c r="R31" s="1074"/>
      <c r="S31" s="1074"/>
      <c r="T31" s="1074"/>
      <c r="U31" s="1074"/>
      <c r="V31" s="1074">
        <v>824</v>
      </c>
      <c r="W31" s="1074"/>
      <c r="X31" s="1074"/>
      <c r="Y31" s="1074"/>
      <c r="Z31" s="1074"/>
      <c r="AA31" s="1074">
        <v>16</v>
      </c>
      <c r="AB31" s="1074"/>
      <c r="AC31" s="1074"/>
      <c r="AD31" s="1074"/>
      <c r="AE31" s="1075"/>
      <c r="AF31" s="1067">
        <v>16</v>
      </c>
      <c r="AG31" s="1068"/>
      <c r="AH31" s="1068"/>
      <c r="AI31" s="1068"/>
      <c r="AJ31" s="1069"/>
      <c r="AK31" s="1006">
        <v>246</v>
      </c>
      <c r="AL31" s="997"/>
      <c r="AM31" s="997"/>
      <c r="AN31" s="997"/>
      <c r="AO31" s="997"/>
      <c r="AP31" s="1076" t="s">
        <v>485</v>
      </c>
      <c r="AQ31" s="1076"/>
      <c r="AR31" s="1076"/>
      <c r="AS31" s="1076"/>
      <c r="AT31" s="1076"/>
      <c r="AU31" s="1076" t="s">
        <v>485</v>
      </c>
      <c r="AV31" s="1076"/>
      <c r="AW31" s="1076"/>
      <c r="AX31" s="1076"/>
      <c r="AY31" s="1076"/>
      <c r="AZ31" s="1076" t="s">
        <v>485</v>
      </c>
      <c r="BA31" s="1076"/>
      <c r="BB31" s="1076"/>
      <c r="BC31" s="1076"/>
      <c r="BD31" s="1076"/>
      <c r="BE31" s="1056"/>
      <c r="BF31" s="1056"/>
      <c r="BG31" s="1056"/>
      <c r="BH31" s="1056"/>
      <c r="BI31" s="1057"/>
      <c r="BJ31" s="203"/>
      <c r="BK31" s="203"/>
      <c r="BL31" s="203"/>
      <c r="BM31" s="203"/>
      <c r="BN31" s="203"/>
      <c r="BO31" s="216"/>
      <c r="BP31" s="216"/>
      <c r="BQ31" s="213">
        <v>25</v>
      </c>
      <c r="BR31" s="214"/>
      <c r="BS31" s="1044"/>
      <c r="BT31" s="1045"/>
      <c r="BU31" s="1045"/>
      <c r="BV31" s="1045"/>
      <c r="BW31" s="1045"/>
      <c r="BX31" s="1045"/>
      <c r="BY31" s="1045"/>
      <c r="BZ31" s="1045"/>
      <c r="CA31" s="1045"/>
      <c r="CB31" s="1045"/>
      <c r="CC31" s="1045"/>
      <c r="CD31" s="1045"/>
      <c r="CE31" s="1045"/>
      <c r="CF31" s="1045"/>
      <c r="CG31" s="1046"/>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197"/>
    </row>
    <row r="32" spans="1:131" s="198" customFormat="1" ht="26.25" customHeight="1" x14ac:dyDescent="0.15">
      <c r="A32" s="217">
        <v>5</v>
      </c>
      <c r="B32" s="1061" t="s">
        <v>381</v>
      </c>
      <c r="C32" s="1062"/>
      <c r="D32" s="1062"/>
      <c r="E32" s="1062"/>
      <c r="F32" s="1062"/>
      <c r="G32" s="1062"/>
      <c r="H32" s="1062"/>
      <c r="I32" s="1062"/>
      <c r="J32" s="1062"/>
      <c r="K32" s="1062"/>
      <c r="L32" s="1062"/>
      <c r="M32" s="1062"/>
      <c r="N32" s="1062"/>
      <c r="O32" s="1062"/>
      <c r="P32" s="1063"/>
      <c r="Q32" s="1073">
        <v>1346</v>
      </c>
      <c r="R32" s="1074"/>
      <c r="S32" s="1074"/>
      <c r="T32" s="1074"/>
      <c r="U32" s="1074"/>
      <c r="V32" s="1074">
        <v>1112</v>
      </c>
      <c r="W32" s="1074"/>
      <c r="X32" s="1074"/>
      <c r="Y32" s="1074"/>
      <c r="Z32" s="1074"/>
      <c r="AA32" s="1074">
        <v>233</v>
      </c>
      <c r="AB32" s="1074"/>
      <c r="AC32" s="1074"/>
      <c r="AD32" s="1074"/>
      <c r="AE32" s="1075"/>
      <c r="AF32" s="1067">
        <v>932</v>
      </c>
      <c r="AG32" s="1068"/>
      <c r="AH32" s="1068"/>
      <c r="AI32" s="1068"/>
      <c r="AJ32" s="1069"/>
      <c r="AK32" s="1006">
        <v>17</v>
      </c>
      <c r="AL32" s="997"/>
      <c r="AM32" s="997"/>
      <c r="AN32" s="997"/>
      <c r="AO32" s="997"/>
      <c r="AP32" s="997">
        <v>3071</v>
      </c>
      <c r="AQ32" s="997"/>
      <c r="AR32" s="997"/>
      <c r="AS32" s="997"/>
      <c r="AT32" s="997"/>
      <c r="AU32" s="997">
        <v>12</v>
      </c>
      <c r="AV32" s="997"/>
      <c r="AW32" s="997"/>
      <c r="AX32" s="997"/>
      <c r="AY32" s="997"/>
      <c r="AZ32" s="1076" t="s">
        <v>485</v>
      </c>
      <c r="BA32" s="1076"/>
      <c r="BB32" s="1076"/>
      <c r="BC32" s="1076"/>
      <c r="BD32" s="1076"/>
      <c r="BE32" s="1056" t="s">
        <v>382</v>
      </c>
      <c r="BF32" s="1056"/>
      <c r="BG32" s="1056"/>
      <c r="BH32" s="1056"/>
      <c r="BI32" s="1057"/>
      <c r="BJ32" s="203"/>
      <c r="BK32" s="203"/>
      <c r="BL32" s="203"/>
      <c r="BM32" s="203"/>
      <c r="BN32" s="203"/>
      <c r="BO32" s="216"/>
      <c r="BP32" s="216"/>
      <c r="BQ32" s="213">
        <v>26</v>
      </c>
      <c r="BR32" s="214"/>
      <c r="BS32" s="1044"/>
      <c r="BT32" s="1045"/>
      <c r="BU32" s="1045"/>
      <c r="BV32" s="1045"/>
      <c r="BW32" s="1045"/>
      <c r="BX32" s="1045"/>
      <c r="BY32" s="1045"/>
      <c r="BZ32" s="1045"/>
      <c r="CA32" s="1045"/>
      <c r="CB32" s="1045"/>
      <c r="CC32" s="1045"/>
      <c r="CD32" s="1045"/>
      <c r="CE32" s="1045"/>
      <c r="CF32" s="1045"/>
      <c r="CG32" s="1046"/>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197"/>
    </row>
    <row r="33" spans="1:131" s="198" customFormat="1" ht="26.25" customHeight="1" x14ac:dyDescent="0.15">
      <c r="A33" s="217">
        <v>6</v>
      </c>
      <c r="B33" s="1061" t="s">
        <v>383</v>
      </c>
      <c r="C33" s="1062"/>
      <c r="D33" s="1062"/>
      <c r="E33" s="1062"/>
      <c r="F33" s="1062"/>
      <c r="G33" s="1062"/>
      <c r="H33" s="1062"/>
      <c r="I33" s="1062"/>
      <c r="J33" s="1062"/>
      <c r="K33" s="1062"/>
      <c r="L33" s="1062"/>
      <c r="M33" s="1062"/>
      <c r="N33" s="1062"/>
      <c r="O33" s="1062"/>
      <c r="P33" s="1063"/>
      <c r="Q33" s="1073">
        <v>2269</v>
      </c>
      <c r="R33" s="1074"/>
      <c r="S33" s="1074"/>
      <c r="T33" s="1074"/>
      <c r="U33" s="1074"/>
      <c r="V33" s="1074">
        <v>2267</v>
      </c>
      <c r="W33" s="1074"/>
      <c r="X33" s="1074"/>
      <c r="Y33" s="1074"/>
      <c r="Z33" s="1074"/>
      <c r="AA33" s="1074">
        <v>2</v>
      </c>
      <c r="AB33" s="1074"/>
      <c r="AC33" s="1074"/>
      <c r="AD33" s="1074"/>
      <c r="AE33" s="1075"/>
      <c r="AF33" s="1067">
        <v>1</v>
      </c>
      <c r="AG33" s="1068"/>
      <c r="AH33" s="1068"/>
      <c r="AI33" s="1068"/>
      <c r="AJ33" s="1069"/>
      <c r="AK33" s="1006">
        <v>888</v>
      </c>
      <c r="AL33" s="997"/>
      <c r="AM33" s="997"/>
      <c r="AN33" s="997"/>
      <c r="AO33" s="997"/>
      <c r="AP33" s="997">
        <v>12393</v>
      </c>
      <c r="AQ33" s="997"/>
      <c r="AR33" s="997"/>
      <c r="AS33" s="997"/>
      <c r="AT33" s="997"/>
      <c r="AU33" s="997">
        <v>7151</v>
      </c>
      <c r="AV33" s="997"/>
      <c r="AW33" s="997"/>
      <c r="AX33" s="997"/>
      <c r="AY33" s="997"/>
      <c r="AZ33" s="1076" t="s">
        <v>485</v>
      </c>
      <c r="BA33" s="1076"/>
      <c r="BB33" s="1076"/>
      <c r="BC33" s="1076"/>
      <c r="BD33" s="1076"/>
      <c r="BE33" s="1056" t="s">
        <v>384</v>
      </c>
      <c r="BF33" s="1056"/>
      <c r="BG33" s="1056"/>
      <c r="BH33" s="1056"/>
      <c r="BI33" s="1057"/>
      <c r="BJ33" s="203"/>
      <c r="BK33" s="203"/>
      <c r="BL33" s="203"/>
      <c r="BM33" s="203"/>
      <c r="BN33" s="203"/>
      <c r="BO33" s="216"/>
      <c r="BP33" s="216"/>
      <c r="BQ33" s="213">
        <v>27</v>
      </c>
      <c r="BR33" s="214"/>
      <c r="BS33" s="1044"/>
      <c r="BT33" s="1045"/>
      <c r="BU33" s="1045"/>
      <c r="BV33" s="1045"/>
      <c r="BW33" s="1045"/>
      <c r="BX33" s="1045"/>
      <c r="BY33" s="1045"/>
      <c r="BZ33" s="1045"/>
      <c r="CA33" s="1045"/>
      <c r="CB33" s="1045"/>
      <c r="CC33" s="1045"/>
      <c r="CD33" s="1045"/>
      <c r="CE33" s="1045"/>
      <c r="CF33" s="1045"/>
      <c r="CG33" s="1046"/>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197"/>
    </row>
    <row r="34" spans="1:131" s="198" customFormat="1" ht="26.25" customHeight="1" x14ac:dyDescent="0.15">
      <c r="A34" s="217">
        <v>7</v>
      </c>
      <c r="B34" s="1061" t="s">
        <v>385</v>
      </c>
      <c r="C34" s="1062"/>
      <c r="D34" s="1062"/>
      <c r="E34" s="1062"/>
      <c r="F34" s="1062"/>
      <c r="G34" s="1062"/>
      <c r="H34" s="1062"/>
      <c r="I34" s="1062"/>
      <c r="J34" s="1062"/>
      <c r="K34" s="1062"/>
      <c r="L34" s="1062"/>
      <c r="M34" s="1062"/>
      <c r="N34" s="1062"/>
      <c r="O34" s="1062"/>
      <c r="P34" s="1063"/>
      <c r="Q34" s="1073">
        <v>825</v>
      </c>
      <c r="R34" s="1074"/>
      <c r="S34" s="1074"/>
      <c r="T34" s="1074"/>
      <c r="U34" s="1074"/>
      <c r="V34" s="1074">
        <v>819</v>
      </c>
      <c r="W34" s="1074"/>
      <c r="X34" s="1074"/>
      <c r="Y34" s="1074"/>
      <c r="Z34" s="1074"/>
      <c r="AA34" s="1074">
        <v>6</v>
      </c>
      <c r="AB34" s="1074"/>
      <c r="AC34" s="1074"/>
      <c r="AD34" s="1074"/>
      <c r="AE34" s="1075"/>
      <c r="AF34" s="1067">
        <v>0</v>
      </c>
      <c r="AG34" s="1068"/>
      <c r="AH34" s="1068"/>
      <c r="AI34" s="1068"/>
      <c r="AJ34" s="1069"/>
      <c r="AK34" s="1006">
        <v>700</v>
      </c>
      <c r="AL34" s="997"/>
      <c r="AM34" s="997"/>
      <c r="AN34" s="997"/>
      <c r="AO34" s="997"/>
      <c r="AP34" s="997">
        <v>4208</v>
      </c>
      <c r="AQ34" s="997"/>
      <c r="AR34" s="997"/>
      <c r="AS34" s="997"/>
      <c r="AT34" s="997"/>
      <c r="AU34" s="997">
        <v>4208</v>
      </c>
      <c r="AV34" s="997"/>
      <c r="AW34" s="997"/>
      <c r="AX34" s="997"/>
      <c r="AY34" s="997"/>
      <c r="AZ34" s="1076" t="s">
        <v>485</v>
      </c>
      <c r="BA34" s="1076"/>
      <c r="BB34" s="1076"/>
      <c r="BC34" s="1076"/>
      <c r="BD34" s="1076"/>
      <c r="BE34" s="1056" t="s">
        <v>384</v>
      </c>
      <c r="BF34" s="1056"/>
      <c r="BG34" s="1056"/>
      <c r="BH34" s="1056"/>
      <c r="BI34" s="1057"/>
      <c r="BJ34" s="203"/>
      <c r="BK34" s="203"/>
      <c r="BL34" s="203"/>
      <c r="BM34" s="203"/>
      <c r="BN34" s="203"/>
      <c r="BO34" s="216"/>
      <c r="BP34" s="216"/>
      <c r="BQ34" s="213">
        <v>28</v>
      </c>
      <c r="BR34" s="214"/>
      <c r="BS34" s="1044"/>
      <c r="BT34" s="1045"/>
      <c r="BU34" s="1045"/>
      <c r="BV34" s="1045"/>
      <c r="BW34" s="1045"/>
      <c r="BX34" s="1045"/>
      <c r="BY34" s="1045"/>
      <c r="BZ34" s="1045"/>
      <c r="CA34" s="1045"/>
      <c r="CB34" s="1045"/>
      <c r="CC34" s="1045"/>
      <c r="CD34" s="1045"/>
      <c r="CE34" s="1045"/>
      <c r="CF34" s="1045"/>
      <c r="CG34" s="1046"/>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197"/>
    </row>
    <row r="35" spans="1:131" s="198" customFormat="1" ht="26.25" customHeight="1" x14ac:dyDescent="0.15">
      <c r="A35" s="217">
        <v>8</v>
      </c>
      <c r="B35" s="1061" t="s">
        <v>386</v>
      </c>
      <c r="C35" s="1062"/>
      <c r="D35" s="1062"/>
      <c r="E35" s="1062"/>
      <c r="F35" s="1062"/>
      <c r="G35" s="1062"/>
      <c r="H35" s="1062"/>
      <c r="I35" s="1062"/>
      <c r="J35" s="1062"/>
      <c r="K35" s="1062"/>
      <c r="L35" s="1062"/>
      <c r="M35" s="1062"/>
      <c r="N35" s="1062"/>
      <c r="O35" s="1062"/>
      <c r="P35" s="1063"/>
      <c r="Q35" s="1073">
        <v>51</v>
      </c>
      <c r="R35" s="1074"/>
      <c r="S35" s="1074"/>
      <c r="T35" s="1074"/>
      <c r="U35" s="1074"/>
      <c r="V35" s="1074">
        <v>51</v>
      </c>
      <c r="W35" s="1074"/>
      <c r="X35" s="1074"/>
      <c r="Y35" s="1074"/>
      <c r="Z35" s="1074"/>
      <c r="AA35" s="1074">
        <v>0</v>
      </c>
      <c r="AB35" s="1074"/>
      <c r="AC35" s="1074"/>
      <c r="AD35" s="1074"/>
      <c r="AE35" s="1075"/>
      <c r="AF35" s="1067">
        <v>0</v>
      </c>
      <c r="AG35" s="1068"/>
      <c r="AH35" s="1068"/>
      <c r="AI35" s="1068"/>
      <c r="AJ35" s="1069"/>
      <c r="AK35" s="1006">
        <v>10</v>
      </c>
      <c r="AL35" s="997"/>
      <c r="AM35" s="997"/>
      <c r="AN35" s="997"/>
      <c r="AO35" s="997"/>
      <c r="AP35" s="997">
        <v>85</v>
      </c>
      <c r="AQ35" s="997"/>
      <c r="AR35" s="997"/>
      <c r="AS35" s="997"/>
      <c r="AT35" s="997"/>
      <c r="AU35" s="997">
        <v>20</v>
      </c>
      <c r="AV35" s="997"/>
      <c r="AW35" s="997"/>
      <c r="AX35" s="997"/>
      <c r="AY35" s="997"/>
      <c r="AZ35" s="1076" t="s">
        <v>485</v>
      </c>
      <c r="BA35" s="1076"/>
      <c r="BB35" s="1076"/>
      <c r="BC35" s="1076"/>
      <c r="BD35" s="1076"/>
      <c r="BE35" s="1056" t="s">
        <v>384</v>
      </c>
      <c r="BF35" s="1056"/>
      <c r="BG35" s="1056"/>
      <c r="BH35" s="1056"/>
      <c r="BI35" s="1057"/>
      <c r="BJ35" s="203"/>
      <c r="BK35" s="203"/>
      <c r="BL35" s="203"/>
      <c r="BM35" s="203"/>
      <c r="BN35" s="203"/>
      <c r="BO35" s="216"/>
      <c r="BP35" s="216"/>
      <c r="BQ35" s="213">
        <v>29</v>
      </c>
      <c r="BR35" s="214"/>
      <c r="BS35" s="1044"/>
      <c r="BT35" s="1045"/>
      <c r="BU35" s="1045"/>
      <c r="BV35" s="1045"/>
      <c r="BW35" s="1045"/>
      <c r="BX35" s="1045"/>
      <c r="BY35" s="1045"/>
      <c r="BZ35" s="1045"/>
      <c r="CA35" s="1045"/>
      <c r="CB35" s="1045"/>
      <c r="CC35" s="1045"/>
      <c r="CD35" s="1045"/>
      <c r="CE35" s="1045"/>
      <c r="CF35" s="1045"/>
      <c r="CG35" s="1046"/>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197"/>
    </row>
    <row r="36" spans="1:131" s="198" customFormat="1" ht="26.25" customHeight="1" x14ac:dyDescent="0.15">
      <c r="A36" s="217">
        <v>9</v>
      </c>
      <c r="B36" s="1061" t="s">
        <v>387</v>
      </c>
      <c r="C36" s="1062"/>
      <c r="D36" s="1062"/>
      <c r="E36" s="1062"/>
      <c r="F36" s="1062"/>
      <c r="G36" s="1062"/>
      <c r="H36" s="1062"/>
      <c r="I36" s="1062"/>
      <c r="J36" s="1062"/>
      <c r="K36" s="1062"/>
      <c r="L36" s="1062"/>
      <c r="M36" s="1062"/>
      <c r="N36" s="1062"/>
      <c r="O36" s="1062"/>
      <c r="P36" s="1063"/>
      <c r="Q36" s="1073">
        <v>11</v>
      </c>
      <c r="R36" s="1074"/>
      <c r="S36" s="1074"/>
      <c r="T36" s="1074"/>
      <c r="U36" s="1074"/>
      <c r="V36" s="1074">
        <v>11</v>
      </c>
      <c r="W36" s="1074"/>
      <c r="X36" s="1074"/>
      <c r="Y36" s="1074"/>
      <c r="Z36" s="1074"/>
      <c r="AA36" s="1074">
        <v>0</v>
      </c>
      <c r="AB36" s="1074"/>
      <c r="AC36" s="1074"/>
      <c r="AD36" s="1074"/>
      <c r="AE36" s="1075"/>
      <c r="AF36" s="1067" t="s">
        <v>109</v>
      </c>
      <c r="AG36" s="1068"/>
      <c r="AH36" s="1068"/>
      <c r="AI36" s="1068"/>
      <c r="AJ36" s="1069"/>
      <c r="AK36" s="1006">
        <v>1</v>
      </c>
      <c r="AL36" s="997"/>
      <c r="AM36" s="997"/>
      <c r="AN36" s="997"/>
      <c r="AO36" s="997"/>
      <c r="AP36" s="1076" t="s">
        <v>485</v>
      </c>
      <c r="AQ36" s="1076"/>
      <c r="AR36" s="1076"/>
      <c r="AS36" s="1076"/>
      <c r="AT36" s="1076"/>
      <c r="AU36" s="1076" t="s">
        <v>485</v>
      </c>
      <c r="AV36" s="1076"/>
      <c r="AW36" s="1076"/>
      <c r="AX36" s="1076"/>
      <c r="AY36" s="1076"/>
      <c r="AZ36" s="1076" t="s">
        <v>485</v>
      </c>
      <c r="BA36" s="1076"/>
      <c r="BB36" s="1076"/>
      <c r="BC36" s="1076"/>
      <c r="BD36" s="1076"/>
      <c r="BE36" s="1056" t="s">
        <v>384</v>
      </c>
      <c r="BF36" s="1056"/>
      <c r="BG36" s="1056"/>
      <c r="BH36" s="1056"/>
      <c r="BI36" s="1057"/>
      <c r="BJ36" s="203"/>
      <c r="BK36" s="203"/>
      <c r="BL36" s="203"/>
      <c r="BM36" s="203"/>
      <c r="BN36" s="203"/>
      <c r="BO36" s="216"/>
      <c r="BP36" s="216"/>
      <c r="BQ36" s="213">
        <v>30</v>
      </c>
      <c r="BR36" s="214"/>
      <c r="BS36" s="1044"/>
      <c r="BT36" s="1045"/>
      <c r="BU36" s="1045"/>
      <c r="BV36" s="1045"/>
      <c r="BW36" s="1045"/>
      <c r="BX36" s="1045"/>
      <c r="BY36" s="1045"/>
      <c r="BZ36" s="1045"/>
      <c r="CA36" s="1045"/>
      <c r="CB36" s="1045"/>
      <c r="CC36" s="1045"/>
      <c r="CD36" s="1045"/>
      <c r="CE36" s="1045"/>
      <c r="CF36" s="1045"/>
      <c r="CG36" s="1046"/>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197"/>
    </row>
    <row r="37" spans="1:131" s="198" customFormat="1" ht="26.25" customHeight="1" x14ac:dyDescent="0.15">
      <c r="A37" s="217">
        <v>10</v>
      </c>
      <c r="B37" s="1061" t="s">
        <v>388</v>
      </c>
      <c r="C37" s="1062"/>
      <c r="D37" s="1062"/>
      <c r="E37" s="1062"/>
      <c r="F37" s="1062"/>
      <c r="G37" s="1062"/>
      <c r="H37" s="1062"/>
      <c r="I37" s="1062"/>
      <c r="J37" s="1062"/>
      <c r="K37" s="1062"/>
      <c r="L37" s="1062"/>
      <c r="M37" s="1062"/>
      <c r="N37" s="1062"/>
      <c r="O37" s="1062"/>
      <c r="P37" s="1063"/>
      <c r="Q37" s="1073">
        <v>825</v>
      </c>
      <c r="R37" s="1074"/>
      <c r="S37" s="1074"/>
      <c r="T37" s="1074"/>
      <c r="U37" s="1074"/>
      <c r="V37" s="1074">
        <v>825</v>
      </c>
      <c r="W37" s="1074"/>
      <c r="X37" s="1074"/>
      <c r="Y37" s="1074"/>
      <c r="Z37" s="1074"/>
      <c r="AA37" s="1074">
        <v>0</v>
      </c>
      <c r="AB37" s="1074"/>
      <c r="AC37" s="1074"/>
      <c r="AD37" s="1074"/>
      <c r="AE37" s="1075"/>
      <c r="AF37" s="1067">
        <v>0</v>
      </c>
      <c r="AG37" s="1068"/>
      <c r="AH37" s="1068"/>
      <c r="AI37" s="1068"/>
      <c r="AJ37" s="1069"/>
      <c r="AK37" s="1006">
        <v>230</v>
      </c>
      <c r="AL37" s="997"/>
      <c r="AM37" s="997"/>
      <c r="AN37" s="997"/>
      <c r="AO37" s="997"/>
      <c r="AP37" s="997">
        <v>3168</v>
      </c>
      <c r="AQ37" s="997"/>
      <c r="AR37" s="997"/>
      <c r="AS37" s="997"/>
      <c r="AT37" s="997"/>
      <c r="AU37" s="997">
        <v>2164</v>
      </c>
      <c r="AV37" s="997"/>
      <c r="AW37" s="997"/>
      <c r="AX37" s="997"/>
      <c r="AY37" s="997"/>
      <c r="AZ37" s="1076" t="s">
        <v>485</v>
      </c>
      <c r="BA37" s="1076"/>
      <c r="BB37" s="1076"/>
      <c r="BC37" s="1076"/>
      <c r="BD37" s="1076"/>
      <c r="BE37" s="1056" t="s">
        <v>384</v>
      </c>
      <c r="BF37" s="1056"/>
      <c r="BG37" s="1056"/>
      <c r="BH37" s="1056"/>
      <c r="BI37" s="1057"/>
      <c r="BJ37" s="203"/>
      <c r="BK37" s="203"/>
      <c r="BL37" s="203"/>
      <c r="BM37" s="203"/>
      <c r="BN37" s="203"/>
      <c r="BO37" s="216"/>
      <c r="BP37" s="216"/>
      <c r="BQ37" s="213">
        <v>31</v>
      </c>
      <c r="BR37" s="214"/>
      <c r="BS37" s="1044"/>
      <c r="BT37" s="1045"/>
      <c r="BU37" s="1045"/>
      <c r="BV37" s="1045"/>
      <c r="BW37" s="1045"/>
      <c r="BX37" s="1045"/>
      <c r="BY37" s="1045"/>
      <c r="BZ37" s="1045"/>
      <c r="CA37" s="1045"/>
      <c r="CB37" s="1045"/>
      <c r="CC37" s="1045"/>
      <c r="CD37" s="1045"/>
      <c r="CE37" s="1045"/>
      <c r="CF37" s="1045"/>
      <c r="CG37" s="1046"/>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197"/>
    </row>
    <row r="38" spans="1:131" s="198" customFormat="1" ht="26.25" customHeight="1" x14ac:dyDescent="0.15">
      <c r="A38" s="217">
        <v>11</v>
      </c>
      <c r="B38" s="1061"/>
      <c r="C38" s="1062"/>
      <c r="D38" s="1062"/>
      <c r="E38" s="1062"/>
      <c r="F38" s="1062"/>
      <c r="G38" s="1062"/>
      <c r="H38" s="1062"/>
      <c r="I38" s="1062"/>
      <c r="J38" s="1062"/>
      <c r="K38" s="1062"/>
      <c r="L38" s="1062"/>
      <c r="M38" s="1062"/>
      <c r="N38" s="1062"/>
      <c r="O38" s="1062"/>
      <c r="P38" s="1063"/>
      <c r="Q38" s="1073"/>
      <c r="R38" s="1074"/>
      <c r="S38" s="1074"/>
      <c r="T38" s="1074"/>
      <c r="U38" s="1074"/>
      <c r="V38" s="1074"/>
      <c r="W38" s="1074"/>
      <c r="X38" s="1074"/>
      <c r="Y38" s="1074"/>
      <c r="Z38" s="1074"/>
      <c r="AA38" s="1074"/>
      <c r="AB38" s="1074"/>
      <c r="AC38" s="1074"/>
      <c r="AD38" s="1074"/>
      <c r="AE38" s="1075"/>
      <c r="AF38" s="1067"/>
      <c r="AG38" s="1068"/>
      <c r="AH38" s="1068"/>
      <c r="AI38" s="1068"/>
      <c r="AJ38" s="1069"/>
      <c r="AK38" s="1006"/>
      <c r="AL38" s="997"/>
      <c r="AM38" s="997"/>
      <c r="AN38" s="997"/>
      <c r="AO38" s="997"/>
      <c r="AP38" s="997"/>
      <c r="AQ38" s="997"/>
      <c r="AR38" s="997"/>
      <c r="AS38" s="997"/>
      <c r="AT38" s="997"/>
      <c r="AU38" s="997"/>
      <c r="AV38" s="997"/>
      <c r="AW38" s="997"/>
      <c r="AX38" s="997"/>
      <c r="AY38" s="997"/>
      <c r="AZ38" s="1072"/>
      <c r="BA38" s="1072"/>
      <c r="BB38" s="1072"/>
      <c r="BC38" s="1072"/>
      <c r="BD38" s="1072"/>
      <c r="BE38" s="1056"/>
      <c r="BF38" s="1056"/>
      <c r="BG38" s="1056"/>
      <c r="BH38" s="1056"/>
      <c r="BI38" s="1057"/>
      <c r="BJ38" s="203"/>
      <c r="BK38" s="203"/>
      <c r="BL38" s="203"/>
      <c r="BM38" s="203"/>
      <c r="BN38" s="203"/>
      <c r="BO38" s="216"/>
      <c r="BP38" s="216"/>
      <c r="BQ38" s="213">
        <v>32</v>
      </c>
      <c r="BR38" s="214"/>
      <c r="BS38" s="1044"/>
      <c r="BT38" s="1045"/>
      <c r="BU38" s="1045"/>
      <c r="BV38" s="1045"/>
      <c r="BW38" s="1045"/>
      <c r="BX38" s="1045"/>
      <c r="BY38" s="1045"/>
      <c r="BZ38" s="1045"/>
      <c r="CA38" s="1045"/>
      <c r="CB38" s="1045"/>
      <c r="CC38" s="1045"/>
      <c r="CD38" s="1045"/>
      <c r="CE38" s="1045"/>
      <c r="CF38" s="1045"/>
      <c r="CG38" s="1046"/>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197"/>
    </row>
    <row r="39" spans="1:131" s="198" customFormat="1" ht="26.25" customHeight="1" x14ac:dyDescent="0.15">
      <c r="A39" s="217">
        <v>12</v>
      </c>
      <c r="B39" s="1061"/>
      <c r="C39" s="1062"/>
      <c r="D39" s="1062"/>
      <c r="E39" s="1062"/>
      <c r="F39" s="1062"/>
      <c r="G39" s="1062"/>
      <c r="H39" s="1062"/>
      <c r="I39" s="1062"/>
      <c r="J39" s="1062"/>
      <c r="K39" s="1062"/>
      <c r="L39" s="1062"/>
      <c r="M39" s="1062"/>
      <c r="N39" s="1062"/>
      <c r="O39" s="1062"/>
      <c r="P39" s="1063"/>
      <c r="Q39" s="1073"/>
      <c r="R39" s="1074"/>
      <c r="S39" s="1074"/>
      <c r="T39" s="1074"/>
      <c r="U39" s="1074"/>
      <c r="V39" s="1074"/>
      <c r="W39" s="1074"/>
      <c r="X39" s="1074"/>
      <c r="Y39" s="1074"/>
      <c r="Z39" s="1074"/>
      <c r="AA39" s="1074"/>
      <c r="AB39" s="1074"/>
      <c r="AC39" s="1074"/>
      <c r="AD39" s="1074"/>
      <c r="AE39" s="1075"/>
      <c r="AF39" s="1067"/>
      <c r="AG39" s="1068"/>
      <c r="AH39" s="1068"/>
      <c r="AI39" s="1068"/>
      <c r="AJ39" s="1069"/>
      <c r="AK39" s="1006"/>
      <c r="AL39" s="997"/>
      <c r="AM39" s="997"/>
      <c r="AN39" s="997"/>
      <c r="AO39" s="997"/>
      <c r="AP39" s="997"/>
      <c r="AQ39" s="997"/>
      <c r="AR39" s="997"/>
      <c r="AS39" s="997"/>
      <c r="AT39" s="997"/>
      <c r="AU39" s="997"/>
      <c r="AV39" s="997"/>
      <c r="AW39" s="997"/>
      <c r="AX39" s="997"/>
      <c r="AY39" s="997"/>
      <c r="AZ39" s="1072"/>
      <c r="BA39" s="1072"/>
      <c r="BB39" s="1072"/>
      <c r="BC39" s="1072"/>
      <c r="BD39" s="1072"/>
      <c r="BE39" s="1056"/>
      <c r="BF39" s="1056"/>
      <c r="BG39" s="1056"/>
      <c r="BH39" s="1056"/>
      <c r="BI39" s="1057"/>
      <c r="BJ39" s="203"/>
      <c r="BK39" s="203"/>
      <c r="BL39" s="203"/>
      <c r="BM39" s="203"/>
      <c r="BN39" s="203"/>
      <c r="BO39" s="216"/>
      <c r="BP39" s="216"/>
      <c r="BQ39" s="213">
        <v>33</v>
      </c>
      <c r="BR39" s="214"/>
      <c r="BS39" s="1044"/>
      <c r="BT39" s="1045"/>
      <c r="BU39" s="1045"/>
      <c r="BV39" s="1045"/>
      <c r="BW39" s="1045"/>
      <c r="BX39" s="1045"/>
      <c r="BY39" s="1045"/>
      <c r="BZ39" s="1045"/>
      <c r="CA39" s="1045"/>
      <c r="CB39" s="1045"/>
      <c r="CC39" s="1045"/>
      <c r="CD39" s="1045"/>
      <c r="CE39" s="1045"/>
      <c r="CF39" s="1045"/>
      <c r="CG39" s="1046"/>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197"/>
    </row>
    <row r="40" spans="1:131" s="198" customFormat="1" ht="26.25" customHeight="1" x14ac:dyDescent="0.15">
      <c r="A40" s="212">
        <v>13</v>
      </c>
      <c r="B40" s="1061"/>
      <c r="C40" s="1062"/>
      <c r="D40" s="1062"/>
      <c r="E40" s="1062"/>
      <c r="F40" s="1062"/>
      <c r="G40" s="1062"/>
      <c r="H40" s="1062"/>
      <c r="I40" s="1062"/>
      <c r="J40" s="1062"/>
      <c r="K40" s="1062"/>
      <c r="L40" s="1062"/>
      <c r="M40" s="1062"/>
      <c r="N40" s="1062"/>
      <c r="O40" s="1062"/>
      <c r="P40" s="1063"/>
      <c r="Q40" s="1073"/>
      <c r="R40" s="1074"/>
      <c r="S40" s="1074"/>
      <c r="T40" s="1074"/>
      <c r="U40" s="1074"/>
      <c r="V40" s="1074"/>
      <c r="W40" s="1074"/>
      <c r="X40" s="1074"/>
      <c r="Y40" s="1074"/>
      <c r="Z40" s="1074"/>
      <c r="AA40" s="1074"/>
      <c r="AB40" s="1074"/>
      <c r="AC40" s="1074"/>
      <c r="AD40" s="1074"/>
      <c r="AE40" s="1075"/>
      <c r="AF40" s="1067"/>
      <c r="AG40" s="1068"/>
      <c r="AH40" s="1068"/>
      <c r="AI40" s="1068"/>
      <c r="AJ40" s="1069"/>
      <c r="AK40" s="1006"/>
      <c r="AL40" s="997"/>
      <c r="AM40" s="997"/>
      <c r="AN40" s="997"/>
      <c r="AO40" s="997"/>
      <c r="AP40" s="997"/>
      <c r="AQ40" s="997"/>
      <c r="AR40" s="997"/>
      <c r="AS40" s="997"/>
      <c r="AT40" s="997"/>
      <c r="AU40" s="997"/>
      <c r="AV40" s="997"/>
      <c r="AW40" s="997"/>
      <c r="AX40" s="997"/>
      <c r="AY40" s="997"/>
      <c r="AZ40" s="1072"/>
      <c r="BA40" s="1072"/>
      <c r="BB40" s="1072"/>
      <c r="BC40" s="1072"/>
      <c r="BD40" s="1072"/>
      <c r="BE40" s="1056"/>
      <c r="BF40" s="1056"/>
      <c r="BG40" s="1056"/>
      <c r="BH40" s="1056"/>
      <c r="BI40" s="1057"/>
      <c r="BJ40" s="203"/>
      <c r="BK40" s="203"/>
      <c r="BL40" s="203"/>
      <c r="BM40" s="203"/>
      <c r="BN40" s="203"/>
      <c r="BO40" s="216"/>
      <c r="BP40" s="216"/>
      <c r="BQ40" s="213">
        <v>34</v>
      </c>
      <c r="BR40" s="214"/>
      <c r="BS40" s="1044"/>
      <c r="BT40" s="1045"/>
      <c r="BU40" s="1045"/>
      <c r="BV40" s="1045"/>
      <c r="BW40" s="1045"/>
      <c r="BX40" s="1045"/>
      <c r="BY40" s="1045"/>
      <c r="BZ40" s="1045"/>
      <c r="CA40" s="1045"/>
      <c r="CB40" s="1045"/>
      <c r="CC40" s="1045"/>
      <c r="CD40" s="1045"/>
      <c r="CE40" s="1045"/>
      <c r="CF40" s="1045"/>
      <c r="CG40" s="1046"/>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197"/>
    </row>
    <row r="41" spans="1:131" s="198" customFormat="1" ht="26.25" customHeight="1" x14ac:dyDescent="0.15">
      <c r="A41" s="212">
        <v>14</v>
      </c>
      <c r="B41" s="1061"/>
      <c r="C41" s="1062"/>
      <c r="D41" s="1062"/>
      <c r="E41" s="1062"/>
      <c r="F41" s="1062"/>
      <c r="G41" s="1062"/>
      <c r="H41" s="1062"/>
      <c r="I41" s="1062"/>
      <c r="J41" s="1062"/>
      <c r="K41" s="1062"/>
      <c r="L41" s="1062"/>
      <c r="M41" s="1062"/>
      <c r="N41" s="1062"/>
      <c r="O41" s="1062"/>
      <c r="P41" s="1063"/>
      <c r="Q41" s="1073"/>
      <c r="R41" s="1074"/>
      <c r="S41" s="1074"/>
      <c r="T41" s="1074"/>
      <c r="U41" s="1074"/>
      <c r="V41" s="1074"/>
      <c r="W41" s="1074"/>
      <c r="X41" s="1074"/>
      <c r="Y41" s="1074"/>
      <c r="Z41" s="1074"/>
      <c r="AA41" s="1074"/>
      <c r="AB41" s="1074"/>
      <c r="AC41" s="1074"/>
      <c r="AD41" s="1074"/>
      <c r="AE41" s="1075"/>
      <c r="AF41" s="1067"/>
      <c r="AG41" s="1068"/>
      <c r="AH41" s="1068"/>
      <c r="AI41" s="1068"/>
      <c r="AJ41" s="1069"/>
      <c r="AK41" s="1006"/>
      <c r="AL41" s="997"/>
      <c r="AM41" s="997"/>
      <c r="AN41" s="997"/>
      <c r="AO41" s="997"/>
      <c r="AP41" s="997"/>
      <c r="AQ41" s="997"/>
      <c r="AR41" s="997"/>
      <c r="AS41" s="997"/>
      <c r="AT41" s="997"/>
      <c r="AU41" s="997"/>
      <c r="AV41" s="997"/>
      <c r="AW41" s="997"/>
      <c r="AX41" s="997"/>
      <c r="AY41" s="997"/>
      <c r="AZ41" s="1072"/>
      <c r="BA41" s="1072"/>
      <c r="BB41" s="1072"/>
      <c r="BC41" s="1072"/>
      <c r="BD41" s="1072"/>
      <c r="BE41" s="1056"/>
      <c r="BF41" s="1056"/>
      <c r="BG41" s="1056"/>
      <c r="BH41" s="1056"/>
      <c r="BI41" s="1057"/>
      <c r="BJ41" s="203"/>
      <c r="BK41" s="203"/>
      <c r="BL41" s="203"/>
      <c r="BM41" s="203"/>
      <c r="BN41" s="203"/>
      <c r="BO41" s="216"/>
      <c r="BP41" s="216"/>
      <c r="BQ41" s="213">
        <v>35</v>
      </c>
      <c r="BR41" s="214"/>
      <c r="BS41" s="1044"/>
      <c r="BT41" s="1045"/>
      <c r="BU41" s="1045"/>
      <c r="BV41" s="1045"/>
      <c r="BW41" s="1045"/>
      <c r="BX41" s="1045"/>
      <c r="BY41" s="1045"/>
      <c r="BZ41" s="1045"/>
      <c r="CA41" s="1045"/>
      <c r="CB41" s="1045"/>
      <c r="CC41" s="1045"/>
      <c r="CD41" s="1045"/>
      <c r="CE41" s="1045"/>
      <c r="CF41" s="1045"/>
      <c r="CG41" s="1046"/>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197"/>
    </row>
    <row r="42" spans="1:131" s="198" customFormat="1" ht="26.25" customHeight="1" x14ac:dyDescent="0.15">
      <c r="A42" s="212">
        <v>15</v>
      </c>
      <c r="B42" s="1061"/>
      <c r="C42" s="1062"/>
      <c r="D42" s="1062"/>
      <c r="E42" s="1062"/>
      <c r="F42" s="1062"/>
      <c r="G42" s="1062"/>
      <c r="H42" s="1062"/>
      <c r="I42" s="1062"/>
      <c r="J42" s="1062"/>
      <c r="K42" s="1062"/>
      <c r="L42" s="1062"/>
      <c r="M42" s="1062"/>
      <c r="N42" s="1062"/>
      <c r="O42" s="1062"/>
      <c r="P42" s="1063"/>
      <c r="Q42" s="1073"/>
      <c r="R42" s="1074"/>
      <c r="S42" s="1074"/>
      <c r="T42" s="1074"/>
      <c r="U42" s="1074"/>
      <c r="V42" s="1074"/>
      <c r="W42" s="1074"/>
      <c r="X42" s="1074"/>
      <c r="Y42" s="1074"/>
      <c r="Z42" s="1074"/>
      <c r="AA42" s="1074"/>
      <c r="AB42" s="1074"/>
      <c r="AC42" s="1074"/>
      <c r="AD42" s="1074"/>
      <c r="AE42" s="1075"/>
      <c r="AF42" s="1067"/>
      <c r="AG42" s="1068"/>
      <c r="AH42" s="1068"/>
      <c r="AI42" s="1068"/>
      <c r="AJ42" s="1069"/>
      <c r="AK42" s="1006"/>
      <c r="AL42" s="997"/>
      <c r="AM42" s="997"/>
      <c r="AN42" s="997"/>
      <c r="AO42" s="997"/>
      <c r="AP42" s="997"/>
      <c r="AQ42" s="997"/>
      <c r="AR42" s="997"/>
      <c r="AS42" s="997"/>
      <c r="AT42" s="997"/>
      <c r="AU42" s="997"/>
      <c r="AV42" s="997"/>
      <c r="AW42" s="997"/>
      <c r="AX42" s="997"/>
      <c r="AY42" s="997"/>
      <c r="AZ42" s="1072"/>
      <c r="BA42" s="1072"/>
      <c r="BB42" s="1072"/>
      <c r="BC42" s="1072"/>
      <c r="BD42" s="1072"/>
      <c r="BE42" s="1056"/>
      <c r="BF42" s="1056"/>
      <c r="BG42" s="1056"/>
      <c r="BH42" s="1056"/>
      <c r="BI42" s="1057"/>
      <c r="BJ42" s="203"/>
      <c r="BK42" s="203"/>
      <c r="BL42" s="203"/>
      <c r="BM42" s="203"/>
      <c r="BN42" s="203"/>
      <c r="BO42" s="216"/>
      <c r="BP42" s="216"/>
      <c r="BQ42" s="213">
        <v>36</v>
      </c>
      <c r="BR42" s="214"/>
      <c r="BS42" s="1044"/>
      <c r="BT42" s="1045"/>
      <c r="BU42" s="1045"/>
      <c r="BV42" s="1045"/>
      <c r="BW42" s="1045"/>
      <c r="BX42" s="1045"/>
      <c r="BY42" s="1045"/>
      <c r="BZ42" s="1045"/>
      <c r="CA42" s="1045"/>
      <c r="CB42" s="1045"/>
      <c r="CC42" s="1045"/>
      <c r="CD42" s="1045"/>
      <c r="CE42" s="1045"/>
      <c r="CF42" s="1045"/>
      <c r="CG42" s="1046"/>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197"/>
    </row>
    <row r="43" spans="1:131" s="198" customFormat="1" ht="26.25" customHeight="1" x14ac:dyDescent="0.15">
      <c r="A43" s="212">
        <v>16</v>
      </c>
      <c r="B43" s="1061"/>
      <c r="C43" s="1062"/>
      <c r="D43" s="1062"/>
      <c r="E43" s="1062"/>
      <c r="F43" s="1062"/>
      <c r="G43" s="1062"/>
      <c r="H43" s="1062"/>
      <c r="I43" s="1062"/>
      <c r="J43" s="1062"/>
      <c r="K43" s="1062"/>
      <c r="L43" s="1062"/>
      <c r="M43" s="1062"/>
      <c r="N43" s="1062"/>
      <c r="O43" s="1062"/>
      <c r="P43" s="1063"/>
      <c r="Q43" s="1073"/>
      <c r="R43" s="1074"/>
      <c r="S43" s="1074"/>
      <c r="T43" s="1074"/>
      <c r="U43" s="1074"/>
      <c r="V43" s="1074"/>
      <c r="W43" s="1074"/>
      <c r="X43" s="1074"/>
      <c r="Y43" s="1074"/>
      <c r="Z43" s="1074"/>
      <c r="AA43" s="1074"/>
      <c r="AB43" s="1074"/>
      <c r="AC43" s="1074"/>
      <c r="AD43" s="1074"/>
      <c r="AE43" s="1075"/>
      <c r="AF43" s="1067"/>
      <c r="AG43" s="1068"/>
      <c r="AH43" s="1068"/>
      <c r="AI43" s="1068"/>
      <c r="AJ43" s="1069"/>
      <c r="AK43" s="1006"/>
      <c r="AL43" s="997"/>
      <c r="AM43" s="997"/>
      <c r="AN43" s="997"/>
      <c r="AO43" s="997"/>
      <c r="AP43" s="997"/>
      <c r="AQ43" s="997"/>
      <c r="AR43" s="997"/>
      <c r="AS43" s="997"/>
      <c r="AT43" s="997"/>
      <c r="AU43" s="997"/>
      <c r="AV43" s="997"/>
      <c r="AW43" s="997"/>
      <c r="AX43" s="997"/>
      <c r="AY43" s="997"/>
      <c r="AZ43" s="1072"/>
      <c r="BA43" s="1072"/>
      <c r="BB43" s="1072"/>
      <c r="BC43" s="1072"/>
      <c r="BD43" s="1072"/>
      <c r="BE43" s="1056"/>
      <c r="BF43" s="1056"/>
      <c r="BG43" s="1056"/>
      <c r="BH43" s="1056"/>
      <c r="BI43" s="1057"/>
      <c r="BJ43" s="203"/>
      <c r="BK43" s="203"/>
      <c r="BL43" s="203"/>
      <c r="BM43" s="203"/>
      <c r="BN43" s="203"/>
      <c r="BO43" s="216"/>
      <c r="BP43" s="216"/>
      <c r="BQ43" s="213">
        <v>37</v>
      </c>
      <c r="BR43" s="214"/>
      <c r="BS43" s="1044"/>
      <c r="BT43" s="1045"/>
      <c r="BU43" s="1045"/>
      <c r="BV43" s="1045"/>
      <c r="BW43" s="1045"/>
      <c r="BX43" s="1045"/>
      <c r="BY43" s="1045"/>
      <c r="BZ43" s="1045"/>
      <c r="CA43" s="1045"/>
      <c r="CB43" s="1045"/>
      <c r="CC43" s="1045"/>
      <c r="CD43" s="1045"/>
      <c r="CE43" s="1045"/>
      <c r="CF43" s="1045"/>
      <c r="CG43" s="1046"/>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197"/>
    </row>
    <row r="44" spans="1:131" s="198" customFormat="1" ht="26.25" customHeight="1" x14ac:dyDescent="0.15">
      <c r="A44" s="212">
        <v>17</v>
      </c>
      <c r="B44" s="1061"/>
      <c r="C44" s="1062"/>
      <c r="D44" s="1062"/>
      <c r="E44" s="1062"/>
      <c r="F44" s="1062"/>
      <c r="G44" s="1062"/>
      <c r="H44" s="1062"/>
      <c r="I44" s="1062"/>
      <c r="J44" s="1062"/>
      <c r="K44" s="1062"/>
      <c r="L44" s="1062"/>
      <c r="M44" s="1062"/>
      <c r="N44" s="1062"/>
      <c r="O44" s="1062"/>
      <c r="P44" s="1063"/>
      <c r="Q44" s="1073"/>
      <c r="R44" s="1074"/>
      <c r="S44" s="1074"/>
      <c r="T44" s="1074"/>
      <c r="U44" s="1074"/>
      <c r="V44" s="1074"/>
      <c r="W44" s="1074"/>
      <c r="X44" s="1074"/>
      <c r="Y44" s="1074"/>
      <c r="Z44" s="1074"/>
      <c r="AA44" s="1074"/>
      <c r="AB44" s="1074"/>
      <c r="AC44" s="1074"/>
      <c r="AD44" s="1074"/>
      <c r="AE44" s="1075"/>
      <c r="AF44" s="1067"/>
      <c r="AG44" s="1068"/>
      <c r="AH44" s="1068"/>
      <c r="AI44" s="1068"/>
      <c r="AJ44" s="1069"/>
      <c r="AK44" s="1006"/>
      <c r="AL44" s="997"/>
      <c r="AM44" s="997"/>
      <c r="AN44" s="997"/>
      <c r="AO44" s="997"/>
      <c r="AP44" s="997"/>
      <c r="AQ44" s="997"/>
      <c r="AR44" s="997"/>
      <c r="AS44" s="997"/>
      <c r="AT44" s="997"/>
      <c r="AU44" s="997"/>
      <c r="AV44" s="997"/>
      <c r="AW44" s="997"/>
      <c r="AX44" s="997"/>
      <c r="AY44" s="997"/>
      <c r="AZ44" s="1072"/>
      <c r="BA44" s="1072"/>
      <c r="BB44" s="1072"/>
      <c r="BC44" s="1072"/>
      <c r="BD44" s="1072"/>
      <c r="BE44" s="1056"/>
      <c r="BF44" s="1056"/>
      <c r="BG44" s="1056"/>
      <c r="BH44" s="1056"/>
      <c r="BI44" s="1057"/>
      <c r="BJ44" s="203"/>
      <c r="BK44" s="203"/>
      <c r="BL44" s="203"/>
      <c r="BM44" s="203"/>
      <c r="BN44" s="203"/>
      <c r="BO44" s="216"/>
      <c r="BP44" s="216"/>
      <c r="BQ44" s="213">
        <v>38</v>
      </c>
      <c r="BR44" s="214"/>
      <c r="BS44" s="1044"/>
      <c r="BT44" s="1045"/>
      <c r="BU44" s="1045"/>
      <c r="BV44" s="1045"/>
      <c r="BW44" s="1045"/>
      <c r="BX44" s="1045"/>
      <c r="BY44" s="1045"/>
      <c r="BZ44" s="1045"/>
      <c r="CA44" s="1045"/>
      <c r="CB44" s="1045"/>
      <c r="CC44" s="1045"/>
      <c r="CD44" s="1045"/>
      <c r="CE44" s="1045"/>
      <c r="CF44" s="1045"/>
      <c r="CG44" s="1046"/>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197"/>
    </row>
    <row r="45" spans="1:131" s="198" customFormat="1" ht="26.25" customHeight="1" x14ac:dyDescent="0.15">
      <c r="A45" s="212">
        <v>18</v>
      </c>
      <c r="B45" s="1061"/>
      <c r="C45" s="1062"/>
      <c r="D45" s="1062"/>
      <c r="E45" s="1062"/>
      <c r="F45" s="1062"/>
      <c r="G45" s="1062"/>
      <c r="H45" s="1062"/>
      <c r="I45" s="1062"/>
      <c r="J45" s="1062"/>
      <c r="K45" s="1062"/>
      <c r="L45" s="1062"/>
      <c r="M45" s="1062"/>
      <c r="N45" s="1062"/>
      <c r="O45" s="1062"/>
      <c r="P45" s="1063"/>
      <c r="Q45" s="1073"/>
      <c r="R45" s="1074"/>
      <c r="S45" s="1074"/>
      <c r="T45" s="1074"/>
      <c r="U45" s="1074"/>
      <c r="V45" s="1074"/>
      <c r="W45" s="1074"/>
      <c r="X45" s="1074"/>
      <c r="Y45" s="1074"/>
      <c r="Z45" s="1074"/>
      <c r="AA45" s="1074"/>
      <c r="AB45" s="1074"/>
      <c r="AC45" s="1074"/>
      <c r="AD45" s="1074"/>
      <c r="AE45" s="1075"/>
      <c r="AF45" s="1067"/>
      <c r="AG45" s="1068"/>
      <c r="AH45" s="1068"/>
      <c r="AI45" s="1068"/>
      <c r="AJ45" s="1069"/>
      <c r="AK45" s="1006"/>
      <c r="AL45" s="997"/>
      <c r="AM45" s="997"/>
      <c r="AN45" s="997"/>
      <c r="AO45" s="997"/>
      <c r="AP45" s="997"/>
      <c r="AQ45" s="997"/>
      <c r="AR45" s="997"/>
      <c r="AS45" s="997"/>
      <c r="AT45" s="997"/>
      <c r="AU45" s="997"/>
      <c r="AV45" s="997"/>
      <c r="AW45" s="997"/>
      <c r="AX45" s="997"/>
      <c r="AY45" s="997"/>
      <c r="AZ45" s="1072"/>
      <c r="BA45" s="1072"/>
      <c r="BB45" s="1072"/>
      <c r="BC45" s="1072"/>
      <c r="BD45" s="1072"/>
      <c r="BE45" s="1056"/>
      <c r="BF45" s="1056"/>
      <c r="BG45" s="1056"/>
      <c r="BH45" s="1056"/>
      <c r="BI45" s="1057"/>
      <c r="BJ45" s="203"/>
      <c r="BK45" s="203"/>
      <c r="BL45" s="203"/>
      <c r="BM45" s="203"/>
      <c r="BN45" s="203"/>
      <c r="BO45" s="216"/>
      <c r="BP45" s="216"/>
      <c r="BQ45" s="213">
        <v>39</v>
      </c>
      <c r="BR45" s="214"/>
      <c r="BS45" s="1044"/>
      <c r="BT45" s="1045"/>
      <c r="BU45" s="1045"/>
      <c r="BV45" s="1045"/>
      <c r="BW45" s="1045"/>
      <c r="BX45" s="1045"/>
      <c r="BY45" s="1045"/>
      <c r="BZ45" s="1045"/>
      <c r="CA45" s="1045"/>
      <c r="CB45" s="1045"/>
      <c r="CC45" s="1045"/>
      <c r="CD45" s="1045"/>
      <c r="CE45" s="1045"/>
      <c r="CF45" s="1045"/>
      <c r="CG45" s="1046"/>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197"/>
    </row>
    <row r="46" spans="1:131" s="198" customFormat="1" ht="26.25" customHeight="1" x14ac:dyDescent="0.15">
      <c r="A46" s="212">
        <v>19</v>
      </c>
      <c r="B46" s="1061"/>
      <c r="C46" s="1062"/>
      <c r="D46" s="1062"/>
      <c r="E46" s="1062"/>
      <c r="F46" s="1062"/>
      <c r="G46" s="1062"/>
      <c r="H46" s="1062"/>
      <c r="I46" s="1062"/>
      <c r="J46" s="1062"/>
      <c r="K46" s="1062"/>
      <c r="L46" s="1062"/>
      <c r="M46" s="1062"/>
      <c r="N46" s="1062"/>
      <c r="O46" s="1062"/>
      <c r="P46" s="1063"/>
      <c r="Q46" s="1073"/>
      <c r="R46" s="1074"/>
      <c r="S46" s="1074"/>
      <c r="T46" s="1074"/>
      <c r="U46" s="1074"/>
      <c r="V46" s="1074"/>
      <c r="W46" s="1074"/>
      <c r="X46" s="1074"/>
      <c r="Y46" s="1074"/>
      <c r="Z46" s="1074"/>
      <c r="AA46" s="1074"/>
      <c r="AB46" s="1074"/>
      <c r="AC46" s="1074"/>
      <c r="AD46" s="1074"/>
      <c r="AE46" s="1075"/>
      <c r="AF46" s="1067"/>
      <c r="AG46" s="1068"/>
      <c r="AH46" s="1068"/>
      <c r="AI46" s="1068"/>
      <c r="AJ46" s="1069"/>
      <c r="AK46" s="1006"/>
      <c r="AL46" s="997"/>
      <c r="AM46" s="997"/>
      <c r="AN46" s="997"/>
      <c r="AO46" s="997"/>
      <c r="AP46" s="997"/>
      <c r="AQ46" s="997"/>
      <c r="AR46" s="997"/>
      <c r="AS46" s="997"/>
      <c r="AT46" s="997"/>
      <c r="AU46" s="997"/>
      <c r="AV46" s="997"/>
      <c r="AW46" s="997"/>
      <c r="AX46" s="997"/>
      <c r="AY46" s="997"/>
      <c r="AZ46" s="1072"/>
      <c r="BA46" s="1072"/>
      <c r="BB46" s="1072"/>
      <c r="BC46" s="1072"/>
      <c r="BD46" s="1072"/>
      <c r="BE46" s="1056"/>
      <c r="BF46" s="1056"/>
      <c r="BG46" s="1056"/>
      <c r="BH46" s="1056"/>
      <c r="BI46" s="1057"/>
      <c r="BJ46" s="203"/>
      <c r="BK46" s="203"/>
      <c r="BL46" s="203"/>
      <c r="BM46" s="203"/>
      <c r="BN46" s="203"/>
      <c r="BO46" s="216"/>
      <c r="BP46" s="216"/>
      <c r="BQ46" s="213">
        <v>40</v>
      </c>
      <c r="BR46" s="214"/>
      <c r="BS46" s="1044"/>
      <c r="BT46" s="1045"/>
      <c r="BU46" s="1045"/>
      <c r="BV46" s="1045"/>
      <c r="BW46" s="1045"/>
      <c r="BX46" s="1045"/>
      <c r="BY46" s="1045"/>
      <c r="BZ46" s="1045"/>
      <c r="CA46" s="1045"/>
      <c r="CB46" s="1045"/>
      <c r="CC46" s="1045"/>
      <c r="CD46" s="1045"/>
      <c r="CE46" s="1045"/>
      <c r="CF46" s="1045"/>
      <c r="CG46" s="1046"/>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197"/>
    </row>
    <row r="47" spans="1:131" s="198" customFormat="1" ht="26.25" customHeight="1" x14ac:dyDescent="0.15">
      <c r="A47" s="212">
        <v>20</v>
      </c>
      <c r="B47" s="1061"/>
      <c r="C47" s="1062"/>
      <c r="D47" s="1062"/>
      <c r="E47" s="1062"/>
      <c r="F47" s="1062"/>
      <c r="G47" s="1062"/>
      <c r="H47" s="1062"/>
      <c r="I47" s="1062"/>
      <c r="J47" s="1062"/>
      <c r="K47" s="1062"/>
      <c r="L47" s="1062"/>
      <c r="M47" s="1062"/>
      <c r="N47" s="1062"/>
      <c r="O47" s="1062"/>
      <c r="P47" s="1063"/>
      <c r="Q47" s="1073"/>
      <c r="R47" s="1074"/>
      <c r="S47" s="1074"/>
      <c r="T47" s="1074"/>
      <c r="U47" s="1074"/>
      <c r="V47" s="1074"/>
      <c r="W47" s="1074"/>
      <c r="X47" s="1074"/>
      <c r="Y47" s="1074"/>
      <c r="Z47" s="1074"/>
      <c r="AA47" s="1074"/>
      <c r="AB47" s="1074"/>
      <c r="AC47" s="1074"/>
      <c r="AD47" s="1074"/>
      <c r="AE47" s="1075"/>
      <c r="AF47" s="1067"/>
      <c r="AG47" s="1068"/>
      <c r="AH47" s="1068"/>
      <c r="AI47" s="1068"/>
      <c r="AJ47" s="1069"/>
      <c r="AK47" s="1006"/>
      <c r="AL47" s="997"/>
      <c r="AM47" s="997"/>
      <c r="AN47" s="997"/>
      <c r="AO47" s="997"/>
      <c r="AP47" s="997"/>
      <c r="AQ47" s="997"/>
      <c r="AR47" s="997"/>
      <c r="AS47" s="997"/>
      <c r="AT47" s="997"/>
      <c r="AU47" s="997"/>
      <c r="AV47" s="997"/>
      <c r="AW47" s="997"/>
      <c r="AX47" s="997"/>
      <c r="AY47" s="997"/>
      <c r="AZ47" s="1072"/>
      <c r="BA47" s="1072"/>
      <c r="BB47" s="1072"/>
      <c r="BC47" s="1072"/>
      <c r="BD47" s="1072"/>
      <c r="BE47" s="1056"/>
      <c r="BF47" s="1056"/>
      <c r="BG47" s="1056"/>
      <c r="BH47" s="1056"/>
      <c r="BI47" s="1057"/>
      <c r="BJ47" s="203"/>
      <c r="BK47" s="203"/>
      <c r="BL47" s="203"/>
      <c r="BM47" s="203"/>
      <c r="BN47" s="203"/>
      <c r="BO47" s="216"/>
      <c r="BP47" s="216"/>
      <c r="BQ47" s="213">
        <v>41</v>
      </c>
      <c r="BR47" s="214"/>
      <c r="BS47" s="1044"/>
      <c r="BT47" s="1045"/>
      <c r="BU47" s="1045"/>
      <c r="BV47" s="1045"/>
      <c r="BW47" s="1045"/>
      <c r="BX47" s="1045"/>
      <c r="BY47" s="1045"/>
      <c r="BZ47" s="1045"/>
      <c r="CA47" s="1045"/>
      <c r="CB47" s="1045"/>
      <c r="CC47" s="1045"/>
      <c r="CD47" s="1045"/>
      <c r="CE47" s="1045"/>
      <c r="CF47" s="1045"/>
      <c r="CG47" s="1046"/>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197"/>
    </row>
    <row r="48" spans="1:131" s="198" customFormat="1" ht="26.25" customHeight="1" x14ac:dyDescent="0.15">
      <c r="A48" s="212">
        <v>21</v>
      </c>
      <c r="B48" s="1061"/>
      <c r="C48" s="1062"/>
      <c r="D48" s="1062"/>
      <c r="E48" s="1062"/>
      <c r="F48" s="1062"/>
      <c r="G48" s="1062"/>
      <c r="H48" s="1062"/>
      <c r="I48" s="1062"/>
      <c r="J48" s="1062"/>
      <c r="K48" s="1062"/>
      <c r="L48" s="1062"/>
      <c r="M48" s="1062"/>
      <c r="N48" s="1062"/>
      <c r="O48" s="1062"/>
      <c r="P48" s="1063"/>
      <c r="Q48" s="1073"/>
      <c r="R48" s="1074"/>
      <c r="S48" s="1074"/>
      <c r="T48" s="1074"/>
      <c r="U48" s="1074"/>
      <c r="V48" s="1074"/>
      <c r="W48" s="1074"/>
      <c r="X48" s="1074"/>
      <c r="Y48" s="1074"/>
      <c r="Z48" s="1074"/>
      <c r="AA48" s="1074"/>
      <c r="AB48" s="1074"/>
      <c r="AC48" s="1074"/>
      <c r="AD48" s="1074"/>
      <c r="AE48" s="1075"/>
      <c r="AF48" s="1067"/>
      <c r="AG48" s="1068"/>
      <c r="AH48" s="1068"/>
      <c r="AI48" s="1068"/>
      <c r="AJ48" s="1069"/>
      <c r="AK48" s="1006"/>
      <c r="AL48" s="997"/>
      <c r="AM48" s="997"/>
      <c r="AN48" s="997"/>
      <c r="AO48" s="997"/>
      <c r="AP48" s="997"/>
      <c r="AQ48" s="997"/>
      <c r="AR48" s="997"/>
      <c r="AS48" s="997"/>
      <c r="AT48" s="997"/>
      <c r="AU48" s="997"/>
      <c r="AV48" s="997"/>
      <c r="AW48" s="997"/>
      <c r="AX48" s="997"/>
      <c r="AY48" s="997"/>
      <c r="AZ48" s="1072"/>
      <c r="BA48" s="1072"/>
      <c r="BB48" s="1072"/>
      <c r="BC48" s="1072"/>
      <c r="BD48" s="1072"/>
      <c r="BE48" s="1056"/>
      <c r="BF48" s="1056"/>
      <c r="BG48" s="1056"/>
      <c r="BH48" s="1056"/>
      <c r="BI48" s="1057"/>
      <c r="BJ48" s="203"/>
      <c r="BK48" s="203"/>
      <c r="BL48" s="203"/>
      <c r="BM48" s="203"/>
      <c r="BN48" s="203"/>
      <c r="BO48" s="216"/>
      <c r="BP48" s="216"/>
      <c r="BQ48" s="213">
        <v>42</v>
      </c>
      <c r="BR48" s="214"/>
      <c r="BS48" s="1044"/>
      <c r="BT48" s="1045"/>
      <c r="BU48" s="1045"/>
      <c r="BV48" s="1045"/>
      <c r="BW48" s="1045"/>
      <c r="BX48" s="1045"/>
      <c r="BY48" s="1045"/>
      <c r="BZ48" s="1045"/>
      <c r="CA48" s="1045"/>
      <c r="CB48" s="1045"/>
      <c r="CC48" s="1045"/>
      <c r="CD48" s="1045"/>
      <c r="CE48" s="1045"/>
      <c r="CF48" s="1045"/>
      <c r="CG48" s="1046"/>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197"/>
    </row>
    <row r="49" spans="1:131" s="198" customFormat="1" ht="26.25" customHeight="1" x14ac:dyDescent="0.15">
      <c r="A49" s="212">
        <v>22</v>
      </c>
      <c r="B49" s="1061"/>
      <c r="C49" s="1062"/>
      <c r="D49" s="1062"/>
      <c r="E49" s="1062"/>
      <c r="F49" s="1062"/>
      <c r="G49" s="1062"/>
      <c r="H49" s="1062"/>
      <c r="I49" s="1062"/>
      <c r="J49" s="1062"/>
      <c r="K49" s="1062"/>
      <c r="L49" s="1062"/>
      <c r="M49" s="1062"/>
      <c r="N49" s="1062"/>
      <c r="O49" s="1062"/>
      <c r="P49" s="1063"/>
      <c r="Q49" s="1073"/>
      <c r="R49" s="1074"/>
      <c r="S49" s="1074"/>
      <c r="T49" s="1074"/>
      <c r="U49" s="1074"/>
      <c r="V49" s="1074"/>
      <c r="W49" s="1074"/>
      <c r="X49" s="1074"/>
      <c r="Y49" s="1074"/>
      <c r="Z49" s="1074"/>
      <c r="AA49" s="1074"/>
      <c r="AB49" s="1074"/>
      <c r="AC49" s="1074"/>
      <c r="AD49" s="1074"/>
      <c r="AE49" s="1075"/>
      <c r="AF49" s="1067"/>
      <c r="AG49" s="1068"/>
      <c r="AH49" s="1068"/>
      <c r="AI49" s="1068"/>
      <c r="AJ49" s="1069"/>
      <c r="AK49" s="1006"/>
      <c r="AL49" s="997"/>
      <c r="AM49" s="997"/>
      <c r="AN49" s="997"/>
      <c r="AO49" s="997"/>
      <c r="AP49" s="997"/>
      <c r="AQ49" s="997"/>
      <c r="AR49" s="997"/>
      <c r="AS49" s="997"/>
      <c r="AT49" s="997"/>
      <c r="AU49" s="997"/>
      <c r="AV49" s="997"/>
      <c r="AW49" s="997"/>
      <c r="AX49" s="997"/>
      <c r="AY49" s="997"/>
      <c r="AZ49" s="1072"/>
      <c r="BA49" s="1072"/>
      <c r="BB49" s="1072"/>
      <c r="BC49" s="1072"/>
      <c r="BD49" s="1072"/>
      <c r="BE49" s="1056"/>
      <c r="BF49" s="1056"/>
      <c r="BG49" s="1056"/>
      <c r="BH49" s="1056"/>
      <c r="BI49" s="1057"/>
      <c r="BJ49" s="203"/>
      <c r="BK49" s="203"/>
      <c r="BL49" s="203"/>
      <c r="BM49" s="203"/>
      <c r="BN49" s="203"/>
      <c r="BO49" s="216"/>
      <c r="BP49" s="216"/>
      <c r="BQ49" s="213">
        <v>43</v>
      </c>
      <c r="BR49" s="214"/>
      <c r="BS49" s="1044"/>
      <c r="BT49" s="1045"/>
      <c r="BU49" s="1045"/>
      <c r="BV49" s="1045"/>
      <c r="BW49" s="1045"/>
      <c r="BX49" s="1045"/>
      <c r="BY49" s="1045"/>
      <c r="BZ49" s="1045"/>
      <c r="CA49" s="1045"/>
      <c r="CB49" s="1045"/>
      <c r="CC49" s="1045"/>
      <c r="CD49" s="1045"/>
      <c r="CE49" s="1045"/>
      <c r="CF49" s="1045"/>
      <c r="CG49" s="1046"/>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197"/>
    </row>
    <row r="50" spans="1:131" s="198" customFormat="1" ht="26.25" customHeight="1" x14ac:dyDescent="0.15">
      <c r="A50" s="212">
        <v>23</v>
      </c>
      <c r="B50" s="1061"/>
      <c r="C50" s="1062"/>
      <c r="D50" s="1062"/>
      <c r="E50" s="1062"/>
      <c r="F50" s="1062"/>
      <c r="G50" s="1062"/>
      <c r="H50" s="1062"/>
      <c r="I50" s="1062"/>
      <c r="J50" s="1062"/>
      <c r="K50" s="1062"/>
      <c r="L50" s="1062"/>
      <c r="M50" s="1062"/>
      <c r="N50" s="1062"/>
      <c r="O50" s="1062"/>
      <c r="P50" s="1063"/>
      <c r="Q50" s="1064"/>
      <c r="R50" s="1065"/>
      <c r="S50" s="1065"/>
      <c r="T50" s="1065"/>
      <c r="U50" s="1065"/>
      <c r="V50" s="1065"/>
      <c r="W50" s="1065"/>
      <c r="X50" s="1065"/>
      <c r="Y50" s="1065"/>
      <c r="Z50" s="1065"/>
      <c r="AA50" s="1065"/>
      <c r="AB50" s="1065"/>
      <c r="AC50" s="1065"/>
      <c r="AD50" s="1065"/>
      <c r="AE50" s="1066"/>
      <c r="AF50" s="1067"/>
      <c r="AG50" s="1068"/>
      <c r="AH50" s="1068"/>
      <c r="AI50" s="1068"/>
      <c r="AJ50" s="1069"/>
      <c r="AK50" s="1070"/>
      <c r="AL50" s="1065"/>
      <c r="AM50" s="1065"/>
      <c r="AN50" s="1065"/>
      <c r="AO50" s="1065"/>
      <c r="AP50" s="1065"/>
      <c r="AQ50" s="1065"/>
      <c r="AR50" s="1065"/>
      <c r="AS50" s="1065"/>
      <c r="AT50" s="1065"/>
      <c r="AU50" s="1065"/>
      <c r="AV50" s="1065"/>
      <c r="AW50" s="1065"/>
      <c r="AX50" s="1065"/>
      <c r="AY50" s="1065"/>
      <c r="AZ50" s="1071"/>
      <c r="BA50" s="1071"/>
      <c r="BB50" s="1071"/>
      <c r="BC50" s="1071"/>
      <c r="BD50" s="1071"/>
      <c r="BE50" s="1056"/>
      <c r="BF50" s="1056"/>
      <c r="BG50" s="1056"/>
      <c r="BH50" s="1056"/>
      <c r="BI50" s="1057"/>
      <c r="BJ50" s="203"/>
      <c r="BK50" s="203"/>
      <c r="BL50" s="203"/>
      <c r="BM50" s="203"/>
      <c r="BN50" s="203"/>
      <c r="BO50" s="216"/>
      <c r="BP50" s="216"/>
      <c r="BQ50" s="213">
        <v>44</v>
      </c>
      <c r="BR50" s="214"/>
      <c r="BS50" s="1044"/>
      <c r="BT50" s="1045"/>
      <c r="BU50" s="1045"/>
      <c r="BV50" s="1045"/>
      <c r="BW50" s="1045"/>
      <c r="BX50" s="1045"/>
      <c r="BY50" s="1045"/>
      <c r="BZ50" s="1045"/>
      <c r="CA50" s="1045"/>
      <c r="CB50" s="1045"/>
      <c r="CC50" s="1045"/>
      <c r="CD50" s="1045"/>
      <c r="CE50" s="1045"/>
      <c r="CF50" s="1045"/>
      <c r="CG50" s="1046"/>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197"/>
    </row>
    <row r="51" spans="1:131" s="198" customFormat="1" ht="26.25" customHeight="1" x14ac:dyDescent="0.15">
      <c r="A51" s="212">
        <v>24</v>
      </c>
      <c r="B51" s="1061"/>
      <c r="C51" s="1062"/>
      <c r="D51" s="1062"/>
      <c r="E51" s="1062"/>
      <c r="F51" s="1062"/>
      <c r="G51" s="1062"/>
      <c r="H51" s="1062"/>
      <c r="I51" s="1062"/>
      <c r="J51" s="1062"/>
      <c r="K51" s="1062"/>
      <c r="L51" s="1062"/>
      <c r="M51" s="1062"/>
      <c r="N51" s="1062"/>
      <c r="O51" s="1062"/>
      <c r="P51" s="1063"/>
      <c r="Q51" s="1064"/>
      <c r="R51" s="1065"/>
      <c r="S51" s="1065"/>
      <c r="T51" s="1065"/>
      <c r="U51" s="1065"/>
      <c r="V51" s="1065"/>
      <c r="W51" s="1065"/>
      <c r="X51" s="1065"/>
      <c r="Y51" s="1065"/>
      <c r="Z51" s="1065"/>
      <c r="AA51" s="1065"/>
      <c r="AB51" s="1065"/>
      <c r="AC51" s="1065"/>
      <c r="AD51" s="1065"/>
      <c r="AE51" s="1066"/>
      <c r="AF51" s="1067"/>
      <c r="AG51" s="1068"/>
      <c r="AH51" s="1068"/>
      <c r="AI51" s="1068"/>
      <c r="AJ51" s="1069"/>
      <c r="AK51" s="1070"/>
      <c r="AL51" s="1065"/>
      <c r="AM51" s="1065"/>
      <c r="AN51" s="1065"/>
      <c r="AO51" s="1065"/>
      <c r="AP51" s="1065"/>
      <c r="AQ51" s="1065"/>
      <c r="AR51" s="1065"/>
      <c r="AS51" s="1065"/>
      <c r="AT51" s="1065"/>
      <c r="AU51" s="1065"/>
      <c r="AV51" s="1065"/>
      <c r="AW51" s="1065"/>
      <c r="AX51" s="1065"/>
      <c r="AY51" s="1065"/>
      <c r="AZ51" s="1071"/>
      <c r="BA51" s="1071"/>
      <c r="BB51" s="1071"/>
      <c r="BC51" s="1071"/>
      <c r="BD51" s="1071"/>
      <c r="BE51" s="1056"/>
      <c r="BF51" s="1056"/>
      <c r="BG51" s="1056"/>
      <c r="BH51" s="1056"/>
      <c r="BI51" s="1057"/>
      <c r="BJ51" s="203"/>
      <c r="BK51" s="203"/>
      <c r="BL51" s="203"/>
      <c r="BM51" s="203"/>
      <c r="BN51" s="203"/>
      <c r="BO51" s="216"/>
      <c r="BP51" s="216"/>
      <c r="BQ51" s="213">
        <v>45</v>
      </c>
      <c r="BR51" s="214"/>
      <c r="BS51" s="1044"/>
      <c r="BT51" s="1045"/>
      <c r="BU51" s="1045"/>
      <c r="BV51" s="1045"/>
      <c r="BW51" s="1045"/>
      <c r="BX51" s="1045"/>
      <c r="BY51" s="1045"/>
      <c r="BZ51" s="1045"/>
      <c r="CA51" s="1045"/>
      <c r="CB51" s="1045"/>
      <c r="CC51" s="1045"/>
      <c r="CD51" s="1045"/>
      <c r="CE51" s="1045"/>
      <c r="CF51" s="1045"/>
      <c r="CG51" s="1046"/>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197"/>
    </row>
    <row r="52" spans="1:131" s="198" customFormat="1" ht="26.25" customHeight="1" x14ac:dyDescent="0.15">
      <c r="A52" s="212">
        <v>25</v>
      </c>
      <c r="B52" s="1061"/>
      <c r="C52" s="1062"/>
      <c r="D52" s="1062"/>
      <c r="E52" s="1062"/>
      <c r="F52" s="1062"/>
      <c r="G52" s="1062"/>
      <c r="H52" s="1062"/>
      <c r="I52" s="1062"/>
      <c r="J52" s="1062"/>
      <c r="K52" s="1062"/>
      <c r="L52" s="1062"/>
      <c r="M52" s="1062"/>
      <c r="N52" s="1062"/>
      <c r="O52" s="1062"/>
      <c r="P52" s="1063"/>
      <c r="Q52" s="1064"/>
      <c r="R52" s="1065"/>
      <c r="S52" s="1065"/>
      <c r="T52" s="1065"/>
      <c r="U52" s="1065"/>
      <c r="V52" s="1065"/>
      <c r="W52" s="1065"/>
      <c r="X52" s="1065"/>
      <c r="Y52" s="1065"/>
      <c r="Z52" s="1065"/>
      <c r="AA52" s="1065"/>
      <c r="AB52" s="1065"/>
      <c r="AC52" s="1065"/>
      <c r="AD52" s="1065"/>
      <c r="AE52" s="1066"/>
      <c r="AF52" s="1067"/>
      <c r="AG52" s="1068"/>
      <c r="AH52" s="1068"/>
      <c r="AI52" s="1068"/>
      <c r="AJ52" s="1069"/>
      <c r="AK52" s="1070"/>
      <c r="AL52" s="1065"/>
      <c r="AM52" s="1065"/>
      <c r="AN52" s="1065"/>
      <c r="AO52" s="1065"/>
      <c r="AP52" s="1065"/>
      <c r="AQ52" s="1065"/>
      <c r="AR52" s="1065"/>
      <c r="AS52" s="1065"/>
      <c r="AT52" s="1065"/>
      <c r="AU52" s="1065"/>
      <c r="AV52" s="1065"/>
      <c r="AW52" s="1065"/>
      <c r="AX52" s="1065"/>
      <c r="AY52" s="1065"/>
      <c r="AZ52" s="1071"/>
      <c r="BA52" s="1071"/>
      <c r="BB52" s="1071"/>
      <c r="BC52" s="1071"/>
      <c r="BD52" s="1071"/>
      <c r="BE52" s="1056"/>
      <c r="BF52" s="1056"/>
      <c r="BG52" s="1056"/>
      <c r="BH52" s="1056"/>
      <c r="BI52" s="1057"/>
      <c r="BJ52" s="203"/>
      <c r="BK52" s="203"/>
      <c r="BL52" s="203"/>
      <c r="BM52" s="203"/>
      <c r="BN52" s="203"/>
      <c r="BO52" s="216"/>
      <c r="BP52" s="216"/>
      <c r="BQ52" s="213">
        <v>46</v>
      </c>
      <c r="BR52" s="214"/>
      <c r="BS52" s="1044"/>
      <c r="BT52" s="1045"/>
      <c r="BU52" s="1045"/>
      <c r="BV52" s="1045"/>
      <c r="BW52" s="1045"/>
      <c r="BX52" s="1045"/>
      <c r="BY52" s="1045"/>
      <c r="BZ52" s="1045"/>
      <c r="CA52" s="1045"/>
      <c r="CB52" s="1045"/>
      <c r="CC52" s="1045"/>
      <c r="CD52" s="1045"/>
      <c r="CE52" s="1045"/>
      <c r="CF52" s="1045"/>
      <c r="CG52" s="1046"/>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197"/>
    </row>
    <row r="53" spans="1:131" s="198" customFormat="1" ht="26.25" customHeight="1" x14ac:dyDescent="0.15">
      <c r="A53" s="212">
        <v>26</v>
      </c>
      <c r="B53" s="1061"/>
      <c r="C53" s="1062"/>
      <c r="D53" s="1062"/>
      <c r="E53" s="1062"/>
      <c r="F53" s="1062"/>
      <c r="G53" s="1062"/>
      <c r="H53" s="1062"/>
      <c r="I53" s="1062"/>
      <c r="J53" s="1062"/>
      <c r="K53" s="1062"/>
      <c r="L53" s="1062"/>
      <c r="M53" s="1062"/>
      <c r="N53" s="1062"/>
      <c r="O53" s="1062"/>
      <c r="P53" s="1063"/>
      <c r="Q53" s="1064"/>
      <c r="R53" s="1065"/>
      <c r="S53" s="1065"/>
      <c r="T53" s="1065"/>
      <c r="U53" s="1065"/>
      <c r="V53" s="1065"/>
      <c r="W53" s="1065"/>
      <c r="X53" s="1065"/>
      <c r="Y53" s="1065"/>
      <c r="Z53" s="1065"/>
      <c r="AA53" s="1065"/>
      <c r="AB53" s="1065"/>
      <c r="AC53" s="1065"/>
      <c r="AD53" s="1065"/>
      <c r="AE53" s="1066"/>
      <c r="AF53" s="1067"/>
      <c r="AG53" s="1068"/>
      <c r="AH53" s="1068"/>
      <c r="AI53" s="1068"/>
      <c r="AJ53" s="1069"/>
      <c r="AK53" s="1070"/>
      <c r="AL53" s="1065"/>
      <c r="AM53" s="1065"/>
      <c r="AN53" s="1065"/>
      <c r="AO53" s="1065"/>
      <c r="AP53" s="1065"/>
      <c r="AQ53" s="1065"/>
      <c r="AR53" s="1065"/>
      <c r="AS53" s="1065"/>
      <c r="AT53" s="1065"/>
      <c r="AU53" s="1065"/>
      <c r="AV53" s="1065"/>
      <c r="AW53" s="1065"/>
      <c r="AX53" s="1065"/>
      <c r="AY53" s="1065"/>
      <c r="AZ53" s="1071"/>
      <c r="BA53" s="1071"/>
      <c r="BB53" s="1071"/>
      <c r="BC53" s="1071"/>
      <c r="BD53" s="1071"/>
      <c r="BE53" s="1056"/>
      <c r="BF53" s="1056"/>
      <c r="BG53" s="1056"/>
      <c r="BH53" s="1056"/>
      <c r="BI53" s="1057"/>
      <c r="BJ53" s="203"/>
      <c r="BK53" s="203"/>
      <c r="BL53" s="203"/>
      <c r="BM53" s="203"/>
      <c r="BN53" s="203"/>
      <c r="BO53" s="216"/>
      <c r="BP53" s="216"/>
      <c r="BQ53" s="213">
        <v>47</v>
      </c>
      <c r="BR53" s="214"/>
      <c r="BS53" s="1044"/>
      <c r="BT53" s="1045"/>
      <c r="BU53" s="1045"/>
      <c r="BV53" s="1045"/>
      <c r="BW53" s="1045"/>
      <c r="BX53" s="1045"/>
      <c r="BY53" s="1045"/>
      <c r="BZ53" s="1045"/>
      <c r="CA53" s="1045"/>
      <c r="CB53" s="1045"/>
      <c r="CC53" s="1045"/>
      <c r="CD53" s="1045"/>
      <c r="CE53" s="1045"/>
      <c r="CF53" s="1045"/>
      <c r="CG53" s="1046"/>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197"/>
    </row>
    <row r="54" spans="1:131" s="198" customFormat="1" ht="26.25" customHeight="1" x14ac:dyDescent="0.15">
      <c r="A54" s="212">
        <v>27</v>
      </c>
      <c r="B54" s="1061"/>
      <c r="C54" s="1062"/>
      <c r="D54" s="1062"/>
      <c r="E54" s="1062"/>
      <c r="F54" s="1062"/>
      <c r="G54" s="1062"/>
      <c r="H54" s="1062"/>
      <c r="I54" s="1062"/>
      <c r="J54" s="1062"/>
      <c r="K54" s="1062"/>
      <c r="L54" s="1062"/>
      <c r="M54" s="1062"/>
      <c r="N54" s="1062"/>
      <c r="O54" s="1062"/>
      <c r="P54" s="1063"/>
      <c r="Q54" s="1064"/>
      <c r="R54" s="1065"/>
      <c r="S54" s="1065"/>
      <c r="T54" s="1065"/>
      <c r="U54" s="1065"/>
      <c r="V54" s="1065"/>
      <c r="W54" s="1065"/>
      <c r="X54" s="1065"/>
      <c r="Y54" s="1065"/>
      <c r="Z54" s="1065"/>
      <c r="AA54" s="1065"/>
      <c r="AB54" s="1065"/>
      <c r="AC54" s="1065"/>
      <c r="AD54" s="1065"/>
      <c r="AE54" s="1066"/>
      <c r="AF54" s="1067"/>
      <c r="AG54" s="1068"/>
      <c r="AH54" s="1068"/>
      <c r="AI54" s="1068"/>
      <c r="AJ54" s="1069"/>
      <c r="AK54" s="1070"/>
      <c r="AL54" s="1065"/>
      <c r="AM54" s="1065"/>
      <c r="AN54" s="1065"/>
      <c r="AO54" s="1065"/>
      <c r="AP54" s="1065"/>
      <c r="AQ54" s="1065"/>
      <c r="AR54" s="1065"/>
      <c r="AS54" s="1065"/>
      <c r="AT54" s="1065"/>
      <c r="AU54" s="1065"/>
      <c r="AV54" s="1065"/>
      <c r="AW54" s="1065"/>
      <c r="AX54" s="1065"/>
      <c r="AY54" s="1065"/>
      <c r="AZ54" s="1071"/>
      <c r="BA54" s="1071"/>
      <c r="BB54" s="1071"/>
      <c r="BC54" s="1071"/>
      <c r="BD54" s="1071"/>
      <c r="BE54" s="1056"/>
      <c r="BF54" s="1056"/>
      <c r="BG54" s="1056"/>
      <c r="BH54" s="1056"/>
      <c r="BI54" s="1057"/>
      <c r="BJ54" s="203"/>
      <c r="BK54" s="203"/>
      <c r="BL54" s="203"/>
      <c r="BM54" s="203"/>
      <c r="BN54" s="203"/>
      <c r="BO54" s="216"/>
      <c r="BP54" s="216"/>
      <c r="BQ54" s="213">
        <v>48</v>
      </c>
      <c r="BR54" s="214"/>
      <c r="BS54" s="1044"/>
      <c r="BT54" s="1045"/>
      <c r="BU54" s="1045"/>
      <c r="BV54" s="1045"/>
      <c r="BW54" s="1045"/>
      <c r="BX54" s="1045"/>
      <c r="BY54" s="1045"/>
      <c r="BZ54" s="1045"/>
      <c r="CA54" s="1045"/>
      <c r="CB54" s="1045"/>
      <c r="CC54" s="1045"/>
      <c r="CD54" s="1045"/>
      <c r="CE54" s="1045"/>
      <c r="CF54" s="1045"/>
      <c r="CG54" s="1046"/>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197"/>
    </row>
    <row r="55" spans="1:131" s="198" customFormat="1" ht="26.25" customHeight="1" x14ac:dyDescent="0.15">
      <c r="A55" s="212">
        <v>28</v>
      </c>
      <c r="B55" s="1061"/>
      <c r="C55" s="1062"/>
      <c r="D55" s="1062"/>
      <c r="E55" s="1062"/>
      <c r="F55" s="1062"/>
      <c r="G55" s="1062"/>
      <c r="H55" s="1062"/>
      <c r="I55" s="1062"/>
      <c r="J55" s="1062"/>
      <c r="K55" s="1062"/>
      <c r="L55" s="1062"/>
      <c r="M55" s="1062"/>
      <c r="N55" s="1062"/>
      <c r="O55" s="1062"/>
      <c r="P55" s="1063"/>
      <c r="Q55" s="1064"/>
      <c r="R55" s="1065"/>
      <c r="S55" s="1065"/>
      <c r="T55" s="1065"/>
      <c r="U55" s="1065"/>
      <c r="V55" s="1065"/>
      <c r="W55" s="1065"/>
      <c r="X55" s="1065"/>
      <c r="Y55" s="1065"/>
      <c r="Z55" s="1065"/>
      <c r="AA55" s="1065"/>
      <c r="AB55" s="1065"/>
      <c r="AC55" s="1065"/>
      <c r="AD55" s="1065"/>
      <c r="AE55" s="1066"/>
      <c r="AF55" s="1067"/>
      <c r="AG55" s="1068"/>
      <c r="AH55" s="1068"/>
      <c r="AI55" s="1068"/>
      <c r="AJ55" s="1069"/>
      <c r="AK55" s="1070"/>
      <c r="AL55" s="1065"/>
      <c r="AM55" s="1065"/>
      <c r="AN55" s="1065"/>
      <c r="AO55" s="1065"/>
      <c r="AP55" s="1065"/>
      <c r="AQ55" s="1065"/>
      <c r="AR55" s="1065"/>
      <c r="AS55" s="1065"/>
      <c r="AT55" s="1065"/>
      <c r="AU55" s="1065"/>
      <c r="AV55" s="1065"/>
      <c r="AW55" s="1065"/>
      <c r="AX55" s="1065"/>
      <c r="AY55" s="1065"/>
      <c r="AZ55" s="1071"/>
      <c r="BA55" s="1071"/>
      <c r="BB55" s="1071"/>
      <c r="BC55" s="1071"/>
      <c r="BD55" s="1071"/>
      <c r="BE55" s="1056"/>
      <c r="BF55" s="1056"/>
      <c r="BG55" s="1056"/>
      <c r="BH55" s="1056"/>
      <c r="BI55" s="1057"/>
      <c r="BJ55" s="203"/>
      <c r="BK55" s="203"/>
      <c r="BL55" s="203"/>
      <c r="BM55" s="203"/>
      <c r="BN55" s="203"/>
      <c r="BO55" s="216"/>
      <c r="BP55" s="216"/>
      <c r="BQ55" s="213">
        <v>49</v>
      </c>
      <c r="BR55" s="214"/>
      <c r="BS55" s="1044"/>
      <c r="BT55" s="1045"/>
      <c r="BU55" s="1045"/>
      <c r="BV55" s="1045"/>
      <c r="BW55" s="1045"/>
      <c r="BX55" s="1045"/>
      <c r="BY55" s="1045"/>
      <c r="BZ55" s="1045"/>
      <c r="CA55" s="1045"/>
      <c r="CB55" s="1045"/>
      <c r="CC55" s="1045"/>
      <c r="CD55" s="1045"/>
      <c r="CE55" s="1045"/>
      <c r="CF55" s="1045"/>
      <c r="CG55" s="1046"/>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197"/>
    </row>
    <row r="56" spans="1:131" s="198" customFormat="1" ht="26.25" customHeight="1" x14ac:dyDescent="0.15">
      <c r="A56" s="212">
        <v>29</v>
      </c>
      <c r="B56" s="1061"/>
      <c r="C56" s="1062"/>
      <c r="D56" s="1062"/>
      <c r="E56" s="1062"/>
      <c r="F56" s="1062"/>
      <c r="G56" s="1062"/>
      <c r="H56" s="1062"/>
      <c r="I56" s="1062"/>
      <c r="J56" s="1062"/>
      <c r="K56" s="1062"/>
      <c r="L56" s="1062"/>
      <c r="M56" s="1062"/>
      <c r="N56" s="1062"/>
      <c r="O56" s="1062"/>
      <c r="P56" s="1063"/>
      <c r="Q56" s="1064"/>
      <c r="R56" s="1065"/>
      <c r="S56" s="1065"/>
      <c r="T56" s="1065"/>
      <c r="U56" s="1065"/>
      <c r="V56" s="1065"/>
      <c r="W56" s="1065"/>
      <c r="X56" s="1065"/>
      <c r="Y56" s="1065"/>
      <c r="Z56" s="1065"/>
      <c r="AA56" s="1065"/>
      <c r="AB56" s="1065"/>
      <c r="AC56" s="1065"/>
      <c r="AD56" s="1065"/>
      <c r="AE56" s="1066"/>
      <c r="AF56" s="1067"/>
      <c r="AG56" s="1068"/>
      <c r="AH56" s="1068"/>
      <c r="AI56" s="1068"/>
      <c r="AJ56" s="1069"/>
      <c r="AK56" s="1070"/>
      <c r="AL56" s="1065"/>
      <c r="AM56" s="1065"/>
      <c r="AN56" s="1065"/>
      <c r="AO56" s="1065"/>
      <c r="AP56" s="1065"/>
      <c r="AQ56" s="1065"/>
      <c r="AR56" s="1065"/>
      <c r="AS56" s="1065"/>
      <c r="AT56" s="1065"/>
      <c r="AU56" s="1065"/>
      <c r="AV56" s="1065"/>
      <c r="AW56" s="1065"/>
      <c r="AX56" s="1065"/>
      <c r="AY56" s="1065"/>
      <c r="AZ56" s="1071"/>
      <c r="BA56" s="1071"/>
      <c r="BB56" s="1071"/>
      <c r="BC56" s="1071"/>
      <c r="BD56" s="1071"/>
      <c r="BE56" s="1056"/>
      <c r="BF56" s="1056"/>
      <c r="BG56" s="1056"/>
      <c r="BH56" s="1056"/>
      <c r="BI56" s="1057"/>
      <c r="BJ56" s="203"/>
      <c r="BK56" s="203"/>
      <c r="BL56" s="203"/>
      <c r="BM56" s="203"/>
      <c r="BN56" s="203"/>
      <c r="BO56" s="216"/>
      <c r="BP56" s="216"/>
      <c r="BQ56" s="213">
        <v>50</v>
      </c>
      <c r="BR56" s="214"/>
      <c r="BS56" s="1044"/>
      <c r="BT56" s="1045"/>
      <c r="BU56" s="1045"/>
      <c r="BV56" s="1045"/>
      <c r="BW56" s="1045"/>
      <c r="BX56" s="1045"/>
      <c r="BY56" s="1045"/>
      <c r="BZ56" s="1045"/>
      <c r="CA56" s="1045"/>
      <c r="CB56" s="1045"/>
      <c r="CC56" s="1045"/>
      <c r="CD56" s="1045"/>
      <c r="CE56" s="1045"/>
      <c r="CF56" s="1045"/>
      <c r="CG56" s="1046"/>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197"/>
    </row>
    <row r="57" spans="1:131" s="198" customFormat="1" ht="26.25" customHeight="1" x14ac:dyDescent="0.15">
      <c r="A57" s="212">
        <v>30</v>
      </c>
      <c r="B57" s="1061"/>
      <c r="C57" s="1062"/>
      <c r="D57" s="1062"/>
      <c r="E57" s="1062"/>
      <c r="F57" s="1062"/>
      <c r="G57" s="1062"/>
      <c r="H57" s="1062"/>
      <c r="I57" s="1062"/>
      <c r="J57" s="1062"/>
      <c r="K57" s="1062"/>
      <c r="L57" s="1062"/>
      <c r="M57" s="1062"/>
      <c r="N57" s="1062"/>
      <c r="O57" s="1062"/>
      <c r="P57" s="1063"/>
      <c r="Q57" s="1064"/>
      <c r="R57" s="1065"/>
      <c r="S57" s="1065"/>
      <c r="T57" s="1065"/>
      <c r="U57" s="1065"/>
      <c r="V57" s="1065"/>
      <c r="W57" s="1065"/>
      <c r="X57" s="1065"/>
      <c r="Y57" s="1065"/>
      <c r="Z57" s="1065"/>
      <c r="AA57" s="1065"/>
      <c r="AB57" s="1065"/>
      <c r="AC57" s="1065"/>
      <c r="AD57" s="1065"/>
      <c r="AE57" s="1066"/>
      <c r="AF57" s="1067"/>
      <c r="AG57" s="1068"/>
      <c r="AH57" s="1068"/>
      <c r="AI57" s="1068"/>
      <c r="AJ57" s="1069"/>
      <c r="AK57" s="1070"/>
      <c r="AL57" s="1065"/>
      <c r="AM57" s="1065"/>
      <c r="AN57" s="1065"/>
      <c r="AO57" s="1065"/>
      <c r="AP57" s="1065"/>
      <c r="AQ57" s="1065"/>
      <c r="AR57" s="1065"/>
      <c r="AS57" s="1065"/>
      <c r="AT57" s="1065"/>
      <c r="AU57" s="1065"/>
      <c r="AV57" s="1065"/>
      <c r="AW57" s="1065"/>
      <c r="AX57" s="1065"/>
      <c r="AY57" s="1065"/>
      <c r="AZ57" s="1071"/>
      <c r="BA57" s="1071"/>
      <c r="BB57" s="1071"/>
      <c r="BC57" s="1071"/>
      <c r="BD57" s="1071"/>
      <c r="BE57" s="1056"/>
      <c r="BF57" s="1056"/>
      <c r="BG57" s="1056"/>
      <c r="BH57" s="1056"/>
      <c r="BI57" s="1057"/>
      <c r="BJ57" s="203"/>
      <c r="BK57" s="203"/>
      <c r="BL57" s="203"/>
      <c r="BM57" s="203"/>
      <c r="BN57" s="203"/>
      <c r="BO57" s="216"/>
      <c r="BP57" s="216"/>
      <c r="BQ57" s="213">
        <v>51</v>
      </c>
      <c r="BR57" s="214"/>
      <c r="BS57" s="1044"/>
      <c r="BT57" s="1045"/>
      <c r="BU57" s="1045"/>
      <c r="BV57" s="1045"/>
      <c r="BW57" s="1045"/>
      <c r="BX57" s="1045"/>
      <c r="BY57" s="1045"/>
      <c r="BZ57" s="1045"/>
      <c r="CA57" s="1045"/>
      <c r="CB57" s="1045"/>
      <c r="CC57" s="1045"/>
      <c r="CD57" s="1045"/>
      <c r="CE57" s="1045"/>
      <c r="CF57" s="1045"/>
      <c r="CG57" s="1046"/>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197"/>
    </row>
    <row r="58" spans="1:131" s="198" customFormat="1" ht="26.25" customHeight="1" x14ac:dyDescent="0.15">
      <c r="A58" s="212">
        <v>31</v>
      </c>
      <c r="B58" s="1061"/>
      <c r="C58" s="1062"/>
      <c r="D58" s="1062"/>
      <c r="E58" s="1062"/>
      <c r="F58" s="1062"/>
      <c r="G58" s="1062"/>
      <c r="H58" s="1062"/>
      <c r="I58" s="1062"/>
      <c r="J58" s="1062"/>
      <c r="K58" s="1062"/>
      <c r="L58" s="1062"/>
      <c r="M58" s="1062"/>
      <c r="N58" s="1062"/>
      <c r="O58" s="1062"/>
      <c r="P58" s="1063"/>
      <c r="Q58" s="1064"/>
      <c r="R58" s="1065"/>
      <c r="S58" s="1065"/>
      <c r="T58" s="1065"/>
      <c r="U58" s="1065"/>
      <c r="V58" s="1065"/>
      <c r="W58" s="1065"/>
      <c r="X58" s="1065"/>
      <c r="Y58" s="1065"/>
      <c r="Z58" s="1065"/>
      <c r="AA58" s="1065"/>
      <c r="AB58" s="1065"/>
      <c r="AC58" s="1065"/>
      <c r="AD58" s="1065"/>
      <c r="AE58" s="1066"/>
      <c r="AF58" s="1067"/>
      <c r="AG58" s="1068"/>
      <c r="AH58" s="1068"/>
      <c r="AI58" s="1068"/>
      <c r="AJ58" s="1069"/>
      <c r="AK58" s="1070"/>
      <c r="AL58" s="1065"/>
      <c r="AM58" s="1065"/>
      <c r="AN58" s="1065"/>
      <c r="AO58" s="1065"/>
      <c r="AP58" s="1065"/>
      <c r="AQ58" s="1065"/>
      <c r="AR58" s="1065"/>
      <c r="AS58" s="1065"/>
      <c r="AT58" s="1065"/>
      <c r="AU58" s="1065"/>
      <c r="AV58" s="1065"/>
      <c r="AW58" s="1065"/>
      <c r="AX58" s="1065"/>
      <c r="AY58" s="1065"/>
      <c r="AZ58" s="1071"/>
      <c r="BA58" s="1071"/>
      <c r="BB58" s="1071"/>
      <c r="BC58" s="1071"/>
      <c r="BD58" s="1071"/>
      <c r="BE58" s="1056"/>
      <c r="BF58" s="1056"/>
      <c r="BG58" s="1056"/>
      <c r="BH58" s="1056"/>
      <c r="BI58" s="1057"/>
      <c r="BJ58" s="203"/>
      <c r="BK58" s="203"/>
      <c r="BL58" s="203"/>
      <c r="BM58" s="203"/>
      <c r="BN58" s="203"/>
      <c r="BO58" s="216"/>
      <c r="BP58" s="216"/>
      <c r="BQ58" s="213">
        <v>52</v>
      </c>
      <c r="BR58" s="214"/>
      <c r="BS58" s="1044"/>
      <c r="BT58" s="1045"/>
      <c r="BU58" s="1045"/>
      <c r="BV58" s="1045"/>
      <c r="BW58" s="1045"/>
      <c r="BX58" s="1045"/>
      <c r="BY58" s="1045"/>
      <c r="BZ58" s="1045"/>
      <c r="CA58" s="1045"/>
      <c r="CB58" s="1045"/>
      <c r="CC58" s="1045"/>
      <c r="CD58" s="1045"/>
      <c r="CE58" s="1045"/>
      <c r="CF58" s="1045"/>
      <c r="CG58" s="1046"/>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197"/>
    </row>
    <row r="59" spans="1:131" s="198" customFormat="1" ht="26.25" customHeight="1" x14ac:dyDescent="0.15">
      <c r="A59" s="212">
        <v>32</v>
      </c>
      <c r="B59" s="1061"/>
      <c r="C59" s="1062"/>
      <c r="D59" s="1062"/>
      <c r="E59" s="1062"/>
      <c r="F59" s="1062"/>
      <c r="G59" s="1062"/>
      <c r="H59" s="1062"/>
      <c r="I59" s="1062"/>
      <c r="J59" s="1062"/>
      <c r="K59" s="1062"/>
      <c r="L59" s="1062"/>
      <c r="M59" s="1062"/>
      <c r="N59" s="1062"/>
      <c r="O59" s="1062"/>
      <c r="P59" s="1063"/>
      <c r="Q59" s="1064"/>
      <c r="R59" s="1065"/>
      <c r="S59" s="1065"/>
      <c r="T59" s="1065"/>
      <c r="U59" s="1065"/>
      <c r="V59" s="1065"/>
      <c r="W59" s="1065"/>
      <c r="X59" s="1065"/>
      <c r="Y59" s="1065"/>
      <c r="Z59" s="1065"/>
      <c r="AA59" s="1065"/>
      <c r="AB59" s="1065"/>
      <c r="AC59" s="1065"/>
      <c r="AD59" s="1065"/>
      <c r="AE59" s="1066"/>
      <c r="AF59" s="1067"/>
      <c r="AG59" s="1068"/>
      <c r="AH59" s="1068"/>
      <c r="AI59" s="1068"/>
      <c r="AJ59" s="1069"/>
      <c r="AK59" s="1070"/>
      <c r="AL59" s="1065"/>
      <c r="AM59" s="1065"/>
      <c r="AN59" s="1065"/>
      <c r="AO59" s="1065"/>
      <c r="AP59" s="1065"/>
      <c r="AQ59" s="1065"/>
      <c r="AR59" s="1065"/>
      <c r="AS59" s="1065"/>
      <c r="AT59" s="1065"/>
      <c r="AU59" s="1065"/>
      <c r="AV59" s="1065"/>
      <c r="AW59" s="1065"/>
      <c r="AX59" s="1065"/>
      <c r="AY59" s="1065"/>
      <c r="AZ59" s="1071"/>
      <c r="BA59" s="1071"/>
      <c r="BB59" s="1071"/>
      <c r="BC59" s="1071"/>
      <c r="BD59" s="1071"/>
      <c r="BE59" s="1056"/>
      <c r="BF59" s="1056"/>
      <c r="BG59" s="1056"/>
      <c r="BH59" s="1056"/>
      <c r="BI59" s="1057"/>
      <c r="BJ59" s="203"/>
      <c r="BK59" s="203"/>
      <c r="BL59" s="203"/>
      <c r="BM59" s="203"/>
      <c r="BN59" s="203"/>
      <c r="BO59" s="216"/>
      <c r="BP59" s="216"/>
      <c r="BQ59" s="213">
        <v>53</v>
      </c>
      <c r="BR59" s="214"/>
      <c r="BS59" s="1044"/>
      <c r="BT59" s="1045"/>
      <c r="BU59" s="1045"/>
      <c r="BV59" s="1045"/>
      <c r="BW59" s="1045"/>
      <c r="BX59" s="1045"/>
      <c r="BY59" s="1045"/>
      <c r="BZ59" s="1045"/>
      <c r="CA59" s="1045"/>
      <c r="CB59" s="1045"/>
      <c r="CC59" s="1045"/>
      <c r="CD59" s="1045"/>
      <c r="CE59" s="1045"/>
      <c r="CF59" s="1045"/>
      <c r="CG59" s="1046"/>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197"/>
    </row>
    <row r="60" spans="1:131" s="198" customFormat="1" ht="26.25" customHeight="1" x14ac:dyDescent="0.15">
      <c r="A60" s="212">
        <v>33</v>
      </c>
      <c r="B60" s="1061"/>
      <c r="C60" s="1062"/>
      <c r="D60" s="1062"/>
      <c r="E60" s="1062"/>
      <c r="F60" s="1062"/>
      <c r="G60" s="1062"/>
      <c r="H60" s="1062"/>
      <c r="I60" s="1062"/>
      <c r="J60" s="1062"/>
      <c r="K60" s="1062"/>
      <c r="L60" s="1062"/>
      <c r="M60" s="1062"/>
      <c r="N60" s="1062"/>
      <c r="O60" s="1062"/>
      <c r="P60" s="1063"/>
      <c r="Q60" s="1064"/>
      <c r="R60" s="1065"/>
      <c r="S60" s="1065"/>
      <c r="T60" s="1065"/>
      <c r="U60" s="1065"/>
      <c r="V60" s="1065"/>
      <c r="W60" s="1065"/>
      <c r="X60" s="1065"/>
      <c r="Y60" s="1065"/>
      <c r="Z60" s="1065"/>
      <c r="AA60" s="1065"/>
      <c r="AB60" s="1065"/>
      <c r="AC60" s="1065"/>
      <c r="AD60" s="1065"/>
      <c r="AE60" s="1066"/>
      <c r="AF60" s="1067"/>
      <c r="AG60" s="1068"/>
      <c r="AH60" s="1068"/>
      <c r="AI60" s="1068"/>
      <c r="AJ60" s="1069"/>
      <c r="AK60" s="1070"/>
      <c r="AL60" s="1065"/>
      <c r="AM60" s="1065"/>
      <c r="AN60" s="1065"/>
      <c r="AO60" s="1065"/>
      <c r="AP60" s="1065"/>
      <c r="AQ60" s="1065"/>
      <c r="AR60" s="1065"/>
      <c r="AS60" s="1065"/>
      <c r="AT60" s="1065"/>
      <c r="AU60" s="1065"/>
      <c r="AV60" s="1065"/>
      <c r="AW60" s="1065"/>
      <c r="AX60" s="1065"/>
      <c r="AY60" s="1065"/>
      <c r="AZ60" s="1071"/>
      <c r="BA60" s="1071"/>
      <c r="BB60" s="1071"/>
      <c r="BC60" s="1071"/>
      <c r="BD60" s="1071"/>
      <c r="BE60" s="1056"/>
      <c r="BF60" s="1056"/>
      <c r="BG60" s="1056"/>
      <c r="BH60" s="1056"/>
      <c r="BI60" s="1057"/>
      <c r="BJ60" s="203"/>
      <c r="BK60" s="203"/>
      <c r="BL60" s="203"/>
      <c r="BM60" s="203"/>
      <c r="BN60" s="203"/>
      <c r="BO60" s="216"/>
      <c r="BP60" s="216"/>
      <c r="BQ60" s="213">
        <v>54</v>
      </c>
      <c r="BR60" s="214"/>
      <c r="BS60" s="1044"/>
      <c r="BT60" s="1045"/>
      <c r="BU60" s="1045"/>
      <c r="BV60" s="1045"/>
      <c r="BW60" s="1045"/>
      <c r="BX60" s="1045"/>
      <c r="BY60" s="1045"/>
      <c r="BZ60" s="1045"/>
      <c r="CA60" s="1045"/>
      <c r="CB60" s="1045"/>
      <c r="CC60" s="1045"/>
      <c r="CD60" s="1045"/>
      <c r="CE60" s="1045"/>
      <c r="CF60" s="1045"/>
      <c r="CG60" s="1046"/>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197"/>
    </row>
    <row r="61" spans="1:131" s="198" customFormat="1" ht="26.25" customHeight="1" thickBot="1" x14ac:dyDescent="0.2">
      <c r="A61" s="212">
        <v>34</v>
      </c>
      <c r="B61" s="1061"/>
      <c r="C61" s="1062"/>
      <c r="D61" s="1062"/>
      <c r="E61" s="1062"/>
      <c r="F61" s="1062"/>
      <c r="G61" s="1062"/>
      <c r="H61" s="1062"/>
      <c r="I61" s="1062"/>
      <c r="J61" s="1062"/>
      <c r="K61" s="1062"/>
      <c r="L61" s="1062"/>
      <c r="M61" s="1062"/>
      <c r="N61" s="1062"/>
      <c r="O61" s="1062"/>
      <c r="P61" s="1063"/>
      <c r="Q61" s="1064"/>
      <c r="R61" s="1065"/>
      <c r="S61" s="1065"/>
      <c r="T61" s="1065"/>
      <c r="U61" s="1065"/>
      <c r="V61" s="1065"/>
      <c r="W61" s="1065"/>
      <c r="X61" s="1065"/>
      <c r="Y61" s="1065"/>
      <c r="Z61" s="1065"/>
      <c r="AA61" s="1065"/>
      <c r="AB61" s="1065"/>
      <c r="AC61" s="1065"/>
      <c r="AD61" s="1065"/>
      <c r="AE61" s="1066"/>
      <c r="AF61" s="1067"/>
      <c r="AG61" s="1068"/>
      <c r="AH61" s="1068"/>
      <c r="AI61" s="1068"/>
      <c r="AJ61" s="1069"/>
      <c r="AK61" s="1070"/>
      <c r="AL61" s="1065"/>
      <c r="AM61" s="1065"/>
      <c r="AN61" s="1065"/>
      <c r="AO61" s="1065"/>
      <c r="AP61" s="1065"/>
      <c r="AQ61" s="1065"/>
      <c r="AR61" s="1065"/>
      <c r="AS61" s="1065"/>
      <c r="AT61" s="1065"/>
      <c r="AU61" s="1065"/>
      <c r="AV61" s="1065"/>
      <c r="AW61" s="1065"/>
      <c r="AX61" s="1065"/>
      <c r="AY61" s="1065"/>
      <c r="AZ61" s="1071"/>
      <c r="BA61" s="1071"/>
      <c r="BB61" s="1071"/>
      <c r="BC61" s="1071"/>
      <c r="BD61" s="1071"/>
      <c r="BE61" s="1056"/>
      <c r="BF61" s="1056"/>
      <c r="BG61" s="1056"/>
      <c r="BH61" s="1056"/>
      <c r="BI61" s="1057"/>
      <c r="BJ61" s="203"/>
      <c r="BK61" s="203"/>
      <c r="BL61" s="203"/>
      <c r="BM61" s="203"/>
      <c r="BN61" s="203"/>
      <c r="BO61" s="216"/>
      <c r="BP61" s="216"/>
      <c r="BQ61" s="213">
        <v>55</v>
      </c>
      <c r="BR61" s="214"/>
      <c r="BS61" s="1044"/>
      <c r="BT61" s="1045"/>
      <c r="BU61" s="1045"/>
      <c r="BV61" s="1045"/>
      <c r="BW61" s="1045"/>
      <c r="BX61" s="1045"/>
      <c r="BY61" s="1045"/>
      <c r="BZ61" s="1045"/>
      <c r="CA61" s="1045"/>
      <c r="CB61" s="1045"/>
      <c r="CC61" s="1045"/>
      <c r="CD61" s="1045"/>
      <c r="CE61" s="1045"/>
      <c r="CF61" s="1045"/>
      <c r="CG61" s="1046"/>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197"/>
    </row>
    <row r="62" spans="1:131" s="198" customFormat="1" ht="26.25" customHeight="1" x14ac:dyDescent="0.15">
      <c r="A62" s="212">
        <v>35</v>
      </c>
      <c r="B62" s="1061"/>
      <c r="C62" s="1062"/>
      <c r="D62" s="1062"/>
      <c r="E62" s="1062"/>
      <c r="F62" s="1062"/>
      <c r="G62" s="1062"/>
      <c r="H62" s="1062"/>
      <c r="I62" s="1062"/>
      <c r="J62" s="1062"/>
      <c r="K62" s="1062"/>
      <c r="L62" s="1062"/>
      <c r="M62" s="1062"/>
      <c r="N62" s="1062"/>
      <c r="O62" s="1062"/>
      <c r="P62" s="1063"/>
      <c r="Q62" s="1064"/>
      <c r="R62" s="1065"/>
      <c r="S62" s="1065"/>
      <c r="T62" s="1065"/>
      <c r="U62" s="1065"/>
      <c r="V62" s="1065"/>
      <c r="W62" s="1065"/>
      <c r="X62" s="1065"/>
      <c r="Y62" s="1065"/>
      <c r="Z62" s="1065"/>
      <c r="AA62" s="1065"/>
      <c r="AB62" s="1065"/>
      <c r="AC62" s="1065"/>
      <c r="AD62" s="1065"/>
      <c r="AE62" s="1066"/>
      <c r="AF62" s="1067"/>
      <c r="AG62" s="1068"/>
      <c r="AH62" s="1068"/>
      <c r="AI62" s="1068"/>
      <c r="AJ62" s="1069"/>
      <c r="AK62" s="1070"/>
      <c r="AL62" s="1065"/>
      <c r="AM62" s="1065"/>
      <c r="AN62" s="1065"/>
      <c r="AO62" s="1065"/>
      <c r="AP62" s="1065"/>
      <c r="AQ62" s="1065"/>
      <c r="AR62" s="1065"/>
      <c r="AS62" s="1065"/>
      <c r="AT62" s="1065"/>
      <c r="AU62" s="1065"/>
      <c r="AV62" s="1065"/>
      <c r="AW62" s="1065"/>
      <c r="AX62" s="1065"/>
      <c r="AY62" s="1065"/>
      <c r="AZ62" s="1071"/>
      <c r="BA62" s="1071"/>
      <c r="BB62" s="1071"/>
      <c r="BC62" s="1071"/>
      <c r="BD62" s="1071"/>
      <c r="BE62" s="1056"/>
      <c r="BF62" s="1056"/>
      <c r="BG62" s="1056"/>
      <c r="BH62" s="1056"/>
      <c r="BI62" s="1057"/>
      <c r="BJ62" s="1058" t="s">
        <v>389</v>
      </c>
      <c r="BK62" s="1059"/>
      <c r="BL62" s="1059"/>
      <c r="BM62" s="1059"/>
      <c r="BN62" s="1060"/>
      <c r="BO62" s="216"/>
      <c r="BP62" s="216"/>
      <c r="BQ62" s="213">
        <v>56</v>
      </c>
      <c r="BR62" s="214"/>
      <c r="BS62" s="1044"/>
      <c r="BT62" s="1045"/>
      <c r="BU62" s="1045"/>
      <c r="BV62" s="1045"/>
      <c r="BW62" s="1045"/>
      <c r="BX62" s="1045"/>
      <c r="BY62" s="1045"/>
      <c r="BZ62" s="1045"/>
      <c r="CA62" s="1045"/>
      <c r="CB62" s="1045"/>
      <c r="CC62" s="1045"/>
      <c r="CD62" s="1045"/>
      <c r="CE62" s="1045"/>
      <c r="CF62" s="1045"/>
      <c r="CG62" s="1046"/>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197"/>
    </row>
    <row r="63" spans="1:131" s="198" customFormat="1" ht="26.25" customHeight="1" thickBot="1" x14ac:dyDescent="0.2">
      <c r="A63" s="215" t="s">
        <v>365</v>
      </c>
      <c r="B63" s="970" t="s">
        <v>390</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2"/>
      <c r="AF63" s="1053">
        <v>1446</v>
      </c>
      <c r="AG63" s="985"/>
      <c r="AH63" s="985"/>
      <c r="AI63" s="985"/>
      <c r="AJ63" s="1054"/>
      <c r="AK63" s="1055"/>
      <c r="AL63" s="989"/>
      <c r="AM63" s="989"/>
      <c r="AN63" s="989"/>
      <c r="AO63" s="989"/>
      <c r="AP63" s="985">
        <v>23227</v>
      </c>
      <c r="AQ63" s="985"/>
      <c r="AR63" s="985"/>
      <c r="AS63" s="985"/>
      <c r="AT63" s="985"/>
      <c r="AU63" s="985">
        <v>13631</v>
      </c>
      <c r="AV63" s="985"/>
      <c r="AW63" s="985"/>
      <c r="AX63" s="985"/>
      <c r="AY63" s="985"/>
      <c r="AZ63" s="1049"/>
      <c r="BA63" s="1049"/>
      <c r="BB63" s="1049"/>
      <c r="BC63" s="1049"/>
      <c r="BD63" s="1049"/>
      <c r="BE63" s="986"/>
      <c r="BF63" s="986"/>
      <c r="BG63" s="986"/>
      <c r="BH63" s="986"/>
      <c r="BI63" s="987"/>
      <c r="BJ63" s="1050" t="s">
        <v>109</v>
      </c>
      <c r="BK63" s="977"/>
      <c r="BL63" s="977"/>
      <c r="BM63" s="977"/>
      <c r="BN63" s="1051"/>
      <c r="BO63" s="216"/>
      <c r="BP63" s="216"/>
      <c r="BQ63" s="213">
        <v>57</v>
      </c>
      <c r="BR63" s="214"/>
      <c r="BS63" s="1044"/>
      <c r="BT63" s="1045"/>
      <c r="BU63" s="1045"/>
      <c r="BV63" s="1045"/>
      <c r="BW63" s="1045"/>
      <c r="BX63" s="1045"/>
      <c r="BY63" s="1045"/>
      <c r="BZ63" s="1045"/>
      <c r="CA63" s="1045"/>
      <c r="CB63" s="1045"/>
      <c r="CC63" s="1045"/>
      <c r="CD63" s="1045"/>
      <c r="CE63" s="1045"/>
      <c r="CF63" s="1045"/>
      <c r="CG63" s="1046"/>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4"/>
      <c r="BT64" s="1045"/>
      <c r="BU64" s="1045"/>
      <c r="BV64" s="1045"/>
      <c r="BW64" s="1045"/>
      <c r="BX64" s="1045"/>
      <c r="BY64" s="1045"/>
      <c r="BZ64" s="1045"/>
      <c r="CA64" s="1045"/>
      <c r="CB64" s="1045"/>
      <c r="CC64" s="1045"/>
      <c r="CD64" s="1045"/>
      <c r="CE64" s="1045"/>
      <c r="CF64" s="1045"/>
      <c r="CG64" s="1046"/>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4"/>
      <c r="BT65" s="1045"/>
      <c r="BU65" s="1045"/>
      <c r="BV65" s="1045"/>
      <c r="BW65" s="1045"/>
      <c r="BX65" s="1045"/>
      <c r="BY65" s="1045"/>
      <c r="BZ65" s="1045"/>
      <c r="CA65" s="1045"/>
      <c r="CB65" s="1045"/>
      <c r="CC65" s="1045"/>
      <c r="CD65" s="1045"/>
      <c r="CE65" s="1045"/>
      <c r="CF65" s="1045"/>
      <c r="CG65" s="1046"/>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197"/>
    </row>
    <row r="66" spans="1:131" s="198" customFormat="1" ht="26.25" customHeight="1" x14ac:dyDescent="0.15">
      <c r="A66" s="1025" t="s">
        <v>392</v>
      </c>
      <c r="B66" s="1026"/>
      <c r="C66" s="1026"/>
      <c r="D66" s="1026"/>
      <c r="E66" s="1026"/>
      <c r="F66" s="1026"/>
      <c r="G66" s="1026"/>
      <c r="H66" s="1026"/>
      <c r="I66" s="1026"/>
      <c r="J66" s="1026"/>
      <c r="K66" s="1026"/>
      <c r="L66" s="1026"/>
      <c r="M66" s="1026"/>
      <c r="N66" s="1026"/>
      <c r="O66" s="1026"/>
      <c r="P66" s="1027"/>
      <c r="Q66" s="1031" t="s">
        <v>369</v>
      </c>
      <c r="R66" s="1032"/>
      <c r="S66" s="1032"/>
      <c r="T66" s="1032"/>
      <c r="U66" s="1033"/>
      <c r="V66" s="1031" t="s">
        <v>370</v>
      </c>
      <c r="W66" s="1032"/>
      <c r="X66" s="1032"/>
      <c r="Y66" s="1032"/>
      <c r="Z66" s="1033"/>
      <c r="AA66" s="1031" t="s">
        <v>371</v>
      </c>
      <c r="AB66" s="1032"/>
      <c r="AC66" s="1032"/>
      <c r="AD66" s="1032"/>
      <c r="AE66" s="1033"/>
      <c r="AF66" s="1037" t="s">
        <v>372</v>
      </c>
      <c r="AG66" s="1038"/>
      <c r="AH66" s="1038"/>
      <c r="AI66" s="1038"/>
      <c r="AJ66" s="1039"/>
      <c r="AK66" s="1031" t="s">
        <v>373</v>
      </c>
      <c r="AL66" s="1026"/>
      <c r="AM66" s="1026"/>
      <c r="AN66" s="1026"/>
      <c r="AO66" s="1027"/>
      <c r="AP66" s="1031" t="s">
        <v>374</v>
      </c>
      <c r="AQ66" s="1032"/>
      <c r="AR66" s="1032"/>
      <c r="AS66" s="1032"/>
      <c r="AT66" s="1033"/>
      <c r="AU66" s="1031" t="s">
        <v>393</v>
      </c>
      <c r="AV66" s="1032"/>
      <c r="AW66" s="1032"/>
      <c r="AX66" s="1032"/>
      <c r="AY66" s="1033"/>
      <c r="AZ66" s="1031" t="s">
        <v>351</v>
      </c>
      <c r="BA66" s="1032"/>
      <c r="BB66" s="1032"/>
      <c r="BC66" s="1032"/>
      <c r="BD66" s="1047"/>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8"/>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5" t="s">
        <v>542</v>
      </c>
      <c r="C68" s="1016"/>
      <c r="D68" s="1016"/>
      <c r="E68" s="1016"/>
      <c r="F68" s="1016"/>
      <c r="G68" s="1016"/>
      <c r="H68" s="1016"/>
      <c r="I68" s="1016"/>
      <c r="J68" s="1016"/>
      <c r="K68" s="1016"/>
      <c r="L68" s="1016"/>
      <c r="M68" s="1016"/>
      <c r="N68" s="1016"/>
      <c r="O68" s="1016"/>
      <c r="P68" s="1017"/>
      <c r="Q68" s="1018">
        <v>2053</v>
      </c>
      <c r="R68" s="1011"/>
      <c r="S68" s="1011"/>
      <c r="T68" s="1011"/>
      <c r="U68" s="1011"/>
      <c r="V68" s="1011">
        <v>1929</v>
      </c>
      <c r="W68" s="1011"/>
      <c r="X68" s="1011"/>
      <c r="Y68" s="1011"/>
      <c r="Z68" s="1011"/>
      <c r="AA68" s="1011">
        <v>124</v>
      </c>
      <c r="AB68" s="1011"/>
      <c r="AC68" s="1011"/>
      <c r="AD68" s="1011"/>
      <c r="AE68" s="1011"/>
      <c r="AF68" s="1011">
        <v>124</v>
      </c>
      <c r="AG68" s="1011"/>
      <c r="AH68" s="1011"/>
      <c r="AI68" s="1011"/>
      <c r="AJ68" s="1011"/>
      <c r="AK68" s="1011">
        <v>193</v>
      </c>
      <c r="AL68" s="1011"/>
      <c r="AM68" s="1011"/>
      <c r="AN68" s="1011"/>
      <c r="AO68" s="1011"/>
      <c r="AP68" s="1011">
        <v>1962</v>
      </c>
      <c r="AQ68" s="1011"/>
      <c r="AR68" s="1011"/>
      <c r="AS68" s="1011"/>
      <c r="AT68" s="1011"/>
      <c r="AU68" s="1011">
        <v>1589</v>
      </c>
      <c r="AV68" s="1011"/>
      <c r="AW68" s="1011"/>
      <c r="AX68" s="1011"/>
      <c r="AY68" s="1011"/>
      <c r="AZ68" s="1012" t="s">
        <v>543</v>
      </c>
      <c r="BA68" s="1013"/>
      <c r="BB68" s="1013"/>
      <c r="BC68" s="1013"/>
      <c r="BD68" s="1014"/>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544</v>
      </c>
      <c r="C69" s="1001"/>
      <c r="D69" s="1001"/>
      <c r="E69" s="1001"/>
      <c r="F69" s="1001"/>
      <c r="G69" s="1001"/>
      <c r="H69" s="1001"/>
      <c r="I69" s="1001"/>
      <c r="J69" s="1001"/>
      <c r="K69" s="1001"/>
      <c r="L69" s="1001"/>
      <c r="M69" s="1001"/>
      <c r="N69" s="1001"/>
      <c r="O69" s="1001"/>
      <c r="P69" s="1002"/>
      <c r="Q69" s="1003">
        <v>27</v>
      </c>
      <c r="R69" s="997"/>
      <c r="S69" s="997"/>
      <c r="T69" s="997"/>
      <c r="U69" s="997"/>
      <c r="V69" s="997">
        <v>23</v>
      </c>
      <c r="W69" s="997"/>
      <c r="X69" s="997"/>
      <c r="Y69" s="997"/>
      <c r="Z69" s="997"/>
      <c r="AA69" s="997">
        <v>4</v>
      </c>
      <c r="AB69" s="997"/>
      <c r="AC69" s="997"/>
      <c r="AD69" s="997"/>
      <c r="AE69" s="997"/>
      <c r="AF69" s="997">
        <v>4</v>
      </c>
      <c r="AG69" s="997"/>
      <c r="AH69" s="997"/>
      <c r="AI69" s="997"/>
      <c r="AJ69" s="997"/>
      <c r="AK69" s="1004" t="s">
        <v>109</v>
      </c>
      <c r="AL69" s="1005"/>
      <c r="AM69" s="1005"/>
      <c r="AN69" s="1005"/>
      <c r="AO69" s="1006"/>
      <c r="AP69" s="1004" t="s">
        <v>109</v>
      </c>
      <c r="AQ69" s="1005"/>
      <c r="AR69" s="1005"/>
      <c r="AS69" s="1005"/>
      <c r="AT69" s="1006"/>
      <c r="AU69" s="1004" t="s">
        <v>109</v>
      </c>
      <c r="AV69" s="1005"/>
      <c r="AW69" s="1005"/>
      <c r="AX69" s="1005"/>
      <c r="AY69" s="1006"/>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545</v>
      </c>
      <c r="C70" s="1001"/>
      <c r="D70" s="1001"/>
      <c r="E70" s="1001"/>
      <c r="F70" s="1001"/>
      <c r="G70" s="1001"/>
      <c r="H70" s="1001"/>
      <c r="I70" s="1001"/>
      <c r="J70" s="1001"/>
      <c r="K70" s="1001"/>
      <c r="L70" s="1001"/>
      <c r="M70" s="1001"/>
      <c r="N70" s="1001"/>
      <c r="O70" s="1001"/>
      <c r="P70" s="1002"/>
      <c r="Q70" s="1003">
        <v>1</v>
      </c>
      <c r="R70" s="997"/>
      <c r="S70" s="997"/>
      <c r="T70" s="997"/>
      <c r="U70" s="997"/>
      <c r="V70" s="997">
        <v>1</v>
      </c>
      <c r="W70" s="997"/>
      <c r="X70" s="997"/>
      <c r="Y70" s="997"/>
      <c r="Z70" s="997"/>
      <c r="AA70" s="997">
        <v>0</v>
      </c>
      <c r="AB70" s="997"/>
      <c r="AC70" s="997"/>
      <c r="AD70" s="997"/>
      <c r="AE70" s="997"/>
      <c r="AF70" s="997">
        <v>0</v>
      </c>
      <c r="AG70" s="997"/>
      <c r="AH70" s="997"/>
      <c r="AI70" s="997"/>
      <c r="AJ70" s="997"/>
      <c r="AK70" s="1004" t="s">
        <v>109</v>
      </c>
      <c r="AL70" s="1005"/>
      <c r="AM70" s="1005"/>
      <c r="AN70" s="1005"/>
      <c r="AO70" s="1006"/>
      <c r="AP70" s="1004" t="s">
        <v>109</v>
      </c>
      <c r="AQ70" s="1005"/>
      <c r="AR70" s="1005"/>
      <c r="AS70" s="1005"/>
      <c r="AT70" s="1006"/>
      <c r="AU70" s="1004" t="s">
        <v>109</v>
      </c>
      <c r="AV70" s="1005"/>
      <c r="AW70" s="1005"/>
      <c r="AX70" s="1005"/>
      <c r="AY70" s="1006"/>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546</v>
      </c>
      <c r="C71" s="1001"/>
      <c r="D71" s="1001"/>
      <c r="E71" s="1001"/>
      <c r="F71" s="1001"/>
      <c r="G71" s="1001"/>
      <c r="H71" s="1001"/>
      <c r="I71" s="1001"/>
      <c r="J71" s="1001"/>
      <c r="K71" s="1001"/>
      <c r="L71" s="1001"/>
      <c r="M71" s="1001"/>
      <c r="N71" s="1001"/>
      <c r="O71" s="1001"/>
      <c r="P71" s="1002"/>
      <c r="Q71" s="1010">
        <v>0</v>
      </c>
      <c r="R71" s="1005"/>
      <c r="S71" s="1005"/>
      <c r="T71" s="1005"/>
      <c r="U71" s="1006"/>
      <c r="V71" s="1004">
        <v>0</v>
      </c>
      <c r="W71" s="1005"/>
      <c r="X71" s="1005"/>
      <c r="Y71" s="1005"/>
      <c r="Z71" s="1006"/>
      <c r="AA71" s="1004">
        <v>0</v>
      </c>
      <c r="AB71" s="1005"/>
      <c r="AC71" s="1005"/>
      <c r="AD71" s="1005"/>
      <c r="AE71" s="1006"/>
      <c r="AF71" s="1004">
        <v>0</v>
      </c>
      <c r="AG71" s="1005"/>
      <c r="AH71" s="1005"/>
      <c r="AI71" s="1005"/>
      <c r="AJ71" s="1006"/>
      <c r="AK71" s="1004">
        <v>0</v>
      </c>
      <c r="AL71" s="1005"/>
      <c r="AM71" s="1005"/>
      <c r="AN71" s="1005"/>
      <c r="AO71" s="1006"/>
      <c r="AP71" s="1004" t="s">
        <v>109</v>
      </c>
      <c r="AQ71" s="1005"/>
      <c r="AR71" s="1005"/>
      <c r="AS71" s="1005"/>
      <c r="AT71" s="1006"/>
      <c r="AU71" s="1004" t="s">
        <v>109</v>
      </c>
      <c r="AV71" s="1005"/>
      <c r="AW71" s="1005"/>
      <c r="AX71" s="1005"/>
      <c r="AY71" s="1006"/>
      <c r="AZ71" s="1007"/>
      <c r="BA71" s="1008"/>
      <c r="BB71" s="1008"/>
      <c r="BC71" s="1008"/>
      <c r="BD71" s="100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547</v>
      </c>
      <c r="C72" s="1001"/>
      <c r="D72" s="1001"/>
      <c r="E72" s="1001"/>
      <c r="F72" s="1001"/>
      <c r="G72" s="1001"/>
      <c r="H72" s="1001"/>
      <c r="I72" s="1001"/>
      <c r="J72" s="1001"/>
      <c r="K72" s="1001"/>
      <c r="L72" s="1001"/>
      <c r="M72" s="1001"/>
      <c r="N72" s="1001"/>
      <c r="O72" s="1001"/>
      <c r="P72" s="1002"/>
      <c r="Q72" s="1010">
        <v>1794</v>
      </c>
      <c r="R72" s="1005"/>
      <c r="S72" s="1005"/>
      <c r="T72" s="1005"/>
      <c r="U72" s="1006"/>
      <c r="V72" s="1004">
        <v>1683</v>
      </c>
      <c r="W72" s="1005"/>
      <c r="X72" s="1005"/>
      <c r="Y72" s="1005"/>
      <c r="Z72" s="1006"/>
      <c r="AA72" s="1004">
        <v>111</v>
      </c>
      <c r="AB72" s="1005"/>
      <c r="AC72" s="1005"/>
      <c r="AD72" s="1005"/>
      <c r="AE72" s="1006"/>
      <c r="AF72" s="1004">
        <v>111</v>
      </c>
      <c r="AG72" s="1005"/>
      <c r="AH72" s="1005"/>
      <c r="AI72" s="1005"/>
      <c r="AJ72" s="1006"/>
      <c r="AK72" s="1004">
        <v>70</v>
      </c>
      <c r="AL72" s="1005"/>
      <c r="AM72" s="1005"/>
      <c r="AN72" s="1005"/>
      <c r="AO72" s="1006"/>
      <c r="AP72" s="1004">
        <v>775</v>
      </c>
      <c r="AQ72" s="1005"/>
      <c r="AR72" s="1005"/>
      <c r="AS72" s="1005"/>
      <c r="AT72" s="1006"/>
      <c r="AU72" s="1004">
        <v>610</v>
      </c>
      <c r="AV72" s="1005"/>
      <c r="AW72" s="1005"/>
      <c r="AX72" s="1005"/>
      <c r="AY72" s="1006"/>
      <c r="AZ72" s="1007" t="s">
        <v>548</v>
      </c>
      <c r="BA72" s="1008"/>
      <c r="BB72" s="1008"/>
      <c r="BC72" s="1008"/>
      <c r="BD72" s="100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549</v>
      </c>
      <c r="C73" s="1001"/>
      <c r="D73" s="1001"/>
      <c r="E73" s="1001"/>
      <c r="F73" s="1001"/>
      <c r="G73" s="1001"/>
      <c r="H73" s="1001"/>
      <c r="I73" s="1001"/>
      <c r="J73" s="1001"/>
      <c r="K73" s="1001"/>
      <c r="L73" s="1001"/>
      <c r="M73" s="1001"/>
      <c r="N73" s="1001"/>
      <c r="O73" s="1001"/>
      <c r="P73" s="1002"/>
      <c r="Q73" s="1010">
        <v>249</v>
      </c>
      <c r="R73" s="1005"/>
      <c r="S73" s="1005"/>
      <c r="T73" s="1005"/>
      <c r="U73" s="1006"/>
      <c r="V73" s="1004">
        <v>209</v>
      </c>
      <c r="W73" s="1005"/>
      <c r="X73" s="1005"/>
      <c r="Y73" s="1005"/>
      <c r="Z73" s="1006"/>
      <c r="AA73" s="1004">
        <v>40</v>
      </c>
      <c r="AB73" s="1005"/>
      <c r="AC73" s="1005"/>
      <c r="AD73" s="1005"/>
      <c r="AE73" s="1006"/>
      <c r="AF73" s="1004">
        <v>40</v>
      </c>
      <c r="AG73" s="1005"/>
      <c r="AH73" s="1005"/>
      <c r="AI73" s="1005"/>
      <c r="AJ73" s="1006"/>
      <c r="AK73" s="1004" t="s">
        <v>109</v>
      </c>
      <c r="AL73" s="1005"/>
      <c r="AM73" s="1005"/>
      <c r="AN73" s="1005"/>
      <c r="AO73" s="1006"/>
      <c r="AP73" s="1004" t="s">
        <v>109</v>
      </c>
      <c r="AQ73" s="1005"/>
      <c r="AR73" s="1005"/>
      <c r="AS73" s="1005"/>
      <c r="AT73" s="1006"/>
      <c r="AU73" s="1004" t="s">
        <v>109</v>
      </c>
      <c r="AV73" s="1005"/>
      <c r="AW73" s="1005"/>
      <c r="AX73" s="1005"/>
      <c r="AY73" s="1006"/>
      <c r="AZ73" s="1007"/>
      <c r="BA73" s="1008"/>
      <c r="BB73" s="1008"/>
      <c r="BC73" s="1008"/>
      <c r="BD73" s="100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550</v>
      </c>
      <c r="C74" s="1001"/>
      <c r="D74" s="1001"/>
      <c r="E74" s="1001"/>
      <c r="F74" s="1001"/>
      <c r="G74" s="1001"/>
      <c r="H74" s="1001"/>
      <c r="I74" s="1001"/>
      <c r="J74" s="1001"/>
      <c r="K74" s="1001"/>
      <c r="L74" s="1001"/>
      <c r="M74" s="1001"/>
      <c r="N74" s="1001"/>
      <c r="O74" s="1001"/>
      <c r="P74" s="1002"/>
      <c r="Q74" s="1010">
        <v>389</v>
      </c>
      <c r="R74" s="1005"/>
      <c r="S74" s="1005"/>
      <c r="T74" s="1005"/>
      <c r="U74" s="1006"/>
      <c r="V74" s="1004">
        <v>385</v>
      </c>
      <c r="W74" s="1005"/>
      <c r="X74" s="1005"/>
      <c r="Y74" s="1005"/>
      <c r="Z74" s="1006"/>
      <c r="AA74" s="1004">
        <v>3</v>
      </c>
      <c r="AB74" s="1005"/>
      <c r="AC74" s="1005"/>
      <c r="AD74" s="1005"/>
      <c r="AE74" s="1006"/>
      <c r="AF74" s="1004">
        <v>562</v>
      </c>
      <c r="AG74" s="1005"/>
      <c r="AH74" s="1005"/>
      <c r="AI74" s="1005"/>
      <c r="AJ74" s="1006"/>
      <c r="AK74" s="1004" t="s">
        <v>109</v>
      </c>
      <c r="AL74" s="1005"/>
      <c r="AM74" s="1005"/>
      <c r="AN74" s="1005"/>
      <c r="AO74" s="1006"/>
      <c r="AP74" s="1004" t="s">
        <v>109</v>
      </c>
      <c r="AQ74" s="1005"/>
      <c r="AR74" s="1005"/>
      <c r="AS74" s="1005"/>
      <c r="AT74" s="1006"/>
      <c r="AU74" s="1004" t="s">
        <v>109</v>
      </c>
      <c r="AV74" s="1005"/>
      <c r="AW74" s="1005"/>
      <c r="AX74" s="1005"/>
      <c r="AY74" s="1006"/>
      <c r="AZ74" s="1007" t="s">
        <v>551</v>
      </c>
      <c r="BA74" s="1008"/>
      <c r="BB74" s="1008"/>
      <c r="BC74" s="1008"/>
      <c r="BD74" s="100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552</v>
      </c>
      <c r="C75" s="1001"/>
      <c r="D75" s="1001"/>
      <c r="E75" s="1001"/>
      <c r="F75" s="1001"/>
      <c r="G75" s="1001"/>
      <c r="H75" s="1001"/>
      <c r="I75" s="1001"/>
      <c r="J75" s="1001"/>
      <c r="K75" s="1001"/>
      <c r="L75" s="1001"/>
      <c r="M75" s="1001"/>
      <c r="N75" s="1001"/>
      <c r="O75" s="1001"/>
      <c r="P75" s="1002"/>
      <c r="Q75" s="1010">
        <v>250</v>
      </c>
      <c r="R75" s="1005"/>
      <c r="S75" s="1005"/>
      <c r="T75" s="1005"/>
      <c r="U75" s="1006"/>
      <c r="V75" s="1004">
        <v>225</v>
      </c>
      <c r="W75" s="1005"/>
      <c r="X75" s="1005"/>
      <c r="Y75" s="1005"/>
      <c r="Z75" s="1006"/>
      <c r="AA75" s="1004">
        <v>26</v>
      </c>
      <c r="AB75" s="1005"/>
      <c r="AC75" s="1005"/>
      <c r="AD75" s="1005"/>
      <c r="AE75" s="1006"/>
      <c r="AF75" s="1004">
        <v>26</v>
      </c>
      <c r="AG75" s="1005"/>
      <c r="AH75" s="1005"/>
      <c r="AI75" s="1005"/>
      <c r="AJ75" s="1006"/>
      <c r="AK75" s="1004" t="s">
        <v>109</v>
      </c>
      <c r="AL75" s="1005"/>
      <c r="AM75" s="1005"/>
      <c r="AN75" s="1005"/>
      <c r="AO75" s="1006"/>
      <c r="AP75" s="1004" t="s">
        <v>109</v>
      </c>
      <c r="AQ75" s="1005"/>
      <c r="AR75" s="1005"/>
      <c r="AS75" s="1005"/>
      <c r="AT75" s="1006"/>
      <c r="AU75" s="1004" t="s">
        <v>109</v>
      </c>
      <c r="AV75" s="1005"/>
      <c r="AW75" s="1005"/>
      <c r="AX75" s="1005"/>
      <c r="AY75" s="1006"/>
      <c r="AZ75" s="1007"/>
      <c r="BA75" s="1008"/>
      <c r="BB75" s="1008"/>
      <c r="BC75" s="1008"/>
      <c r="BD75" s="100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553</v>
      </c>
      <c r="C76" s="1001"/>
      <c r="D76" s="1001"/>
      <c r="E76" s="1001"/>
      <c r="F76" s="1001"/>
      <c r="G76" s="1001"/>
      <c r="H76" s="1001"/>
      <c r="I76" s="1001"/>
      <c r="J76" s="1001"/>
      <c r="K76" s="1001"/>
      <c r="L76" s="1001"/>
      <c r="M76" s="1001"/>
      <c r="N76" s="1001"/>
      <c r="O76" s="1001"/>
      <c r="P76" s="1002"/>
      <c r="Q76" s="1010">
        <v>242051</v>
      </c>
      <c r="R76" s="1005"/>
      <c r="S76" s="1005"/>
      <c r="T76" s="1005"/>
      <c r="U76" s="1006"/>
      <c r="V76" s="1004">
        <v>233409</v>
      </c>
      <c r="W76" s="1005"/>
      <c r="X76" s="1005"/>
      <c r="Y76" s="1005"/>
      <c r="Z76" s="1006"/>
      <c r="AA76" s="1004">
        <v>8642</v>
      </c>
      <c r="AB76" s="1005"/>
      <c r="AC76" s="1005"/>
      <c r="AD76" s="1005"/>
      <c r="AE76" s="1006"/>
      <c r="AF76" s="1004">
        <v>8642</v>
      </c>
      <c r="AG76" s="1005"/>
      <c r="AH76" s="1005"/>
      <c r="AI76" s="1005"/>
      <c r="AJ76" s="1006"/>
      <c r="AK76" s="1004">
        <v>287</v>
      </c>
      <c r="AL76" s="1005"/>
      <c r="AM76" s="1005"/>
      <c r="AN76" s="1005"/>
      <c r="AO76" s="1006"/>
      <c r="AP76" s="1004" t="s">
        <v>109</v>
      </c>
      <c r="AQ76" s="1005"/>
      <c r="AR76" s="1005"/>
      <c r="AS76" s="1005"/>
      <c r="AT76" s="1006"/>
      <c r="AU76" s="1004" t="s">
        <v>109</v>
      </c>
      <c r="AV76" s="1005"/>
      <c r="AW76" s="1005"/>
      <c r="AX76" s="1005"/>
      <c r="AY76" s="1006"/>
      <c r="AZ76" s="1007" t="s">
        <v>554</v>
      </c>
      <c r="BA76" s="1008"/>
      <c r="BB76" s="1008"/>
      <c r="BC76" s="1008"/>
      <c r="BD76" s="100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555</v>
      </c>
      <c r="C77" s="1001"/>
      <c r="D77" s="1001"/>
      <c r="E77" s="1001"/>
      <c r="F77" s="1001"/>
      <c r="G77" s="1001"/>
      <c r="H77" s="1001"/>
      <c r="I77" s="1001"/>
      <c r="J77" s="1001"/>
      <c r="K77" s="1001"/>
      <c r="L77" s="1001"/>
      <c r="M77" s="1001"/>
      <c r="N77" s="1001"/>
      <c r="O77" s="1001"/>
      <c r="P77" s="1002"/>
      <c r="Q77" s="1010">
        <v>107</v>
      </c>
      <c r="R77" s="1005"/>
      <c r="S77" s="1005"/>
      <c r="T77" s="1005"/>
      <c r="U77" s="1006"/>
      <c r="V77" s="1004">
        <v>101</v>
      </c>
      <c r="W77" s="1005"/>
      <c r="X77" s="1005"/>
      <c r="Y77" s="1005"/>
      <c r="Z77" s="1006"/>
      <c r="AA77" s="1004">
        <v>6</v>
      </c>
      <c r="AB77" s="1005"/>
      <c r="AC77" s="1005"/>
      <c r="AD77" s="1005"/>
      <c r="AE77" s="1006"/>
      <c r="AF77" s="1004">
        <v>6</v>
      </c>
      <c r="AG77" s="1005"/>
      <c r="AH77" s="1005"/>
      <c r="AI77" s="1005"/>
      <c r="AJ77" s="1006"/>
      <c r="AK77" s="1004" t="s">
        <v>109</v>
      </c>
      <c r="AL77" s="1005"/>
      <c r="AM77" s="1005"/>
      <c r="AN77" s="1005"/>
      <c r="AO77" s="1006"/>
      <c r="AP77" s="1004" t="s">
        <v>109</v>
      </c>
      <c r="AQ77" s="1005"/>
      <c r="AR77" s="1005"/>
      <c r="AS77" s="1005"/>
      <c r="AT77" s="1006"/>
      <c r="AU77" s="1004" t="s">
        <v>109</v>
      </c>
      <c r="AV77" s="1005"/>
      <c r="AW77" s="1005"/>
      <c r="AX77" s="1005"/>
      <c r="AY77" s="1006"/>
      <c r="AZ77" s="1007"/>
      <c r="BA77" s="1008"/>
      <c r="BB77" s="1008"/>
      <c r="BC77" s="1008"/>
      <c r="BD77" s="100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556</v>
      </c>
      <c r="C78" s="1001"/>
      <c r="D78" s="1001"/>
      <c r="E78" s="1001"/>
      <c r="F78" s="1001"/>
      <c r="G78" s="1001"/>
      <c r="H78" s="1001"/>
      <c r="I78" s="1001"/>
      <c r="J78" s="1001"/>
      <c r="K78" s="1001"/>
      <c r="L78" s="1001"/>
      <c r="M78" s="1001"/>
      <c r="N78" s="1001"/>
      <c r="O78" s="1001"/>
      <c r="P78" s="1002"/>
      <c r="Q78" s="1010">
        <v>73</v>
      </c>
      <c r="R78" s="1005"/>
      <c r="S78" s="1005"/>
      <c r="T78" s="1005"/>
      <c r="U78" s="1006"/>
      <c r="V78" s="1004">
        <v>71</v>
      </c>
      <c r="W78" s="1005"/>
      <c r="X78" s="1005"/>
      <c r="Y78" s="1005"/>
      <c r="Z78" s="1006"/>
      <c r="AA78" s="1004">
        <v>3</v>
      </c>
      <c r="AB78" s="1005"/>
      <c r="AC78" s="1005"/>
      <c r="AD78" s="1005"/>
      <c r="AE78" s="1006"/>
      <c r="AF78" s="1004">
        <v>3</v>
      </c>
      <c r="AG78" s="1005"/>
      <c r="AH78" s="1005"/>
      <c r="AI78" s="1005"/>
      <c r="AJ78" s="1006"/>
      <c r="AK78" s="1004" t="s">
        <v>109</v>
      </c>
      <c r="AL78" s="1005"/>
      <c r="AM78" s="1005"/>
      <c r="AN78" s="1005"/>
      <c r="AO78" s="1006"/>
      <c r="AP78" s="1004" t="s">
        <v>109</v>
      </c>
      <c r="AQ78" s="1005"/>
      <c r="AR78" s="1005"/>
      <c r="AS78" s="1005"/>
      <c r="AT78" s="1006"/>
      <c r="AU78" s="1004" t="s">
        <v>109</v>
      </c>
      <c r="AV78" s="1005"/>
      <c r="AW78" s="1005"/>
      <c r="AX78" s="1005"/>
      <c r="AY78" s="1006"/>
      <c r="AZ78" s="1007"/>
      <c r="BA78" s="1008"/>
      <c r="BB78" s="1008"/>
      <c r="BC78" s="1008"/>
      <c r="BD78" s="100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365</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9518</v>
      </c>
      <c r="AG88" s="985"/>
      <c r="AH88" s="985"/>
      <c r="AI88" s="985"/>
      <c r="AJ88" s="985"/>
      <c r="AK88" s="989"/>
      <c r="AL88" s="989"/>
      <c r="AM88" s="989"/>
      <c r="AN88" s="989"/>
      <c r="AO88" s="989"/>
      <c r="AP88" s="985">
        <v>2738</v>
      </c>
      <c r="AQ88" s="985"/>
      <c r="AR88" s="985"/>
      <c r="AS88" s="985"/>
      <c r="AT88" s="985"/>
      <c r="AU88" s="985">
        <v>2200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v>
      </c>
      <c r="CS102" s="977"/>
      <c r="CT102" s="977"/>
      <c r="CU102" s="977"/>
      <c r="CV102" s="978"/>
      <c r="CW102" s="976" t="s">
        <v>485</v>
      </c>
      <c r="CX102" s="977"/>
      <c r="CY102" s="977"/>
      <c r="CZ102" s="977"/>
      <c r="DA102" s="978"/>
      <c r="DB102" s="976">
        <v>1638</v>
      </c>
      <c r="DC102" s="977"/>
      <c r="DD102" s="977"/>
      <c r="DE102" s="977"/>
      <c r="DF102" s="978"/>
      <c r="DG102" s="976">
        <v>14</v>
      </c>
      <c r="DH102" s="977"/>
      <c r="DI102" s="977"/>
      <c r="DJ102" s="977"/>
      <c r="DK102" s="978"/>
      <c r="DL102" s="976" t="s">
        <v>485</v>
      </c>
      <c r="DM102" s="977"/>
      <c r="DN102" s="977"/>
      <c r="DO102" s="977"/>
      <c r="DP102" s="978"/>
      <c r="DQ102" s="976" t="s">
        <v>485</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284</v>
      </c>
      <c r="AG109" s="918"/>
      <c r="AH109" s="918"/>
      <c r="AI109" s="918"/>
      <c r="AJ109" s="919"/>
      <c r="AK109" s="920" t="s">
        <v>283</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284</v>
      </c>
      <c r="BW109" s="918"/>
      <c r="BX109" s="918"/>
      <c r="BY109" s="918"/>
      <c r="BZ109" s="919"/>
      <c r="CA109" s="920" t="s">
        <v>283</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284</v>
      </c>
      <c r="DM109" s="918"/>
      <c r="DN109" s="918"/>
      <c r="DO109" s="918"/>
      <c r="DP109" s="919"/>
      <c r="DQ109" s="920" t="s">
        <v>283</v>
      </c>
      <c r="DR109" s="918"/>
      <c r="DS109" s="918"/>
      <c r="DT109" s="918"/>
      <c r="DU109" s="919"/>
      <c r="DV109" s="920" t="s">
        <v>404</v>
      </c>
      <c r="DW109" s="918"/>
      <c r="DX109" s="918"/>
      <c r="DY109" s="918"/>
      <c r="DZ109" s="949"/>
    </row>
    <row r="110" spans="1:131" s="197" customFormat="1" ht="26.25" customHeight="1" x14ac:dyDescent="0.15">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4233711</v>
      </c>
      <c r="AB110" s="903"/>
      <c r="AC110" s="903"/>
      <c r="AD110" s="903"/>
      <c r="AE110" s="904"/>
      <c r="AF110" s="905">
        <v>4362148</v>
      </c>
      <c r="AG110" s="903"/>
      <c r="AH110" s="903"/>
      <c r="AI110" s="903"/>
      <c r="AJ110" s="904"/>
      <c r="AK110" s="905">
        <v>4460076</v>
      </c>
      <c r="AL110" s="903"/>
      <c r="AM110" s="903"/>
      <c r="AN110" s="903"/>
      <c r="AO110" s="904"/>
      <c r="AP110" s="906">
        <v>23.1</v>
      </c>
      <c r="AQ110" s="907"/>
      <c r="AR110" s="907"/>
      <c r="AS110" s="907"/>
      <c r="AT110" s="908"/>
      <c r="AU110" s="950" t="s">
        <v>61</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35936082</v>
      </c>
      <c r="BR110" s="830"/>
      <c r="BS110" s="830"/>
      <c r="BT110" s="830"/>
      <c r="BU110" s="830"/>
      <c r="BV110" s="830">
        <v>35631538</v>
      </c>
      <c r="BW110" s="830"/>
      <c r="BX110" s="830"/>
      <c r="BY110" s="830"/>
      <c r="BZ110" s="830"/>
      <c r="CA110" s="830">
        <v>34128870</v>
      </c>
      <c r="CB110" s="830"/>
      <c r="CC110" s="830"/>
      <c r="CD110" s="830"/>
      <c r="CE110" s="830"/>
      <c r="CF110" s="891">
        <v>176.8</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x14ac:dyDescent="0.15">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410</v>
      </c>
      <c r="AB111" s="939"/>
      <c r="AC111" s="939"/>
      <c r="AD111" s="939"/>
      <c r="AE111" s="940"/>
      <c r="AF111" s="941" t="s">
        <v>410</v>
      </c>
      <c r="AG111" s="939"/>
      <c r="AH111" s="939"/>
      <c r="AI111" s="939"/>
      <c r="AJ111" s="940"/>
      <c r="AK111" s="941" t="s">
        <v>410</v>
      </c>
      <c r="AL111" s="939"/>
      <c r="AM111" s="939"/>
      <c r="AN111" s="939"/>
      <c r="AO111" s="940"/>
      <c r="AP111" s="942" t="s">
        <v>410</v>
      </c>
      <c r="AQ111" s="943"/>
      <c r="AR111" s="943"/>
      <c r="AS111" s="943"/>
      <c r="AT111" s="944"/>
      <c r="AU111" s="953"/>
      <c r="AV111" s="954"/>
      <c r="AW111" s="954"/>
      <c r="AX111" s="954"/>
      <c r="AY111" s="955"/>
      <c r="AZ111" s="797" t="s">
        <v>412</v>
      </c>
      <c r="BA111" s="798"/>
      <c r="BB111" s="798"/>
      <c r="BC111" s="798"/>
      <c r="BD111" s="798"/>
      <c r="BE111" s="798"/>
      <c r="BF111" s="798"/>
      <c r="BG111" s="798"/>
      <c r="BH111" s="798"/>
      <c r="BI111" s="798"/>
      <c r="BJ111" s="798"/>
      <c r="BK111" s="798"/>
      <c r="BL111" s="798"/>
      <c r="BM111" s="798"/>
      <c r="BN111" s="798"/>
      <c r="BO111" s="798"/>
      <c r="BP111" s="799"/>
      <c r="BQ111" s="800">
        <v>1756024</v>
      </c>
      <c r="BR111" s="801"/>
      <c r="BS111" s="801"/>
      <c r="BT111" s="801"/>
      <c r="BU111" s="801"/>
      <c r="BV111" s="801">
        <v>1520570</v>
      </c>
      <c r="BW111" s="801"/>
      <c r="BX111" s="801"/>
      <c r="BY111" s="801"/>
      <c r="BZ111" s="801"/>
      <c r="CA111" s="801">
        <v>1805882</v>
      </c>
      <c r="CB111" s="801"/>
      <c r="CC111" s="801"/>
      <c r="CD111" s="801"/>
      <c r="CE111" s="801"/>
      <c r="CF111" s="878">
        <v>9.4</v>
      </c>
      <c r="CG111" s="879"/>
      <c r="CH111" s="879"/>
      <c r="CI111" s="879"/>
      <c r="CJ111" s="879"/>
      <c r="CK111" s="947"/>
      <c r="CL111" s="896"/>
      <c r="CM111" s="833" t="s">
        <v>413</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414</v>
      </c>
      <c r="DH111" s="801"/>
      <c r="DI111" s="801"/>
      <c r="DJ111" s="801"/>
      <c r="DK111" s="801"/>
      <c r="DL111" s="801" t="s">
        <v>414</v>
      </c>
      <c r="DM111" s="801"/>
      <c r="DN111" s="801"/>
      <c r="DO111" s="801"/>
      <c r="DP111" s="801"/>
      <c r="DQ111" s="801" t="s">
        <v>414</v>
      </c>
      <c r="DR111" s="801"/>
      <c r="DS111" s="801"/>
      <c r="DT111" s="801"/>
      <c r="DU111" s="801"/>
      <c r="DV111" s="853" t="s">
        <v>414</v>
      </c>
      <c r="DW111" s="853"/>
      <c r="DX111" s="853"/>
      <c r="DY111" s="853"/>
      <c r="DZ111" s="854"/>
    </row>
    <row r="112" spans="1:131" s="197" customFormat="1" ht="26.25" customHeight="1" x14ac:dyDescent="0.15">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414</v>
      </c>
      <c r="AB112" s="814"/>
      <c r="AC112" s="814"/>
      <c r="AD112" s="814"/>
      <c r="AE112" s="815"/>
      <c r="AF112" s="816" t="s">
        <v>414</v>
      </c>
      <c r="AG112" s="814"/>
      <c r="AH112" s="814"/>
      <c r="AI112" s="814"/>
      <c r="AJ112" s="815"/>
      <c r="AK112" s="816" t="s">
        <v>414</v>
      </c>
      <c r="AL112" s="814"/>
      <c r="AM112" s="814"/>
      <c r="AN112" s="814"/>
      <c r="AO112" s="815"/>
      <c r="AP112" s="784" t="s">
        <v>414</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15697463</v>
      </c>
      <c r="BR112" s="801"/>
      <c r="BS112" s="801"/>
      <c r="BT112" s="801"/>
      <c r="BU112" s="801"/>
      <c r="BV112" s="801">
        <v>14625078</v>
      </c>
      <c r="BW112" s="801"/>
      <c r="BX112" s="801"/>
      <c r="BY112" s="801"/>
      <c r="BZ112" s="801"/>
      <c r="CA112" s="801">
        <v>13630864</v>
      </c>
      <c r="CB112" s="801"/>
      <c r="CC112" s="801"/>
      <c r="CD112" s="801"/>
      <c r="CE112" s="801"/>
      <c r="CF112" s="878">
        <v>70.599999999999994</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414</v>
      </c>
      <c r="DH112" s="801"/>
      <c r="DI112" s="801"/>
      <c r="DJ112" s="801"/>
      <c r="DK112" s="801"/>
      <c r="DL112" s="801" t="s">
        <v>414</v>
      </c>
      <c r="DM112" s="801"/>
      <c r="DN112" s="801"/>
      <c r="DO112" s="801"/>
      <c r="DP112" s="801"/>
      <c r="DQ112" s="801" t="s">
        <v>414</v>
      </c>
      <c r="DR112" s="801"/>
      <c r="DS112" s="801"/>
      <c r="DT112" s="801"/>
      <c r="DU112" s="801"/>
      <c r="DV112" s="853" t="s">
        <v>414</v>
      </c>
      <c r="DW112" s="853"/>
      <c r="DX112" s="853"/>
      <c r="DY112" s="853"/>
      <c r="DZ112" s="854"/>
    </row>
    <row r="113" spans="1:130" s="197" customFormat="1" ht="26.25" customHeight="1" x14ac:dyDescent="0.15">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1498429</v>
      </c>
      <c r="AB113" s="939"/>
      <c r="AC113" s="939"/>
      <c r="AD113" s="939"/>
      <c r="AE113" s="940"/>
      <c r="AF113" s="941">
        <v>1451054</v>
      </c>
      <c r="AG113" s="939"/>
      <c r="AH113" s="939"/>
      <c r="AI113" s="939"/>
      <c r="AJ113" s="940"/>
      <c r="AK113" s="941">
        <v>1366134</v>
      </c>
      <c r="AL113" s="939"/>
      <c r="AM113" s="939"/>
      <c r="AN113" s="939"/>
      <c r="AO113" s="940"/>
      <c r="AP113" s="942">
        <v>7.1</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2526376</v>
      </c>
      <c r="BR113" s="801"/>
      <c r="BS113" s="801"/>
      <c r="BT113" s="801"/>
      <c r="BU113" s="801"/>
      <c r="BV113" s="801">
        <v>2390471</v>
      </c>
      <c r="BW113" s="801"/>
      <c r="BX113" s="801"/>
      <c r="BY113" s="801"/>
      <c r="BZ113" s="801"/>
      <c r="CA113" s="801">
        <v>2199645</v>
      </c>
      <c r="CB113" s="801"/>
      <c r="CC113" s="801"/>
      <c r="CD113" s="801"/>
      <c r="CE113" s="801"/>
      <c r="CF113" s="878">
        <v>11.4</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414</v>
      </c>
      <c r="DH113" s="814"/>
      <c r="DI113" s="814"/>
      <c r="DJ113" s="814"/>
      <c r="DK113" s="815"/>
      <c r="DL113" s="816" t="s">
        <v>414</v>
      </c>
      <c r="DM113" s="814"/>
      <c r="DN113" s="814"/>
      <c r="DO113" s="814"/>
      <c r="DP113" s="815"/>
      <c r="DQ113" s="816" t="s">
        <v>414</v>
      </c>
      <c r="DR113" s="814"/>
      <c r="DS113" s="814"/>
      <c r="DT113" s="814"/>
      <c r="DU113" s="815"/>
      <c r="DV113" s="784" t="s">
        <v>414</v>
      </c>
      <c r="DW113" s="785"/>
      <c r="DX113" s="785"/>
      <c r="DY113" s="785"/>
      <c r="DZ113" s="786"/>
    </row>
    <row r="114" spans="1:130" s="197" customFormat="1" ht="26.25" customHeight="1" x14ac:dyDescent="0.15">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497476</v>
      </c>
      <c r="AB114" s="814"/>
      <c r="AC114" s="814"/>
      <c r="AD114" s="814"/>
      <c r="AE114" s="815"/>
      <c r="AF114" s="816">
        <v>499884</v>
      </c>
      <c r="AG114" s="814"/>
      <c r="AH114" s="814"/>
      <c r="AI114" s="814"/>
      <c r="AJ114" s="815"/>
      <c r="AK114" s="816">
        <v>493986</v>
      </c>
      <c r="AL114" s="814"/>
      <c r="AM114" s="814"/>
      <c r="AN114" s="814"/>
      <c r="AO114" s="815"/>
      <c r="AP114" s="784">
        <v>2.6</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6003251</v>
      </c>
      <c r="BR114" s="801"/>
      <c r="BS114" s="801"/>
      <c r="BT114" s="801"/>
      <c r="BU114" s="801"/>
      <c r="BV114" s="801">
        <v>5319838</v>
      </c>
      <c r="BW114" s="801"/>
      <c r="BX114" s="801"/>
      <c r="BY114" s="801"/>
      <c r="BZ114" s="801"/>
      <c r="CA114" s="801">
        <v>4677335</v>
      </c>
      <c r="CB114" s="801"/>
      <c r="CC114" s="801"/>
      <c r="CD114" s="801"/>
      <c r="CE114" s="801"/>
      <c r="CF114" s="878">
        <v>24.2</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414</v>
      </c>
      <c r="DH114" s="814"/>
      <c r="DI114" s="814"/>
      <c r="DJ114" s="814"/>
      <c r="DK114" s="815"/>
      <c r="DL114" s="816" t="s">
        <v>414</v>
      </c>
      <c r="DM114" s="814"/>
      <c r="DN114" s="814"/>
      <c r="DO114" s="814"/>
      <c r="DP114" s="815"/>
      <c r="DQ114" s="816" t="s">
        <v>414</v>
      </c>
      <c r="DR114" s="814"/>
      <c r="DS114" s="814"/>
      <c r="DT114" s="814"/>
      <c r="DU114" s="815"/>
      <c r="DV114" s="784" t="s">
        <v>414</v>
      </c>
      <c r="DW114" s="785"/>
      <c r="DX114" s="785"/>
      <c r="DY114" s="785"/>
      <c r="DZ114" s="786"/>
    </row>
    <row r="115" spans="1:130" s="197" customFormat="1" ht="26.25" customHeight="1" x14ac:dyDescent="0.15">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28753</v>
      </c>
      <c r="AB115" s="939"/>
      <c r="AC115" s="939"/>
      <c r="AD115" s="939"/>
      <c r="AE115" s="940"/>
      <c r="AF115" s="941">
        <v>27829</v>
      </c>
      <c r="AG115" s="939"/>
      <c r="AH115" s="939"/>
      <c r="AI115" s="939"/>
      <c r="AJ115" s="940"/>
      <c r="AK115" s="941">
        <v>66982</v>
      </c>
      <c r="AL115" s="939"/>
      <c r="AM115" s="939"/>
      <c r="AN115" s="939"/>
      <c r="AO115" s="940"/>
      <c r="AP115" s="942">
        <v>0.3</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414</v>
      </c>
      <c r="BR115" s="801"/>
      <c r="BS115" s="801"/>
      <c r="BT115" s="801"/>
      <c r="BU115" s="801"/>
      <c r="BV115" s="801" t="s">
        <v>414</v>
      </c>
      <c r="BW115" s="801"/>
      <c r="BX115" s="801"/>
      <c r="BY115" s="801"/>
      <c r="BZ115" s="801"/>
      <c r="CA115" s="801" t="s">
        <v>414</v>
      </c>
      <c r="CB115" s="801"/>
      <c r="CC115" s="801"/>
      <c r="CD115" s="801"/>
      <c r="CE115" s="801"/>
      <c r="CF115" s="878" t="s">
        <v>414</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1580968</v>
      </c>
      <c r="DH115" s="814"/>
      <c r="DI115" s="814"/>
      <c r="DJ115" s="814"/>
      <c r="DK115" s="815"/>
      <c r="DL115" s="816">
        <v>1373990</v>
      </c>
      <c r="DM115" s="814"/>
      <c r="DN115" s="814"/>
      <c r="DO115" s="814"/>
      <c r="DP115" s="815"/>
      <c r="DQ115" s="816">
        <v>1373990</v>
      </c>
      <c r="DR115" s="814"/>
      <c r="DS115" s="814"/>
      <c r="DT115" s="814"/>
      <c r="DU115" s="815"/>
      <c r="DV115" s="784">
        <v>7.1</v>
      </c>
      <c r="DW115" s="785"/>
      <c r="DX115" s="785"/>
      <c r="DY115" s="785"/>
      <c r="DZ115" s="786"/>
    </row>
    <row r="116" spans="1:130" s="197" customFormat="1" ht="26.25" customHeight="1" x14ac:dyDescent="0.15">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414</v>
      </c>
      <c r="AB116" s="814"/>
      <c r="AC116" s="814"/>
      <c r="AD116" s="814"/>
      <c r="AE116" s="815"/>
      <c r="AF116" s="816" t="s">
        <v>414</v>
      </c>
      <c r="AG116" s="814"/>
      <c r="AH116" s="814"/>
      <c r="AI116" s="814"/>
      <c r="AJ116" s="815"/>
      <c r="AK116" s="816" t="s">
        <v>414</v>
      </c>
      <c r="AL116" s="814"/>
      <c r="AM116" s="814"/>
      <c r="AN116" s="814"/>
      <c r="AO116" s="815"/>
      <c r="AP116" s="784" t="s">
        <v>414</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414</v>
      </c>
      <c r="BR116" s="801"/>
      <c r="BS116" s="801"/>
      <c r="BT116" s="801"/>
      <c r="BU116" s="801"/>
      <c r="BV116" s="801" t="s">
        <v>414</v>
      </c>
      <c r="BW116" s="801"/>
      <c r="BX116" s="801"/>
      <c r="BY116" s="801"/>
      <c r="BZ116" s="801"/>
      <c r="CA116" s="801" t="s">
        <v>414</v>
      </c>
      <c r="CB116" s="801"/>
      <c r="CC116" s="801"/>
      <c r="CD116" s="801"/>
      <c r="CE116" s="801"/>
      <c r="CF116" s="878" t="s">
        <v>414</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175056</v>
      </c>
      <c r="DH116" s="814"/>
      <c r="DI116" s="814"/>
      <c r="DJ116" s="814"/>
      <c r="DK116" s="815"/>
      <c r="DL116" s="816">
        <v>146580</v>
      </c>
      <c r="DM116" s="814"/>
      <c r="DN116" s="814"/>
      <c r="DO116" s="814"/>
      <c r="DP116" s="815"/>
      <c r="DQ116" s="816">
        <v>111892</v>
      </c>
      <c r="DR116" s="814"/>
      <c r="DS116" s="814"/>
      <c r="DT116" s="814"/>
      <c r="DU116" s="815"/>
      <c r="DV116" s="784">
        <v>0.6</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6258369</v>
      </c>
      <c r="AB117" s="925"/>
      <c r="AC117" s="925"/>
      <c r="AD117" s="925"/>
      <c r="AE117" s="926"/>
      <c r="AF117" s="928">
        <v>6340915</v>
      </c>
      <c r="AG117" s="925"/>
      <c r="AH117" s="925"/>
      <c r="AI117" s="925"/>
      <c r="AJ117" s="926"/>
      <c r="AK117" s="928">
        <v>6387178</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433</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284</v>
      </c>
      <c r="AG118" s="918"/>
      <c r="AH118" s="918"/>
      <c r="AI118" s="918"/>
      <c r="AJ118" s="919"/>
      <c r="AK118" s="920" t="s">
        <v>283</v>
      </c>
      <c r="AL118" s="918"/>
      <c r="AM118" s="918"/>
      <c r="AN118" s="918"/>
      <c r="AO118" s="919"/>
      <c r="AP118" s="921" t="s">
        <v>404</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434</v>
      </c>
      <c r="BP118" s="868"/>
      <c r="BQ118" s="887">
        <v>61919196</v>
      </c>
      <c r="BR118" s="888"/>
      <c r="BS118" s="888"/>
      <c r="BT118" s="888"/>
      <c r="BU118" s="888"/>
      <c r="BV118" s="888">
        <v>59487495</v>
      </c>
      <c r="BW118" s="888"/>
      <c r="BX118" s="888"/>
      <c r="BY118" s="888"/>
      <c r="BZ118" s="888"/>
      <c r="CA118" s="888">
        <v>56442596</v>
      </c>
      <c r="CB118" s="888"/>
      <c r="CC118" s="888"/>
      <c r="CD118" s="888"/>
      <c r="CE118" s="888"/>
      <c r="CF118" s="773"/>
      <c r="CG118" s="774"/>
      <c r="CH118" s="774"/>
      <c r="CI118" s="774"/>
      <c r="CJ118" s="871"/>
      <c r="CK118" s="947"/>
      <c r="CL118" s="896"/>
      <c r="CM118" s="833" t="s">
        <v>435</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436</v>
      </c>
      <c r="AV119" s="910"/>
      <c r="AW119" s="910"/>
      <c r="AX119" s="910"/>
      <c r="AY119" s="911"/>
      <c r="AZ119" s="846" t="s">
        <v>437</v>
      </c>
      <c r="BA119" s="788"/>
      <c r="BB119" s="788"/>
      <c r="BC119" s="788"/>
      <c r="BD119" s="788"/>
      <c r="BE119" s="788"/>
      <c r="BF119" s="788"/>
      <c r="BG119" s="788"/>
      <c r="BH119" s="788"/>
      <c r="BI119" s="788"/>
      <c r="BJ119" s="788"/>
      <c r="BK119" s="788"/>
      <c r="BL119" s="788"/>
      <c r="BM119" s="788"/>
      <c r="BN119" s="788"/>
      <c r="BO119" s="788"/>
      <c r="BP119" s="789"/>
      <c r="BQ119" s="829">
        <v>15290285</v>
      </c>
      <c r="BR119" s="830"/>
      <c r="BS119" s="830"/>
      <c r="BT119" s="830"/>
      <c r="BU119" s="830"/>
      <c r="BV119" s="830">
        <v>14817996</v>
      </c>
      <c r="BW119" s="830"/>
      <c r="BX119" s="830"/>
      <c r="BY119" s="830"/>
      <c r="BZ119" s="830"/>
      <c r="CA119" s="830">
        <v>16423087</v>
      </c>
      <c r="CB119" s="830"/>
      <c r="CC119" s="830"/>
      <c r="CD119" s="830"/>
      <c r="CE119" s="830"/>
      <c r="CF119" s="891">
        <v>85.1</v>
      </c>
      <c r="CG119" s="892"/>
      <c r="CH119" s="892"/>
      <c r="CI119" s="892"/>
      <c r="CJ119" s="892"/>
      <c r="CK119" s="948"/>
      <c r="CL119" s="898"/>
      <c r="CM119" s="855" t="s">
        <v>438</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v>320000</v>
      </c>
      <c r="DR119" s="747"/>
      <c r="DS119" s="747"/>
      <c r="DT119" s="747"/>
      <c r="DU119" s="748"/>
      <c r="DV119" s="837">
        <v>1.7</v>
      </c>
      <c r="DW119" s="838"/>
      <c r="DX119" s="838"/>
      <c r="DY119" s="838"/>
      <c r="DZ119" s="839"/>
    </row>
    <row r="120" spans="1:130" s="197" customFormat="1" ht="26.25" customHeight="1" x14ac:dyDescent="0.15">
      <c r="A120" s="895"/>
      <c r="B120" s="896"/>
      <c r="C120" s="833" t="s">
        <v>413</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439</v>
      </c>
      <c r="BA120" s="798"/>
      <c r="BB120" s="798"/>
      <c r="BC120" s="798"/>
      <c r="BD120" s="798"/>
      <c r="BE120" s="798"/>
      <c r="BF120" s="798"/>
      <c r="BG120" s="798"/>
      <c r="BH120" s="798"/>
      <c r="BI120" s="798"/>
      <c r="BJ120" s="798"/>
      <c r="BK120" s="798"/>
      <c r="BL120" s="798"/>
      <c r="BM120" s="798"/>
      <c r="BN120" s="798"/>
      <c r="BO120" s="798"/>
      <c r="BP120" s="799"/>
      <c r="BQ120" s="800">
        <v>7026120</v>
      </c>
      <c r="BR120" s="801"/>
      <c r="BS120" s="801"/>
      <c r="BT120" s="801"/>
      <c r="BU120" s="801"/>
      <c r="BV120" s="801">
        <v>6564044</v>
      </c>
      <c r="BW120" s="801"/>
      <c r="BX120" s="801"/>
      <c r="BY120" s="801"/>
      <c r="BZ120" s="801"/>
      <c r="CA120" s="801">
        <v>5966715</v>
      </c>
      <c r="CB120" s="801"/>
      <c r="CC120" s="801"/>
      <c r="CD120" s="801"/>
      <c r="CE120" s="801"/>
      <c r="CF120" s="878">
        <v>30.9</v>
      </c>
      <c r="CG120" s="879"/>
      <c r="CH120" s="879"/>
      <c r="CI120" s="879"/>
      <c r="CJ120" s="879"/>
      <c r="CK120" s="880" t="s">
        <v>440</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v>8503242</v>
      </c>
      <c r="DH120" s="830"/>
      <c r="DI120" s="830"/>
      <c r="DJ120" s="830"/>
      <c r="DK120" s="830"/>
      <c r="DL120" s="830">
        <v>7775803</v>
      </c>
      <c r="DM120" s="830"/>
      <c r="DN120" s="830"/>
      <c r="DO120" s="830"/>
      <c r="DP120" s="830"/>
      <c r="DQ120" s="830">
        <v>7151016</v>
      </c>
      <c r="DR120" s="830"/>
      <c r="DS120" s="830"/>
      <c r="DT120" s="830"/>
      <c r="DU120" s="830"/>
      <c r="DV120" s="831">
        <v>37</v>
      </c>
      <c r="DW120" s="831"/>
      <c r="DX120" s="831"/>
      <c r="DY120" s="831"/>
      <c r="DZ120" s="832"/>
    </row>
    <row r="121" spans="1:130" s="197" customFormat="1" ht="26.25" customHeight="1" x14ac:dyDescent="0.15">
      <c r="A121" s="895"/>
      <c r="B121" s="896"/>
      <c r="C121" s="872" t="s">
        <v>441</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442</v>
      </c>
      <c r="BA121" s="876"/>
      <c r="BB121" s="876"/>
      <c r="BC121" s="876"/>
      <c r="BD121" s="876"/>
      <c r="BE121" s="876"/>
      <c r="BF121" s="876"/>
      <c r="BG121" s="876"/>
      <c r="BH121" s="876"/>
      <c r="BI121" s="876"/>
      <c r="BJ121" s="876"/>
      <c r="BK121" s="876"/>
      <c r="BL121" s="876"/>
      <c r="BM121" s="876"/>
      <c r="BN121" s="876"/>
      <c r="BO121" s="876"/>
      <c r="BP121" s="877"/>
      <c r="BQ121" s="887">
        <v>40199568</v>
      </c>
      <c r="BR121" s="888"/>
      <c r="BS121" s="888"/>
      <c r="BT121" s="888"/>
      <c r="BU121" s="888"/>
      <c r="BV121" s="888">
        <v>43204113</v>
      </c>
      <c r="BW121" s="888"/>
      <c r="BX121" s="888"/>
      <c r="BY121" s="888"/>
      <c r="BZ121" s="888"/>
      <c r="CA121" s="888">
        <v>42535466</v>
      </c>
      <c r="CB121" s="888"/>
      <c r="CC121" s="888"/>
      <c r="CD121" s="888"/>
      <c r="CE121" s="888"/>
      <c r="CF121" s="889">
        <v>220.3</v>
      </c>
      <c r="CG121" s="890"/>
      <c r="CH121" s="890"/>
      <c r="CI121" s="890"/>
      <c r="CJ121" s="890"/>
      <c r="CK121" s="881"/>
      <c r="CL121" s="842"/>
      <c r="CM121" s="842"/>
      <c r="CN121" s="842"/>
      <c r="CO121" s="843"/>
      <c r="CP121" s="858" t="s">
        <v>385</v>
      </c>
      <c r="CQ121" s="859"/>
      <c r="CR121" s="859"/>
      <c r="CS121" s="859"/>
      <c r="CT121" s="859"/>
      <c r="CU121" s="859"/>
      <c r="CV121" s="859"/>
      <c r="CW121" s="859"/>
      <c r="CX121" s="859"/>
      <c r="CY121" s="859"/>
      <c r="CZ121" s="859"/>
      <c r="DA121" s="859"/>
      <c r="DB121" s="859"/>
      <c r="DC121" s="859"/>
      <c r="DD121" s="859"/>
      <c r="DE121" s="859"/>
      <c r="DF121" s="860"/>
      <c r="DG121" s="800">
        <v>4956257</v>
      </c>
      <c r="DH121" s="801"/>
      <c r="DI121" s="801"/>
      <c r="DJ121" s="801"/>
      <c r="DK121" s="801"/>
      <c r="DL121" s="801">
        <v>4585439</v>
      </c>
      <c r="DM121" s="801"/>
      <c r="DN121" s="801"/>
      <c r="DO121" s="801"/>
      <c r="DP121" s="801"/>
      <c r="DQ121" s="801">
        <v>4207858</v>
      </c>
      <c r="DR121" s="801"/>
      <c r="DS121" s="801"/>
      <c r="DT121" s="801"/>
      <c r="DU121" s="801"/>
      <c r="DV121" s="853">
        <v>21.8</v>
      </c>
      <c r="DW121" s="853"/>
      <c r="DX121" s="853"/>
      <c r="DY121" s="853"/>
      <c r="DZ121" s="854"/>
    </row>
    <row r="122" spans="1:130" s="197" customFormat="1" ht="26.25" customHeight="1" x14ac:dyDescent="0.15">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443</v>
      </c>
      <c r="BP122" s="868"/>
      <c r="BQ122" s="869">
        <v>62515973</v>
      </c>
      <c r="BR122" s="870"/>
      <c r="BS122" s="870"/>
      <c r="BT122" s="870"/>
      <c r="BU122" s="870"/>
      <c r="BV122" s="870">
        <v>64586153</v>
      </c>
      <c r="BW122" s="870"/>
      <c r="BX122" s="870"/>
      <c r="BY122" s="870"/>
      <c r="BZ122" s="870"/>
      <c r="CA122" s="870">
        <v>64925268</v>
      </c>
      <c r="CB122" s="870"/>
      <c r="CC122" s="870"/>
      <c r="CD122" s="870"/>
      <c r="CE122" s="870"/>
      <c r="CF122" s="773"/>
      <c r="CG122" s="774"/>
      <c r="CH122" s="774"/>
      <c r="CI122" s="774"/>
      <c r="CJ122" s="871"/>
      <c r="CK122" s="881"/>
      <c r="CL122" s="842"/>
      <c r="CM122" s="842"/>
      <c r="CN122" s="842"/>
      <c r="CO122" s="843"/>
      <c r="CP122" s="858" t="s">
        <v>444</v>
      </c>
      <c r="CQ122" s="859"/>
      <c r="CR122" s="859"/>
      <c r="CS122" s="859"/>
      <c r="CT122" s="859"/>
      <c r="CU122" s="859"/>
      <c r="CV122" s="859"/>
      <c r="CW122" s="859"/>
      <c r="CX122" s="859"/>
      <c r="CY122" s="859"/>
      <c r="CZ122" s="859"/>
      <c r="DA122" s="859"/>
      <c r="DB122" s="859"/>
      <c r="DC122" s="859"/>
      <c r="DD122" s="859"/>
      <c r="DE122" s="859"/>
      <c r="DF122" s="860"/>
      <c r="DG122" s="800">
        <v>2115264</v>
      </c>
      <c r="DH122" s="801"/>
      <c r="DI122" s="801"/>
      <c r="DJ122" s="801"/>
      <c r="DK122" s="801"/>
      <c r="DL122" s="801">
        <v>2169116</v>
      </c>
      <c r="DM122" s="801"/>
      <c r="DN122" s="801"/>
      <c r="DO122" s="801"/>
      <c r="DP122" s="801"/>
      <c r="DQ122" s="801">
        <v>2163991</v>
      </c>
      <c r="DR122" s="801"/>
      <c r="DS122" s="801"/>
      <c r="DT122" s="801"/>
      <c r="DU122" s="801"/>
      <c r="DV122" s="853">
        <v>11.2</v>
      </c>
      <c r="DW122" s="853"/>
      <c r="DX122" s="853"/>
      <c r="DY122" s="853"/>
      <c r="DZ122" s="854"/>
    </row>
    <row r="123" spans="1:130" s="197" customFormat="1" ht="26.25" customHeight="1" thickBot="1" x14ac:dyDescent="0.2">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27845</v>
      </c>
      <c r="AB123" s="814"/>
      <c r="AC123" s="814"/>
      <c r="AD123" s="814"/>
      <c r="AE123" s="815"/>
      <c r="AF123" s="816">
        <v>27054</v>
      </c>
      <c r="AG123" s="814"/>
      <c r="AH123" s="814"/>
      <c r="AI123" s="814"/>
      <c r="AJ123" s="815"/>
      <c r="AK123" s="816">
        <v>26473</v>
      </c>
      <c r="AL123" s="814"/>
      <c r="AM123" s="814"/>
      <c r="AN123" s="814"/>
      <c r="AO123" s="815"/>
      <c r="AP123" s="784">
        <v>0.1</v>
      </c>
      <c r="AQ123" s="785"/>
      <c r="AR123" s="785"/>
      <c r="AS123" s="785"/>
      <c r="AT123" s="786"/>
      <c r="AU123" s="864" t="s">
        <v>445</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446</v>
      </c>
      <c r="BR123" s="862"/>
      <c r="BS123" s="862"/>
      <c r="BT123" s="862"/>
      <c r="BU123" s="862"/>
      <c r="BV123" s="862" t="s">
        <v>446</v>
      </c>
      <c r="BW123" s="862"/>
      <c r="BX123" s="862"/>
      <c r="BY123" s="862"/>
      <c r="BZ123" s="862"/>
      <c r="CA123" s="862" t="s">
        <v>446</v>
      </c>
      <c r="CB123" s="862"/>
      <c r="CC123" s="862"/>
      <c r="CD123" s="862"/>
      <c r="CE123" s="862"/>
      <c r="CF123" s="760"/>
      <c r="CG123" s="761"/>
      <c r="CH123" s="761"/>
      <c r="CI123" s="761"/>
      <c r="CJ123" s="863"/>
      <c r="CK123" s="881"/>
      <c r="CL123" s="842"/>
      <c r="CM123" s="842"/>
      <c r="CN123" s="842"/>
      <c r="CO123" s="843"/>
      <c r="CP123" s="858" t="s">
        <v>447</v>
      </c>
      <c r="CQ123" s="859"/>
      <c r="CR123" s="859"/>
      <c r="CS123" s="859"/>
      <c r="CT123" s="859"/>
      <c r="CU123" s="859"/>
      <c r="CV123" s="859"/>
      <c r="CW123" s="859"/>
      <c r="CX123" s="859"/>
      <c r="CY123" s="859"/>
      <c r="CZ123" s="859"/>
      <c r="DA123" s="859"/>
      <c r="DB123" s="859"/>
      <c r="DC123" s="859"/>
      <c r="DD123" s="859"/>
      <c r="DE123" s="859"/>
      <c r="DF123" s="860"/>
      <c r="DG123" s="813">
        <v>56140</v>
      </c>
      <c r="DH123" s="814"/>
      <c r="DI123" s="814"/>
      <c r="DJ123" s="814"/>
      <c r="DK123" s="815"/>
      <c r="DL123" s="816">
        <v>62912</v>
      </c>
      <c r="DM123" s="814"/>
      <c r="DN123" s="814"/>
      <c r="DO123" s="814"/>
      <c r="DP123" s="815"/>
      <c r="DQ123" s="816">
        <v>75409</v>
      </c>
      <c r="DR123" s="814"/>
      <c r="DS123" s="814"/>
      <c r="DT123" s="814"/>
      <c r="DU123" s="815"/>
      <c r="DV123" s="784">
        <v>0.4</v>
      </c>
      <c r="DW123" s="785"/>
      <c r="DX123" s="785"/>
      <c r="DY123" s="785"/>
      <c r="DZ123" s="786"/>
    </row>
    <row r="124" spans="1:130" s="197" customFormat="1" ht="26.25" customHeight="1" x14ac:dyDescent="0.15">
      <c r="A124" s="895"/>
      <c r="B124" s="896"/>
      <c r="C124" s="833" t="s">
        <v>433</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446</v>
      </c>
      <c r="AB124" s="814"/>
      <c r="AC124" s="814"/>
      <c r="AD124" s="814"/>
      <c r="AE124" s="815"/>
      <c r="AF124" s="816" t="s">
        <v>446</v>
      </c>
      <c r="AG124" s="814"/>
      <c r="AH124" s="814"/>
      <c r="AI124" s="814"/>
      <c r="AJ124" s="815"/>
      <c r="AK124" s="816" t="s">
        <v>446</v>
      </c>
      <c r="AL124" s="814"/>
      <c r="AM124" s="814"/>
      <c r="AN124" s="814"/>
      <c r="AO124" s="815"/>
      <c r="AP124" s="784" t="s">
        <v>446</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v>66560</v>
      </c>
      <c r="DH124" s="747"/>
      <c r="DI124" s="747"/>
      <c r="DJ124" s="747"/>
      <c r="DK124" s="748"/>
      <c r="DL124" s="749">
        <v>31808</v>
      </c>
      <c r="DM124" s="747"/>
      <c r="DN124" s="747"/>
      <c r="DO124" s="747"/>
      <c r="DP124" s="748"/>
      <c r="DQ124" s="749">
        <v>32590</v>
      </c>
      <c r="DR124" s="747"/>
      <c r="DS124" s="747"/>
      <c r="DT124" s="747"/>
      <c r="DU124" s="748"/>
      <c r="DV124" s="837">
        <v>0.2</v>
      </c>
      <c r="DW124" s="838"/>
      <c r="DX124" s="838"/>
      <c r="DY124" s="838"/>
      <c r="DZ124" s="839"/>
    </row>
    <row r="125" spans="1:130" s="197" customFormat="1" ht="26.25" customHeight="1" thickBot="1" x14ac:dyDescent="0.2">
      <c r="A125" s="895"/>
      <c r="B125" s="896"/>
      <c r="C125" s="833" t="s">
        <v>435</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446</v>
      </c>
      <c r="AB125" s="814"/>
      <c r="AC125" s="814"/>
      <c r="AD125" s="814"/>
      <c r="AE125" s="815"/>
      <c r="AF125" s="816" t="s">
        <v>446</v>
      </c>
      <c r="AG125" s="814"/>
      <c r="AH125" s="814"/>
      <c r="AI125" s="814"/>
      <c r="AJ125" s="815"/>
      <c r="AK125" s="816" t="s">
        <v>446</v>
      </c>
      <c r="AL125" s="814"/>
      <c r="AM125" s="814"/>
      <c r="AN125" s="814"/>
      <c r="AO125" s="815"/>
      <c r="AP125" s="784" t="s">
        <v>446</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446</v>
      </c>
      <c r="DH125" s="830"/>
      <c r="DI125" s="830"/>
      <c r="DJ125" s="830"/>
      <c r="DK125" s="830"/>
      <c r="DL125" s="830" t="s">
        <v>446</v>
      </c>
      <c r="DM125" s="830"/>
      <c r="DN125" s="830"/>
      <c r="DO125" s="830"/>
      <c r="DP125" s="830"/>
      <c r="DQ125" s="830" t="s">
        <v>446</v>
      </c>
      <c r="DR125" s="830"/>
      <c r="DS125" s="830"/>
      <c r="DT125" s="830"/>
      <c r="DU125" s="830"/>
      <c r="DV125" s="831" t="s">
        <v>446</v>
      </c>
      <c r="DW125" s="831"/>
      <c r="DX125" s="831"/>
      <c r="DY125" s="831"/>
      <c r="DZ125" s="832"/>
    </row>
    <row r="126" spans="1:130" s="197" customFormat="1" ht="26.25" customHeight="1" x14ac:dyDescent="0.15">
      <c r="A126" s="895"/>
      <c r="B126" s="896"/>
      <c r="C126" s="833" t="s">
        <v>438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446</v>
      </c>
      <c r="AB126" s="814"/>
      <c r="AC126" s="814"/>
      <c r="AD126" s="814"/>
      <c r="AE126" s="815"/>
      <c r="AF126" s="816" t="s">
        <v>446</v>
      </c>
      <c r="AG126" s="814"/>
      <c r="AH126" s="814"/>
      <c r="AI126" s="814"/>
      <c r="AJ126" s="815"/>
      <c r="AK126" s="816">
        <v>40000</v>
      </c>
      <c r="AL126" s="814"/>
      <c r="AM126" s="814"/>
      <c r="AN126" s="814"/>
      <c r="AO126" s="815"/>
      <c r="AP126" s="784">
        <v>0.2</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446</v>
      </c>
      <c r="DH126" s="801"/>
      <c r="DI126" s="801"/>
      <c r="DJ126" s="801"/>
      <c r="DK126" s="801"/>
      <c r="DL126" s="801" t="s">
        <v>446</v>
      </c>
      <c r="DM126" s="801"/>
      <c r="DN126" s="801"/>
      <c r="DO126" s="801"/>
      <c r="DP126" s="801"/>
      <c r="DQ126" s="801" t="s">
        <v>446</v>
      </c>
      <c r="DR126" s="801"/>
      <c r="DS126" s="801"/>
      <c r="DT126" s="801"/>
      <c r="DU126" s="801"/>
      <c r="DV126" s="853" t="s">
        <v>446</v>
      </c>
      <c r="DW126" s="853"/>
      <c r="DX126" s="853"/>
      <c r="DY126" s="853"/>
      <c r="DZ126" s="854"/>
    </row>
    <row r="127" spans="1:130" s="197" customFormat="1" ht="26.25" customHeight="1" thickBot="1" x14ac:dyDescent="0.2">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908</v>
      </c>
      <c r="AB127" s="814"/>
      <c r="AC127" s="814"/>
      <c r="AD127" s="814"/>
      <c r="AE127" s="815"/>
      <c r="AF127" s="816">
        <v>775</v>
      </c>
      <c r="AG127" s="814"/>
      <c r="AH127" s="814"/>
      <c r="AI127" s="814"/>
      <c r="AJ127" s="815"/>
      <c r="AK127" s="816">
        <v>509</v>
      </c>
      <c r="AL127" s="814"/>
      <c r="AM127" s="814"/>
      <c r="AN127" s="814"/>
      <c r="AO127" s="815"/>
      <c r="AP127" s="784">
        <v>0</v>
      </c>
      <c r="AQ127" s="785"/>
      <c r="AR127" s="785"/>
      <c r="AS127" s="785"/>
      <c r="AT127" s="786"/>
      <c r="AU127" s="233"/>
      <c r="AV127" s="233"/>
      <c r="AW127" s="233"/>
      <c r="AX127" s="787" t="s">
        <v>457</v>
      </c>
      <c r="AY127" s="788"/>
      <c r="AZ127" s="788"/>
      <c r="BA127" s="788"/>
      <c r="BB127" s="788"/>
      <c r="BC127" s="788"/>
      <c r="BD127" s="788"/>
      <c r="BE127" s="789"/>
      <c r="BF127" s="790" t="s">
        <v>446</v>
      </c>
      <c r="BG127" s="791"/>
      <c r="BH127" s="791"/>
      <c r="BI127" s="791"/>
      <c r="BJ127" s="791"/>
      <c r="BK127" s="791"/>
      <c r="BL127" s="792"/>
      <c r="BM127" s="790">
        <v>12.16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459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460</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461</v>
      </c>
      <c r="X128" s="827"/>
      <c r="Y128" s="827"/>
      <c r="Z128" s="828"/>
      <c r="AA128" s="753">
        <v>839529</v>
      </c>
      <c r="AB128" s="754"/>
      <c r="AC128" s="754"/>
      <c r="AD128" s="754"/>
      <c r="AE128" s="755"/>
      <c r="AF128" s="756">
        <v>861105</v>
      </c>
      <c r="AG128" s="754"/>
      <c r="AH128" s="754"/>
      <c r="AI128" s="754"/>
      <c r="AJ128" s="755"/>
      <c r="AK128" s="756">
        <v>907408</v>
      </c>
      <c r="AL128" s="754"/>
      <c r="AM128" s="754"/>
      <c r="AN128" s="754"/>
      <c r="AO128" s="755"/>
      <c r="AP128" s="757"/>
      <c r="AQ128" s="758"/>
      <c r="AR128" s="758"/>
      <c r="AS128" s="758"/>
      <c r="AT128" s="759"/>
      <c r="AU128" s="235"/>
      <c r="AV128" s="235"/>
      <c r="AW128" s="235"/>
      <c r="AX128" s="802" t="s">
        <v>462</v>
      </c>
      <c r="AY128" s="798"/>
      <c r="AZ128" s="798"/>
      <c r="BA128" s="798"/>
      <c r="BB128" s="798"/>
      <c r="BC128" s="798"/>
      <c r="BD128" s="798"/>
      <c r="BE128" s="799"/>
      <c r="BF128" s="820" t="s">
        <v>463</v>
      </c>
      <c r="BG128" s="821"/>
      <c r="BH128" s="821"/>
      <c r="BI128" s="821"/>
      <c r="BJ128" s="821"/>
      <c r="BK128" s="821"/>
      <c r="BL128" s="822"/>
      <c r="BM128" s="820">
        <v>17.16</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464</v>
      </c>
      <c r="X129" s="811"/>
      <c r="Y129" s="811"/>
      <c r="Z129" s="812"/>
      <c r="AA129" s="813">
        <v>23835617</v>
      </c>
      <c r="AB129" s="814"/>
      <c r="AC129" s="814"/>
      <c r="AD129" s="814"/>
      <c r="AE129" s="815"/>
      <c r="AF129" s="816">
        <v>23809374</v>
      </c>
      <c r="AG129" s="814"/>
      <c r="AH129" s="814"/>
      <c r="AI129" s="814"/>
      <c r="AJ129" s="815"/>
      <c r="AK129" s="816">
        <v>23854001</v>
      </c>
      <c r="AL129" s="814"/>
      <c r="AM129" s="814"/>
      <c r="AN129" s="814"/>
      <c r="AO129" s="815"/>
      <c r="AP129" s="817"/>
      <c r="AQ129" s="818"/>
      <c r="AR129" s="818"/>
      <c r="AS129" s="818"/>
      <c r="AT129" s="819"/>
      <c r="AU129" s="235"/>
      <c r="AV129" s="235"/>
      <c r="AW129" s="235"/>
      <c r="AX129" s="802" t="s">
        <v>465</v>
      </c>
      <c r="AY129" s="798"/>
      <c r="AZ129" s="798"/>
      <c r="BA129" s="798"/>
      <c r="BB129" s="798"/>
      <c r="BC129" s="798"/>
      <c r="BD129" s="798"/>
      <c r="BE129" s="799"/>
      <c r="BF129" s="803">
        <v>5.4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466</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467</v>
      </c>
      <c r="X130" s="811"/>
      <c r="Y130" s="811"/>
      <c r="Z130" s="812"/>
      <c r="AA130" s="813">
        <v>4200045</v>
      </c>
      <c r="AB130" s="814"/>
      <c r="AC130" s="814"/>
      <c r="AD130" s="814"/>
      <c r="AE130" s="815"/>
      <c r="AF130" s="816">
        <v>4444772</v>
      </c>
      <c r="AG130" s="814"/>
      <c r="AH130" s="814"/>
      <c r="AI130" s="814"/>
      <c r="AJ130" s="815"/>
      <c r="AK130" s="816">
        <v>4545871</v>
      </c>
      <c r="AL130" s="814"/>
      <c r="AM130" s="814"/>
      <c r="AN130" s="814"/>
      <c r="AO130" s="815"/>
      <c r="AP130" s="817"/>
      <c r="AQ130" s="818"/>
      <c r="AR130" s="818"/>
      <c r="AS130" s="818"/>
      <c r="AT130" s="819"/>
      <c r="AU130" s="235"/>
      <c r="AV130" s="235"/>
      <c r="AW130" s="235"/>
      <c r="AX130" s="781" t="s">
        <v>468</v>
      </c>
      <c r="AY130" s="782"/>
      <c r="AZ130" s="782"/>
      <c r="BA130" s="782"/>
      <c r="BB130" s="782"/>
      <c r="BC130" s="782"/>
      <c r="BD130" s="782"/>
      <c r="BE130" s="783"/>
      <c r="BF130" s="735" t="s">
        <v>410</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19635572</v>
      </c>
      <c r="AB131" s="747"/>
      <c r="AC131" s="747"/>
      <c r="AD131" s="747"/>
      <c r="AE131" s="748"/>
      <c r="AF131" s="749">
        <v>19364602</v>
      </c>
      <c r="AG131" s="747"/>
      <c r="AH131" s="747"/>
      <c r="AI131" s="747"/>
      <c r="AJ131" s="748"/>
      <c r="AK131" s="749">
        <v>19308130</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6.2070766260000001</v>
      </c>
      <c r="AB132" s="770"/>
      <c r="AC132" s="770"/>
      <c r="AD132" s="770"/>
      <c r="AE132" s="771"/>
      <c r="AF132" s="772">
        <v>5.3450001189999998</v>
      </c>
      <c r="AG132" s="770"/>
      <c r="AH132" s="770"/>
      <c r="AI132" s="770"/>
      <c r="AJ132" s="771"/>
      <c r="AK132" s="772">
        <v>4.8368174440000002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8.9</v>
      </c>
      <c r="AB133" s="779"/>
      <c r="AC133" s="779"/>
      <c r="AD133" s="779"/>
      <c r="AE133" s="780"/>
      <c r="AF133" s="778">
        <v>6.7</v>
      </c>
      <c r="AG133" s="779"/>
      <c r="AH133" s="779"/>
      <c r="AI133" s="779"/>
      <c r="AJ133" s="780"/>
      <c r="AK133" s="778">
        <v>5.4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3" zoomScale="30" zoomScaleNormal="85" zoomScaleSheetLayoutView="3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60" zoomScaleNormal="6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473</v>
      </c>
      <c r="B5" s="246"/>
      <c r="C5" s="246"/>
      <c r="D5" s="246"/>
      <c r="E5" s="246"/>
      <c r="F5" s="246"/>
      <c r="G5" s="246"/>
      <c r="H5" s="246"/>
      <c r="I5" s="246"/>
      <c r="J5" s="246"/>
      <c r="K5" s="246"/>
      <c r="L5" s="246"/>
      <c r="M5" s="246"/>
      <c r="N5" s="246"/>
      <c r="O5" s="247"/>
    </row>
    <row r="6" spans="1:16" x14ac:dyDescent="0.15">
      <c r="A6" s="248"/>
      <c r="B6" s="244"/>
      <c r="C6" s="244"/>
      <c r="D6" s="244"/>
      <c r="E6" s="244"/>
      <c r="F6" s="244"/>
      <c r="G6" s="249" t="s">
        <v>474</v>
      </c>
      <c r="H6" s="249"/>
      <c r="I6" s="249"/>
      <c r="J6" s="249"/>
      <c r="K6" s="244"/>
      <c r="L6" s="244"/>
      <c r="M6" s="244"/>
      <c r="N6" s="244"/>
    </row>
    <row r="7" spans="1:16" x14ac:dyDescent="0.15">
      <c r="A7" s="248"/>
      <c r="B7" s="244"/>
      <c r="C7" s="244"/>
      <c r="D7" s="244"/>
      <c r="E7" s="244"/>
      <c r="F7" s="244"/>
      <c r="G7" s="251"/>
      <c r="H7" s="252"/>
      <c r="I7" s="252"/>
      <c r="J7" s="253"/>
      <c r="K7" s="1152" t="s">
        <v>475</v>
      </c>
      <c r="L7" s="254"/>
      <c r="M7" s="255" t="s">
        <v>476</v>
      </c>
      <c r="N7" s="256"/>
    </row>
    <row r="8" spans="1:16" x14ac:dyDescent="0.15">
      <c r="A8" s="248"/>
      <c r="B8" s="244"/>
      <c r="C8" s="244"/>
      <c r="D8" s="244"/>
      <c r="E8" s="244"/>
      <c r="F8" s="244"/>
      <c r="G8" s="257"/>
      <c r="H8" s="258"/>
      <c r="I8" s="258"/>
      <c r="J8" s="259"/>
      <c r="K8" s="1153"/>
      <c r="L8" s="260" t="s">
        <v>477</v>
      </c>
      <c r="M8" s="261" t="s">
        <v>478</v>
      </c>
      <c r="N8" s="262" t="s">
        <v>479</v>
      </c>
    </row>
    <row r="9" spans="1:16" x14ac:dyDescent="0.15">
      <c r="A9" s="248"/>
      <c r="B9" s="244"/>
      <c r="C9" s="244"/>
      <c r="D9" s="244"/>
      <c r="E9" s="244"/>
      <c r="F9" s="244"/>
      <c r="G9" s="1166" t="s">
        <v>480</v>
      </c>
      <c r="H9" s="1167"/>
      <c r="I9" s="1167"/>
      <c r="J9" s="1168"/>
      <c r="K9" s="263">
        <v>5686162</v>
      </c>
      <c r="L9" s="264">
        <v>62568</v>
      </c>
      <c r="M9" s="265">
        <v>62416</v>
      </c>
      <c r="N9" s="266">
        <v>0.2</v>
      </c>
    </row>
    <row r="10" spans="1:16" x14ac:dyDescent="0.15">
      <c r="A10" s="248"/>
      <c r="B10" s="244"/>
      <c r="C10" s="244"/>
      <c r="D10" s="244"/>
      <c r="E10" s="244"/>
      <c r="F10" s="244"/>
      <c r="G10" s="1166" t="s">
        <v>481</v>
      </c>
      <c r="H10" s="1167"/>
      <c r="I10" s="1167"/>
      <c r="J10" s="1168"/>
      <c r="K10" s="267">
        <v>534987</v>
      </c>
      <c r="L10" s="268">
        <v>5887</v>
      </c>
      <c r="M10" s="269">
        <v>5506</v>
      </c>
      <c r="N10" s="270">
        <v>6.9</v>
      </c>
    </row>
    <row r="11" spans="1:16" ht="13.5" customHeight="1" x14ac:dyDescent="0.15">
      <c r="A11" s="248"/>
      <c r="B11" s="244"/>
      <c r="C11" s="244"/>
      <c r="D11" s="244"/>
      <c r="E11" s="244"/>
      <c r="F11" s="244"/>
      <c r="G11" s="1166" t="s">
        <v>482</v>
      </c>
      <c r="H11" s="1167"/>
      <c r="I11" s="1167"/>
      <c r="J11" s="1168"/>
      <c r="K11" s="267">
        <v>960259</v>
      </c>
      <c r="L11" s="268">
        <v>10566</v>
      </c>
      <c r="M11" s="269">
        <v>5414</v>
      </c>
      <c r="N11" s="270">
        <v>95.2</v>
      </c>
    </row>
    <row r="12" spans="1:16" ht="13.5" customHeight="1" x14ac:dyDescent="0.15">
      <c r="A12" s="248"/>
      <c r="B12" s="244"/>
      <c r="C12" s="244"/>
      <c r="D12" s="244"/>
      <c r="E12" s="244"/>
      <c r="F12" s="244"/>
      <c r="G12" s="1166" t="s">
        <v>483</v>
      </c>
      <c r="H12" s="1167"/>
      <c r="I12" s="1167"/>
      <c r="J12" s="1168"/>
      <c r="K12" s="267">
        <v>30645</v>
      </c>
      <c r="L12" s="268">
        <v>337</v>
      </c>
      <c r="M12" s="269">
        <v>1117</v>
      </c>
      <c r="N12" s="270">
        <v>-69.8</v>
      </c>
    </row>
    <row r="13" spans="1:16" ht="13.5" customHeight="1" x14ac:dyDescent="0.15">
      <c r="A13" s="248"/>
      <c r="B13" s="244"/>
      <c r="C13" s="244"/>
      <c r="D13" s="244"/>
      <c r="E13" s="244"/>
      <c r="F13" s="244"/>
      <c r="G13" s="1166" t="s">
        <v>484</v>
      </c>
      <c r="H13" s="1167"/>
      <c r="I13" s="1167"/>
      <c r="J13" s="1168"/>
      <c r="K13" s="267" t="s">
        <v>485</v>
      </c>
      <c r="L13" s="268" t="s">
        <v>485</v>
      </c>
      <c r="M13" s="269">
        <v>0</v>
      </c>
      <c r="N13" s="270" t="s">
        <v>485</v>
      </c>
    </row>
    <row r="14" spans="1:16" ht="13.5" customHeight="1" x14ac:dyDescent="0.15">
      <c r="A14" s="248"/>
      <c r="B14" s="244"/>
      <c r="C14" s="244"/>
      <c r="D14" s="244"/>
      <c r="E14" s="244"/>
      <c r="F14" s="244"/>
      <c r="G14" s="1166" t="s">
        <v>486</v>
      </c>
      <c r="H14" s="1167"/>
      <c r="I14" s="1167"/>
      <c r="J14" s="1168"/>
      <c r="K14" s="267">
        <v>183647</v>
      </c>
      <c r="L14" s="268">
        <v>2021</v>
      </c>
      <c r="M14" s="269">
        <v>2298</v>
      </c>
      <c r="N14" s="270">
        <v>-12.1</v>
      </c>
    </row>
    <row r="15" spans="1:16" ht="13.5" customHeight="1" x14ac:dyDescent="0.15">
      <c r="A15" s="248"/>
      <c r="B15" s="244"/>
      <c r="C15" s="244"/>
      <c r="D15" s="244"/>
      <c r="E15" s="244"/>
      <c r="F15" s="244"/>
      <c r="G15" s="1166" t="s">
        <v>487</v>
      </c>
      <c r="H15" s="1167"/>
      <c r="I15" s="1167"/>
      <c r="J15" s="1168"/>
      <c r="K15" s="267">
        <v>61214</v>
      </c>
      <c r="L15" s="268">
        <v>674</v>
      </c>
      <c r="M15" s="269">
        <v>1592</v>
      </c>
      <c r="N15" s="270">
        <v>-57.7</v>
      </c>
    </row>
    <row r="16" spans="1:16" x14ac:dyDescent="0.15">
      <c r="A16" s="248"/>
      <c r="B16" s="244"/>
      <c r="C16" s="244"/>
      <c r="D16" s="244"/>
      <c r="E16" s="244"/>
      <c r="F16" s="244"/>
      <c r="G16" s="1169" t="s">
        <v>488</v>
      </c>
      <c r="H16" s="1170"/>
      <c r="I16" s="1170"/>
      <c r="J16" s="1171"/>
      <c r="K16" s="268">
        <v>-833800</v>
      </c>
      <c r="L16" s="268">
        <v>-9175</v>
      </c>
      <c r="M16" s="269">
        <v>-6284</v>
      </c>
      <c r="N16" s="270">
        <v>46</v>
      </c>
    </row>
    <row r="17" spans="1:16" x14ac:dyDescent="0.15">
      <c r="A17" s="248"/>
      <c r="B17" s="244"/>
      <c r="C17" s="244"/>
      <c r="D17" s="244"/>
      <c r="E17" s="244"/>
      <c r="F17" s="244"/>
      <c r="G17" s="1169" t="s">
        <v>167</v>
      </c>
      <c r="H17" s="1170"/>
      <c r="I17" s="1170"/>
      <c r="J17" s="1171"/>
      <c r="K17" s="268">
        <v>6623114</v>
      </c>
      <c r="L17" s="268">
        <v>72878</v>
      </c>
      <c r="M17" s="269">
        <v>72059</v>
      </c>
      <c r="N17" s="270">
        <v>1.1000000000000001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489</v>
      </c>
      <c r="H19" s="244"/>
      <c r="I19" s="244"/>
      <c r="J19" s="244"/>
      <c r="K19" s="244"/>
      <c r="L19" s="244"/>
      <c r="M19" s="244"/>
      <c r="N19" s="244"/>
    </row>
    <row r="20" spans="1:16" x14ac:dyDescent="0.15">
      <c r="A20" s="248"/>
      <c r="B20" s="244"/>
      <c r="C20" s="244"/>
      <c r="D20" s="244"/>
      <c r="E20" s="244"/>
      <c r="F20" s="244"/>
      <c r="G20" s="272"/>
      <c r="H20" s="273"/>
      <c r="I20" s="273"/>
      <c r="J20" s="274"/>
      <c r="K20" s="275" t="s">
        <v>490</v>
      </c>
      <c r="L20" s="276" t="s">
        <v>491</v>
      </c>
      <c r="M20" s="277" t="s">
        <v>492</v>
      </c>
      <c r="N20" s="278"/>
    </row>
    <row r="21" spans="1:16" s="284" customFormat="1" x14ac:dyDescent="0.15">
      <c r="A21" s="279"/>
      <c r="B21" s="249"/>
      <c r="C21" s="249"/>
      <c r="D21" s="249"/>
      <c r="E21" s="249"/>
      <c r="F21" s="249"/>
      <c r="G21" s="1163" t="s">
        <v>493</v>
      </c>
      <c r="H21" s="1164"/>
      <c r="I21" s="1164"/>
      <c r="J21" s="1165"/>
      <c r="K21" s="280">
        <v>6.68</v>
      </c>
      <c r="L21" s="281">
        <v>7.1</v>
      </c>
      <c r="M21" s="282">
        <v>-0.42</v>
      </c>
      <c r="N21" s="249"/>
      <c r="O21" s="283"/>
      <c r="P21" s="279"/>
    </row>
    <row r="22" spans="1:16" s="284" customFormat="1" x14ac:dyDescent="0.15">
      <c r="A22" s="279"/>
      <c r="B22" s="249"/>
      <c r="C22" s="249"/>
      <c r="D22" s="249"/>
      <c r="E22" s="249"/>
      <c r="F22" s="249"/>
      <c r="G22" s="1163" t="s">
        <v>494</v>
      </c>
      <c r="H22" s="1164"/>
      <c r="I22" s="1164"/>
      <c r="J22" s="1165"/>
      <c r="K22" s="285">
        <v>98.4</v>
      </c>
      <c r="L22" s="286">
        <v>98.4</v>
      </c>
      <c r="M22" s="287">
        <v>0</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52" t="s">
        <v>475</v>
      </c>
      <c r="L30" s="254"/>
      <c r="M30" s="255" t="s">
        <v>476</v>
      </c>
      <c r="N30" s="256"/>
    </row>
    <row r="31" spans="1:16" x14ac:dyDescent="0.15">
      <c r="A31" s="248"/>
      <c r="B31" s="244"/>
      <c r="C31" s="244"/>
      <c r="D31" s="244"/>
      <c r="E31" s="244"/>
      <c r="F31" s="244"/>
      <c r="G31" s="257"/>
      <c r="H31" s="258"/>
      <c r="I31" s="258"/>
      <c r="J31" s="259"/>
      <c r="K31" s="1153"/>
      <c r="L31" s="260" t="s">
        <v>477</v>
      </c>
      <c r="M31" s="261" t="s">
        <v>478</v>
      </c>
      <c r="N31" s="262" t="s">
        <v>479</v>
      </c>
    </row>
    <row r="32" spans="1:16" ht="27" customHeight="1" x14ac:dyDescent="0.15">
      <c r="A32" s="248"/>
      <c r="B32" s="244"/>
      <c r="C32" s="244"/>
      <c r="D32" s="244"/>
      <c r="E32" s="244"/>
      <c r="F32" s="244"/>
      <c r="G32" s="1154" t="s">
        <v>498</v>
      </c>
      <c r="H32" s="1155"/>
      <c r="I32" s="1155"/>
      <c r="J32" s="1156"/>
      <c r="K32" s="294">
        <v>4460076</v>
      </c>
      <c r="L32" s="294">
        <v>49077</v>
      </c>
      <c r="M32" s="295">
        <v>39864</v>
      </c>
      <c r="N32" s="296">
        <v>23.1</v>
      </c>
    </row>
    <row r="33" spans="1:16" ht="13.5" customHeight="1" x14ac:dyDescent="0.15">
      <c r="A33" s="248"/>
      <c r="B33" s="244"/>
      <c r="C33" s="244"/>
      <c r="D33" s="244"/>
      <c r="E33" s="244"/>
      <c r="F33" s="244"/>
      <c r="G33" s="1154" t="s">
        <v>499</v>
      </c>
      <c r="H33" s="1155"/>
      <c r="I33" s="1155"/>
      <c r="J33" s="1156"/>
      <c r="K33" s="294" t="s">
        <v>485</v>
      </c>
      <c r="L33" s="294" t="s">
        <v>485</v>
      </c>
      <c r="M33" s="295">
        <v>3</v>
      </c>
      <c r="N33" s="296" t="s">
        <v>485</v>
      </c>
    </row>
    <row r="34" spans="1:16" ht="27" customHeight="1" x14ac:dyDescent="0.15">
      <c r="A34" s="248"/>
      <c r="B34" s="244"/>
      <c r="C34" s="244"/>
      <c r="D34" s="244"/>
      <c r="E34" s="244"/>
      <c r="F34" s="244"/>
      <c r="G34" s="1154" t="s">
        <v>500</v>
      </c>
      <c r="H34" s="1155"/>
      <c r="I34" s="1155"/>
      <c r="J34" s="1156"/>
      <c r="K34" s="294" t="s">
        <v>485</v>
      </c>
      <c r="L34" s="294" t="s">
        <v>485</v>
      </c>
      <c r="M34" s="295">
        <v>79</v>
      </c>
      <c r="N34" s="296" t="s">
        <v>485</v>
      </c>
    </row>
    <row r="35" spans="1:16" ht="27" customHeight="1" x14ac:dyDescent="0.15">
      <c r="A35" s="248"/>
      <c r="B35" s="244"/>
      <c r="C35" s="244"/>
      <c r="D35" s="244"/>
      <c r="E35" s="244"/>
      <c r="F35" s="244"/>
      <c r="G35" s="1154" t="s">
        <v>501</v>
      </c>
      <c r="H35" s="1155"/>
      <c r="I35" s="1155"/>
      <c r="J35" s="1156"/>
      <c r="K35" s="294">
        <v>1366134</v>
      </c>
      <c r="L35" s="294">
        <v>15032</v>
      </c>
      <c r="M35" s="295">
        <v>14090</v>
      </c>
      <c r="N35" s="296">
        <v>6.7</v>
      </c>
    </row>
    <row r="36" spans="1:16" ht="27" customHeight="1" x14ac:dyDescent="0.15">
      <c r="A36" s="248"/>
      <c r="B36" s="244"/>
      <c r="C36" s="244"/>
      <c r="D36" s="244"/>
      <c r="E36" s="244"/>
      <c r="F36" s="244"/>
      <c r="G36" s="1154" t="s">
        <v>502</v>
      </c>
      <c r="H36" s="1155"/>
      <c r="I36" s="1155"/>
      <c r="J36" s="1156"/>
      <c r="K36" s="294">
        <v>493986</v>
      </c>
      <c r="L36" s="294">
        <v>5436</v>
      </c>
      <c r="M36" s="295">
        <v>1791</v>
      </c>
      <c r="N36" s="296">
        <v>203.5</v>
      </c>
    </row>
    <row r="37" spans="1:16" ht="13.5" customHeight="1" x14ac:dyDescent="0.15">
      <c r="A37" s="248"/>
      <c r="B37" s="244"/>
      <c r="C37" s="244"/>
      <c r="D37" s="244"/>
      <c r="E37" s="244"/>
      <c r="F37" s="244"/>
      <c r="G37" s="1154" t="s">
        <v>503</v>
      </c>
      <c r="H37" s="1155"/>
      <c r="I37" s="1155"/>
      <c r="J37" s="1156"/>
      <c r="K37" s="294">
        <v>66982</v>
      </c>
      <c r="L37" s="294">
        <v>737</v>
      </c>
      <c r="M37" s="295">
        <v>866</v>
      </c>
      <c r="N37" s="296">
        <v>-14.9</v>
      </c>
    </row>
    <row r="38" spans="1:16" ht="27" customHeight="1" x14ac:dyDescent="0.15">
      <c r="A38" s="248"/>
      <c r="B38" s="244"/>
      <c r="C38" s="244"/>
      <c r="D38" s="244"/>
      <c r="E38" s="244"/>
      <c r="F38" s="244"/>
      <c r="G38" s="1157" t="s">
        <v>504</v>
      </c>
      <c r="H38" s="1158"/>
      <c r="I38" s="1158"/>
      <c r="J38" s="1159"/>
      <c r="K38" s="297" t="s">
        <v>485</v>
      </c>
      <c r="L38" s="297" t="s">
        <v>485</v>
      </c>
      <c r="M38" s="298">
        <v>3</v>
      </c>
      <c r="N38" s="299" t="s">
        <v>485</v>
      </c>
      <c r="O38" s="293"/>
    </row>
    <row r="39" spans="1:16" x14ac:dyDescent="0.15">
      <c r="A39" s="248"/>
      <c r="B39" s="244"/>
      <c r="C39" s="244"/>
      <c r="D39" s="244"/>
      <c r="E39" s="244"/>
      <c r="F39" s="244"/>
      <c r="G39" s="1157" t="s">
        <v>505</v>
      </c>
      <c r="H39" s="1158"/>
      <c r="I39" s="1158"/>
      <c r="J39" s="1159"/>
      <c r="K39" s="300">
        <v>-907408</v>
      </c>
      <c r="L39" s="300">
        <v>-9985</v>
      </c>
      <c r="M39" s="301">
        <v>-5541</v>
      </c>
      <c r="N39" s="302">
        <v>80.2</v>
      </c>
      <c r="O39" s="293"/>
    </row>
    <row r="40" spans="1:16" ht="27" customHeight="1" x14ac:dyDescent="0.15">
      <c r="A40" s="248"/>
      <c r="B40" s="244"/>
      <c r="C40" s="244"/>
      <c r="D40" s="244"/>
      <c r="E40" s="244"/>
      <c r="F40" s="244"/>
      <c r="G40" s="1154" t="s">
        <v>506</v>
      </c>
      <c r="H40" s="1155"/>
      <c r="I40" s="1155"/>
      <c r="J40" s="1156"/>
      <c r="K40" s="300">
        <v>-4545871</v>
      </c>
      <c r="L40" s="300">
        <v>-50021</v>
      </c>
      <c r="M40" s="301">
        <v>-36202</v>
      </c>
      <c r="N40" s="302">
        <v>38.200000000000003</v>
      </c>
      <c r="O40" s="293"/>
    </row>
    <row r="41" spans="1:16" x14ac:dyDescent="0.15">
      <c r="A41" s="248"/>
      <c r="B41" s="244"/>
      <c r="C41" s="244"/>
      <c r="D41" s="244"/>
      <c r="E41" s="244"/>
      <c r="F41" s="244"/>
      <c r="G41" s="1160" t="s">
        <v>278</v>
      </c>
      <c r="H41" s="1161"/>
      <c r="I41" s="1161"/>
      <c r="J41" s="1162"/>
      <c r="K41" s="294">
        <v>933899</v>
      </c>
      <c r="L41" s="300">
        <v>10276</v>
      </c>
      <c r="M41" s="301">
        <v>14952</v>
      </c>
      <c r="N41" s="302">
        <v>-31.3</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47" t="s">
        <v>475</v>
      </c>
      <c r="J49" s="1149" t="s">
        <v>510</v>
      </c>
      <c r="K49" s="1150"/>
      <c r="L49" s="1150"/>
      <c r="M49" s="1150"/>
      <c r="N49" s="1151"/>
    </row>
    <row r="50" spans="1:14" x14ac:dyDescent="0.15">
      <c r="A50" s="248"/>
      <c r="B50" s="244"/>
      <c r="C50" s="244"/>
      <c r="D50" s="244"/>
      <c r="E50" s="244"/>
      <c r="F50" s="244"/>
      <c r="G50" s="312"/>
      <c r="H50" s="313"/>
      <c r="I50" s="1148"/>
      <c r="J50" s="314" t="s">
        <v>511</v>
      </c>
      <c r="K50" s="315" t="s">
        <v>512</v>
      </c>
      <c r="L50" s="316" t="s">
        <v>513</v>
      </c>
      <c r="M50" s="317" t="s">
        <v>514</v>
      </c>
      <c r="N50" s="318" t="s">
        <v>515</v>
      </c>
    </row>
    <row r="51" spans="1:14" x14ac:dyDescent="0.15">
      <c r="A51" s="248"/>
      <c r="B51" s="244"/>
      <c r="C51" s="244"/>
      <c r="D51" s="244"/>
      <c r="E51" s="244"/>
      <c r="F51" s="244"/>
      <c r="G51" s="310" t="s">
        <v>516</v>
      </c>
      <c r="H51" s="311"/>
      <c r="I51" s="319">
        <v>5895621</v>
      </c>
      <c r="J51" s="320">
        <v>64660</v>
      </c>
      <c r="K51" s="321">
        <v>8.6999999999999993</v>
      </c>
      <c r="L51" s="322">
        <v>48103</v>
      </c>
      <c r="M51" s="323">
        <v>8.9</v>
      </c>
      <c r="N51" s="324">
        <v>-0.2</v>
      </c>
    </row>
    <row r="52" spans="1:14" x14ac:dyDescent="0.15">
      <c r="A52" s="248"/>
      <c r="B52" s="244"/>
      <c r="C52" s="244"/>
      <c r="D52" s="244"/>
      <c r="E52" s="244"/>
      <c r="F52" s="244"/>
      <c r="G52" s="325"/>
      <c r="H52" s="326" t="s">
        <v>517</v>
      </c>
      <c r="I52" s="327">
        <v>3821438</v>
      </c>
      <c r="J52" s="328">
        <v>41911</v>
      </c>
      <c r="K52" s="329">
        <v>11.4</v>
      </c>
      <c r="L52" s="330">
        <v>22640</v>
      </c>
      <c r="M52" s="331">
        <v>-9.1999999999999993</v>
      </c>
      <c r="N52" s="332">
        <v>20.6</v>
      </c>
    </row>
    <row r="53" spans="1:14" x14ac:dyDescent="0.15">
      <c r="A53" s="248"/>
      <c r="B53" s="244"/>
      <c r="C53" s="244"/>
      <c r="D53" s="244"/>
      <c r="E53" s="244"/>
      <c r="F53" s="244"/>
      <c r="G53" s="310" t="s">
        <v>518</v>
      </c>
      <c r="H53" s="311"/>
      <c r="I53" s="319">
        <v>4986622</v>
      </c>
      <c r="J53" s="320">
        <v>53947</v>
      </c>
      <c r="K53" s="321">
        <v>-16.600000000000001</v>
      </c>
      <c r="L53" s="322">
        <v>45761</v>
      </c>
      <c r="M53" s="323">
        <v>-4.9000000000000004</v>
      </c>
      <c r="N53" s="324">
        <v>-11.7</v>
      </c>
    </row>
    <row r="54" spans="1:14" x14ac:dyDescent="0.15">
      <c r="A54" s="248"/>
      <c r="B54" s="244"/>
      <c r="C54" s="244"/>
      <c r="D54" s="244"/>
      <c r="E54" s="244"/>
      <c r="F54" s="244"/>
      <c r="G54" s="325"/>
      <c r="H54" s="326" t="s">
        <v>517</v>
      </c>
      <c r="I54" s="327">
        <v>3185678</v>
      </c>
      <c r="J54" s="328">
        <v>34464</v>
      </c>
      <c r="K54" s="329">
        <v>-17.8</v>
      </c>
      <c r="L54" s="330">
        <v>24777</v>
      </c>
      <c r="M54" s="331">
        <v>9.4</v>
      </c>
      <c r="N54" s="332">
        <v>-27.2</v>
      </c>
    </row>
    <row r="55" spans="1:14" x14ac:dyDescent="0.15">
      <c r="A55" s="248"/>
      <c r="B55" s="244"/>
      <c r="C55" s="244"/>
      <c r="D55" s="244"/>
      <c r="E55" s="244"/>
      <c r="F55" s="244"/>
      <c r="G55" s="310" t="s">
        <v>519</v>
      </c>
      <c r="H55" s="311"/>
      <c r="I55" s="319">
        <v>6722394</v>
      </c>
      <c r="J55" s="320">
        <v>73006</v>
      </c>
      <c r="K55" s="321">
        <v>35.299999999999997</v>
      </c>
      <c r="L55" s="322">
        <v>56255</v>
      </c>
      <c r="M55" s="323">
        <v>22.9</v>
      </c>
      <c r="N55" s="324">
        <v>12.4</v>
      </c>
    </row>
    <row r="56" spans="1:14" x14ac:dyDescent="0.15">
      <c r="A56" s="248"/>
      <c r="B56" s="244"/>
      <c r="C56" s="244"/>
      <c r="D56" s="244"/>
      <c r="E56" s="244"/>
      <c r="F56" s="244"/>
      <c r="G56" s="325"/>
      <c r="H56" s="326" t="s">
        <v>517</v>
      </c>
      <c r="I56" s="327">
        <v>2818721</v>
      </c>
      <c r="J56" s="328">
        <v>30612</v>
      </c>
      <c r="K56" s="329">
        <v>-11.2</v>
      </c>
      <c r="L56" s="330">
        <v>26957</v>
      </c>
      <c r="M56" s="331">
        <v>8.8000000000000007</v>
      </c>
      <c r="N56" s="332">
        <v>-20</v>
      </c>
    </row>
    <row r="57" spans="1:14" x14ac:dyDescent="0.15">
      <c r="A57" s="248"/>
      <c r="B57" s="244"/>
      <c r="C57" s="244"/>
      <c r="D57" s="244"/>
      <c r="E57" s="244"/>
      <c r="F57" s="244"/>
      <c r="G57" s="310" t="s">
        <v>520</v>
      </c>
      <c r="H57" s="311"/>
      <c r="I57" s="319">
        <v>6299967</v>
      </c>
      <c r="J57" s="320">
        <v>68857</v>
      </c>
      <c r="K57" s="321">
        <v>-5.7</v>
      </c>
      <c r="L57" s="322">
        <v>57944</v>
      </c>
      <c r="M57" s="323">
        <v>3</v>
      </c>
      <c r="N57" s="324">
        <v>-8.6999999999999993</v>
      </c>
    </row>
    <row r="58" spans="1:14" x14ac:dyDescent="0.15">
      <c r="A58" s="248"/>
      <c r="B58" s="244"/>
      <c r="C58" s="244"/>
      <c r="D58" s="244"/>
      <c r="E58" s="244"/>
      <c r="F58" s="244"/>
      <c r="G58" s="325"/>
      <c r="H58" s="326" t="s">
        <v>517</v>
      </c>
      <c r="I58" s="327">
        <v>4007047</v>
      </c>
      <c r="J58" s="328">
        <v>43796</v>
      </c>
      <c r="K58" s="329">
        <v>43.1</v>
      </c>
      <c r="L58" s="330">
        <v>29326</v>
      </c>
      <c r="M58" s="331">
        <v>8.8000000000000007</v>
      </c>
      <c r="N58" s="332">
        <v>34.299999999999997</v>
      </c>
    </row>
    <row r="59" spans="1:14" x14ac:dyDescent="0.15">
      <c r="A59" s="248"/>
      <c r="B59" s="244"/>
      <c r="C59" s="244"/>
      <c r="D59" s="244"/>
      <c r="E59" s="244"/>
      <c r="F59" s="244"/>
      <c r="G59" s="310" t="s">
        <v>521</v>
      </c>
      <c r="H59" s="311"/>
      <c r="I59" s="319">
        <v>4167801</v>
      </c>
      <c r="J59" s="320">
        <v>45861</v>
      </c>
      <c r="K59" s="321">
        <v>-33.4</v>
      </c>
      <c r="L59" s="322">
        <v>54227</v>
      </c>
      <c r="M59" s="323">
        <v>-6.4</v>
      </c>
      <c r="N59" s="324">
        <v>-27</v>
      </c>
    </row>
    <row r="60" spans="1:14" x14ac:dyDescent="0.15">
      <c r="A60" s="248"/>
      <c r="B60" s="244"/>
      <c r="C60" s="244"/>
      <c r="D60" s="244"/>
      <c r="E60" s="244"/>
      <c r="F60" s="244"/>
      <c r="G60" s="325"/>
      <c r="H60" s="326" t="s">
        <v>517</v>
      </c>
      <c r="I60" s="333">
        <v>2948622</v>
      </c>
      <c r="J60" s="328">
        <v>32446</v>
      </c>
      <c r="K60" s="329">
        <v>-25.9</v>
      </c>
      <c r="L60" s="330">
        <v>29694</v>
      </c>
      <c r="M60" s="331">
        <v>1.3</v>
      </c>
      <c r="N60" s="332">
        <v>-27.2</v>
      </c>
    </row>
    <row r="61" spans="1:14" x14ac:dyDescent="0.15">
      <c r="A61" s="248"/>
      <c r="B61" s="244"/>
      <c r="C61" s="244"/>
      <c r="D61" s="244"/>
      <c r="E61" s="244"/>
      <c r="F61" s="244"/>
      <c r="G61" s="310" t="s">
        <v>522</v>
      </c>
      <c r="H61" s="334"/>
      <c r="I61" s="335">
        <v>5614481</v>
      </c>
      <c r="J61" s="336">
        <v>61266</v>
      </c>
      <c r="K61" s="337">
        <v>-2.2999999999999998</v>
      </c>
      <c r="L61" s="338">
        <v>52458</v>
      </c>
      <c r="M61" s="339">
        <v>4.7</v>
      </c>
      <c r="N61" s="324">
        <v>-7</v>
      </c>
    </row>
    <row r="62" spans="1:14" x14ac:dyDescent="0.15">
      <c r="A62" s="248"/>
      <c r="B62" s="244"/>
      <c r="C62" s="244"/>
      <c r="D62" s="244"/>
      <c r="E62" s="244"/>
      <c r="F62" s="244"/>
      <c r="G62" s="325"/>
      <c r="H62" s="326" t="s">
        <v>517</v>
      </c>
      <c r="I62" s="327">
        <v>3356301</v>
      </c>
      <c r="J62" s="328">
        <v>36646</v>
      </c>
      <c r="K62" s="329">
        <v>-0.1</v>
      </c>
      <c r="L62" s="330">
        <v>26679</v>
      </c>
      <c r="M62" s="331">
        <v>3.8</v>
      </c>
      <c r="N62" s="332">
        <v>-3.9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24.19</v>
      </c>
      <c r="G47" s="12">
        <v>26.11</v>
      </c>
      <c r="H47" s="12">
        <v>26.48</v>
      </c>
      <c r="I47" s="12">
        <v>26.28</v>
      </c>
      <c r="J47" s="13">
        <v>32.71</v>
      </c>
    </row>
    <row r="48" spans="2:10" ht="57.75" customHeight="1" x14ac:dyDescent="0.15">
      <c r="B48" s="14"/>
      <c r="C48" s="1174" t="s">
        <v>4</v>
      </c>
      <c r="D48" s="1174"/>
      <c r="E48" s="1175"/>
      <c r="F48" s="15">
        <v>7.66</v>
      </c>
      <c r="G48" s="16">
        <v>3.87</v>
      </c>
      <c r="H48" s="16">
        <v>6.36</v>
      </c>
      <c r="I48" s="16">
        <v>7.65</v>
      </c>
      <c r="J48" s="17">
        <v>10.88</v>
      </c>
    </row>
    <row r="49" spans="2:10" ht="57.75" customHeight="1" thickBot="1" x14ac:dyDescent="0.2">
      <c r="B49" s="18"/>
      <c r="C49" s="1176" t="s">
        <v>5</v>
      </c>
      <c r="D49" s="1176"/>
      <c r="E49" s="1177"/>
      <c r="F49" s="19">
        <v>2.59</v>
      </c>
      <c r="G49" s="20">
        <v>0.67</v>
      </c>
      <c r="H49" s="20">
        <v>3.19</v>
      </c>
      <c r="I49" s="20" t="s">
        <v>529</v>
      </c>
      <c r="J49" s="21">
        <v>6.36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530</v>
      </c>
      <c r="D34" s="1184"/>
      <c r="E34" s="1185"/>
      <c r="F34" s="32">
        <v>7.66</v>
      </c>
      <c r="G34" s="33">
        <v>3.87</v>
      </c>
      <c r="H34" s="33">
        <v>6.35</v>
      </c>
      <c r="I34" s="33">
        <v>7.65</v>
      </c>
      <c r="J34" s="34">
        <v>10.87</v>
      </c>
      <c r="K34" s="22"/>
      <c r="L34" s="22"/>
      <c r="M34" s="22"/>
      <c r="N34" s="22"/>
      <c r="O34" s="22"/>
      <c r="P34" s="22"/>
    </row>
    <row r="35" spans="1:16" ht="39" customHeight="1" x14ac:dyDescent="0.15">
      <c r="A35" s="22"/>
      <c r="B35" s="35"/>
      <c r="C35" s="1178" t="s">
        <v>531</v>
      </c>
      <c r="D35" s="1179"/>
      <c r="E35" s="1180"/>
      <c r="F35" s="36">
        <v>4.3</v>
      </c>
      <c r="G35" s="37">
        <v>3.8</v>
      </c>
      <c r="H35" s="37">
        <v>3.79</v>
      </c>
      <c r="I35" s="37">
        <v>4.12</v>
      </c>
      <c r="J35" s="38">
        <v>3.9</v>
      </c>
      <c r="K35" s="22"/>
      <c r="L35" s="22"/>
      <c r="M35" s="22"/>
      <c r="N35" s="22"/>
      <c r="O35" s="22"/>
      <c r="P35" s="22"/>
    </row>
    <row r="36" spans="1:16" ht="39" customHeight="1" x14ac:dyDescent="0.15">
      <c r="A36" s="22"/>
      <c r="B36" s="35"/>
      <c r="C36" s="1178" t="s">
        <v>532</v>
      </c>
      <c r="D36" s="1179"/>
      <c r="E36" s="1180"/>
      <c r="F36" s="36">
        <v>0.5</v>
      </c>
      <c r="G36" s="37">
        <v>0.94</v>
      </c>
      <c r="H36" s="37">
        <v>0.87</v>
      </c>
      <c r="I36" s="37">
        <v>1.62</v>
      </c>
      <c r="J36" s="38">
        <v>1.24</v>
      </c>
      <c r="K36" s="22"/>
      <c r="L36" s="22"/>
      <c r="M36" s="22"/>
      <c r="N36" s="22"/>
      <c r="O36" s="22"/>
      <c r="P36" s="22"/>
    </row>
    <row r="37" spans="1:16" ht="39" customHeight="1" x14ac:dyDescent="0.15">
      <c r="A37" s="22"/>
      <c r="B37" s="35"/>
      <c r="C37" s="1178" t="s">
        <v>533</v>
      </c>
      <c r="D37" s="1179"/>
      <c r="E37" s="1180"/>
      <c r="F37" s="36">
        <v>0.06</v>
      </c>
      <c r="G37" s="37">
        <v>0.12</v>
      </c>
      <c r="H37" s="37">
        <v>0.17</v>
      </c>
      <c r="I37" s="37">
        <v>0.08</v>
      </c>
      <c r="J37" s="38">
        <v>0.68</v>
      </c>
      <c r="K37" s="22"/>
      <c r="L37" s="22"/>
      <c r="M37" s="22"/>
      <c r="N37" s="22"/>
      <c r="O37" s="22"/>
      <c r="P37" s="22"/>
    </row>
    <row r="38" spans="1:16" ht="39" customHeight="1" x14ac:dyDescent="0.15">
      <c r="A38" s="22"/>
      <c r="B38" s="35"/>
      <c r="C38" s="1178" t="s">
        <v>534</v>
      </c>
      <c r="D38" s="1179"/>
      <c r="E38" s="1180"/>
      <c r="F38" s="36">
        <v>0.16</v>
      </c>
      <c r="G38" s="37">
        <v>0.15</v>
      </c>
      <c r="H38" s="37">
        <v>0.14000000000000001</v>
      </c>
      <c r="I38" s="37">
        <v>0.17</v>
      </c>
      <c r="J38" s="38">
        <v>0.15</v>
      </c>
      <c r="K38" s="22"/>
      <c r="L38" s="22"/>
      <c r="M38" s="22"/>
      <c r="N38" s="22"/>
      <c r="O38" s="22"/>
      <c r="P38" s="22"/>
    </row>
    <row r="39" spans="1:16" ht="39" customHeight="1" x14ac:dyDescent="0.15">
      <c r="A39" s="22"/>
      <c r="B39" s="35"/>
      <c r="C39" s="1178" t="s">
        <v>535</v>
      </c>
      <c r="D39" s="1179"/>
      <c r="E39" s="1180"/>
      <c r="F39" s="36">
        <v>0.05</v>
      </c>
      <c r="G39" s="37">
        <v>0.09</v>
      </c>
      <c r="H39" s="37">
        <v>0.06</v>
      </c>
      <c r="I39" s="37">
        <v>0.06</v>
      </c>
      <c r="J39" s="38">
        <v>0.06</v>
      </c>
      <c r="K39" s="22"/>
      <c r="L39" s="22"/>
      <c r="M39" s="22"/>
      <c r="N39" s="22"/>
      <c r="O39" s="22"/>
      <c r="P39" s="22"/>
    </row>
    <row r="40" spans="1:16" ht="39" customHeight="1" x14ac:dyDescent="0.15">
      <c r="A40" s="22"/>
      <c r="B40" s="35"/>
      <c r="C40" s="1178" t="s">
        <v>536</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537</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538</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539</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4742</v>
      </c>
      <c r="L45" s="60">
        <v>4490</v>
      </c>
      <c r="M45" s="60">
        <v>4234</v>
      </c>
      <c r="N45" s="60">
        <v>4362</v>
      </c>
      <c r="O45" s="61">
        <v>4460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15</v>
      </c>
      <c r="F48" s="1188"/>
      <c r="G48" s="1188"/>
      <c r="H48" s="1188"/>
      <c r="I48" s="1188"/>
      <c r="J48" s="1189"/>
      <c r="K48" s="63">
        <v>1682</v>
      </c>
      <c r="L48" s="64">
        <v>1561</v>
      </c>
      <c r="M48" s="64">
        <v>1498</v>
      </c>
      <c r="N48" s="64">
        <v>1451</v>
      </c>
      <c r="O48" s="65">
        <v>1366</v>
      </c>
      <c r="P48" s="48"/>
      <c r="Q48" s="48"/>
      <c r="R48" s="48"/>
      <c r="S48" s="48"/>
      <c r="T48" s="48"/>
      <c r="U48" s="48"/>
    </row>
    <row r="49" spans="1:21" ht="30.75" customHeight="1" x14ac:dyDescent="0.15">
      <c r="A49" s="48"/>
      <c r="B49" s="1196"/>
      <c r="C49" s="1197"/>
      <c r="D49" s="62"/>
      <c r="E49" s="1188" t="s">
        <v>16</v>
      </c>
      <c r="F49" s="1188"/>
      <c r="G49" s="1188"/>
      <c r="H49" s="1188"/>
      <c r="I49" s="1188"/>
      <c r="J49" s="1189"/>
      <c r="K49" s="63">
        <v>485</v>
      </c>
      <c r="L49" s="64">
        <v>506</v>
      </c>
      <c r="M49" s="64">
        <v>497</v>
      </c>
      <c r="N49" s="64">
        <v>500</v>
      </c>
      <c r="O49" s="65">
        <v>494</v>
      </c>
      <c r="P49" s="48"/>
      <c r="Q49" s="48"/>
      <c r="R49" s="48"/>
      <c r="S49" s="48"/>
      <c r="T49" s="48"/>
      <c r="U49" s="48"/>
    </row>
    <row r="50" spans="1:21" ht="30.75" customHeight="1" x14ac:dyDescent="0.15">
      <c r="A50" s="48"/>
      <c r="B50" s="1196"/>
      <c r="C50" s="1197"/>
      <c r="D50" s="62"/>
      <c r="E50" s="1188" t="s">
        <v>17</v>
      </c>
      <c r="F50" s="1188"/>
      <c r="G50" s="1188"/>
      <c r="H50" s="1188"/>
      <c r="I50" s="1188"/>
      <c r="J50" s="1189"/>
      <c r="K50" s="63">
        <v>201</v>
      </c>
      <c r="L50" s="64">
        <v>30</v>
      </c>
      <c r="M50" s="64">
        <v>29</v>
      </c>
      <c r="N50" s="64">
        <v>28</v>
      </c>
      <c r="O50" s="65">
        <v>67</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485</v>
      </c>
      <c r="L51" s="64" t="s">
        <v>485</v>
      </c>
      <c r="M51" s="64" t="s">
        <v>485</v>
      </c>
      <c r="N51" s="64" t="s">
        <v>485</v>
      </c>
      <c r="O51" s="65" t="s">
        <v>485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4814</v>
      </c>
      <c r="L52" s="64">
        <v>4880</v>
      </c>
      <c r="M52" s="64">
        <v>5040</v>
      </c>
      <c r="N52" s="64">
        <v>5306</v>
      </c>
      <c r="O52" s="65">
        <v>5454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2296</v>
      </c>
      <c r="L53" s="69">
        <v>1707</v>
      </c>
      <c r="M53" s="69">
        <v>1218</v>
      </c>
      <c r="N53" s="69">
        <v>1035</v>
      </c>
      <c r="O53" s="70">
        <v>933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14" t="s">
        <v>24</v>
      </c>
      <c r="C41" s="1215"/>
      <c r="D41" s="81"/>
      <c r="E41" s="1216" t="s">
        <v>25</v>
      </c>
      <c r="F41" s="1216"/>
      <c r="G41" s="1216"/>
      <c r="H41" s="1217"/>
      <c r="I41" s="82">
        <v>37595</v>
      </c>
      <c r="J41" s="83">
        <v>36023</v>
      </c>
      <c r="K41" s="83">
        <v>35936</v>
      </c>
      <c r="L41" s="83">
        <v>35632</v>
      </c>
      <c r="M41" s="84">
        <v>34129</v>
      </c>
    </row>
    <row r="42" spans="2:13" ht="27.75" customHeight="1" x14ac:dyDescent="0.15">
      <c r="B42" s="1204"/>
      <c r="C42" s="1205"/>
      <c r="D42" s="85"/>
      <c r="E42" s="1208" t="s">
        <v>26</v>
      </c>
      <c r="F42" s="1208"/>
      <c r="G42" s="1208"/>
      <c r="H42" s="1209"/>
      <c r="I42" s="86">
        <v>2092</v>
      </c>
      <c r="J42" s="87">
        <v>1958</v>
      </c>
      <c r="K42" s="87">
        <v>1756</v>
      </c>
      <c r="L42" s="87">
        <v>1521</v>
      </c>
      <c r="M42" s="88">
        <v>1806</v>
      </c>
    </row>
    <row r="43" spans="2:13" ht="27.75" customHeight="1" x14ac:dyDescent="0.15">
      <c r="B43" s="1204"/>
      <c r="C43" s="1205"/>
      <c r="D43" s="85"/>
      <c r="E43" s="1208" t="s">
        <v>27</v>
      </c>
      <c r="F43" s="1208"/>
      <c r="G43" s="1208"/>
      <c r="H43" s="1209"/>
      <c r="I43" s="86">
        <v>18200</v>
      </c>
      <c r="J43" s="87">
        <v>17051</v>
      </c>
      <c r="K43" s="87">
        <v>15697</v>
      </c>
      <c r="L43" s="87">
        <v>14625</v>
      </c>
      <c r="M43" s="88">
        <v>13631</v>
      </c>
    </row>
    <row r="44" spans="2:13" ht="27.75" customHeight="1" x14ac:dyDescent="0.15">
      <c r="B44" s="1204"/>
      <c r="C44" s="1205"/>
      <c r="D44" s="85"/>
      <c r="E44" s="1208" t="s">
        <v>28</v>
      </c>
      <c r="F44" s="1208"/>
      <c r="G44" s="1208"/>
      <c r="H44" s="1209"/>
      <c r="I44" s="86">
        <v>3158</v>
      </c>
      <c r="J44" s="87">
        <v>2683</v>
      </c>
      <c r="K44" s="87">
        <v>2526</v>
      </c>
      <c r="L44" s="87">
        <v>2390</v>
      </c>
      <c r="M44" s="88">
        <v>2200</v>
      </c>
    </row>
    <row r="45" spans="2:13" ht="27.75" customHeight="1" x14ac:dyDescent="0.15">
      <c r="B45" s="1204"/>
      <c r="C45" s="1205"/>
      <c r="D45" s="85"/>
      <c r="E45" s="1208" t="s">
        <v>29</v>
      </c>
      <c r="F45" s="1208"/>
      <c r="G45" s="1208"/>
      <c r="H45" s="1209"/>
      <c r="I45" s="86">
        <v>6708</v>
      </c>
      <c r="J45" s="87">
        <v>6233</v>
      </c>
      <c r="K45" s="87">
        <v>6003</v>
      </c>
      <c r="L45" s="87">
        <v>5320</v>
      </c>
      <c r="M45" s="88">
        <v>4677</v>
      </c>
    </row>
    <row r="46" spans="2:13" ht="27.75" customHeight="1" x14ac:dyDescent="0.15">
      <c r="B46" s="1204"/>
      <c r="C46" s="1205"/>
      <c r="D46" s="85"/>
      <c r="E46" s="1208" t="s">
        <v>30</v>
      </c>
      <c r="F46" s="1208"/>
      <c r="G46" s="1208"/>
      <c r="H46" s="1209"/>
      <c r="I46" s="86" t="s">
        <v>485</v>
      </c>
      <c r="J46" s="87" t="s">
        <v>485</v>
      </c>
      <c r="K46" s="87" t="s">
        <v>485</v>
      </c>
      <c r="L46" s="87" t="s">
        <v>485</v>
      </c>
      <c r="M46" s="88" t="s">
        <v>485</v>
      </c>
    </row>
    <row r="47" spans="2:13" ht="27.75" customHeight="1" x14ac:dyDescent="0.15">
      <c r="B47" s="1204"/>
      <c r="C47" s="1205"/>
      <c r="D47" s="85"/>
      <c r="E47" s="1208" t="s">
        <v>31</v>
      </c>
      <c r="F47" s="1208"/>
      <c r="G47" s="1208"/>
      <c r="H47" s="1209"/>
      <c r="I47" s="86" t="s">
        <v>485</v>
      </c>
      <c r="J47" s="87" t="s">
        <v>485</v>
      </c>
      <c r="K47" s="87" t="s">
        <v>485</v>
      </c>
      <c r="L47" s="87" t="s">
        <v>485</v>
      </c>
      <c r="M47" s="88" t="s">
        <v>485</v>
      </c>
    </row>
    <row r="48" spans="2:13" ht="27.75" customHeight="1" x14ac:dyDescent="0.15">
      <c r="B48" s="1206"/>
      <c r="C48" s="1207"/>
      <c r="D48" s="85"/>
      <c r="E48" s="1208" t="s">
        <v>32</v>
      </c>
      <c r="F48" s="1208"/>
      <c r="G48" s="1208"/>
      <c r="H48" s="1209"/>
      <c r="I48" s="86" t="s">
        <v>485</v>
      </c>
      <c r="J48" s="87" t="s">
        <v>485</v>
      </c>
      <c r="K48" s="87" t="s">
        <v>485</v>
      </c>
      <c r="L48" s="87" t="s">
        <v>485</v>
      </c>
      <c r="M48" s="88" t="s">
        <v>485</v>
      </c>
    </row>
    <row r="49" spans="2:13" ht="27.75" customHeight="1" x14ac:dyDescent="0.15">
      <c r="B49" s="1202" t="s">
        <v>33</v>
      </c>
      <c r="C49" s="1203"/>
      <c r="D49" s="89"/>
      <c r="E49" s="1208" t="s">
        <v>34</v>
      </c>
      <c r="F49" s="1208"/>
      <c r="G49" s="1208"/>
      <c r="H49" s="1209"/>
      <c r="I49" s="86">
        <v>16084</v>
      </c>
      <c r="J49" s="87">
        <v>15715</v>
      </c>
      <c r="K49" s="87">
        <v>15290</v>
      </c>
      <c r="L49" s="87">
        <v>14818</v>
      </c>
      <c r="M49" s="88">
        <v>16423</v>
      </c>
    </row>
    <row r="50" spans="2:13" ht="27.75" customHeight="1" x14ac:dyDescent="0.15">
      <c r="B50" s="1204"/>
      <c r="C50" s="1205"/>
      <c r="D50" s="85"/>
      <c r="E50" s="1208" t="s">
        <v>35</v>
      </c>
      <c r="F50" s="1208"/>
      <c r="G50" s="1208"/>
      <c r="H50" s="1209"/>
      <c r="I50" s="86">
        <v>8043</v>
      </c>
      <c r="J50" s="87">
        <v>7589</v>
      </c>
      <c r="K50" s="87">
        <v>7026</v>
      </c>
      <c r="L50" s="87">
        <v>6564</v>
      </c>
      <c r="M50" s="88">
        <v>5967</v>
      </c>
    </row>
    <row r="51" spans="2:13" ht="27.75" customHeight="1" x14ac:dyDescent="0.15">
      <c r="B51" s="1206"/>
      <c r="C51" s="1207"/>
      <c r="D51" s="85"/>
      <c r="E51" s="1208" t="s">
        <v>36</v>
      </c>
      <c r="F51" s="1208"/>
      <c r="G51" s="1208"/>
      <c r="H51" s="1209"/>
      <c r="I51" s="86">
        <v>41647</v>
      </c>
      <c r="J51" s="87">
        <v>41339</v>
      </c>
      <c r="K51" s="87">
        <v>40200</v>
      </c>
      <c r="L51" s="87">
        <v>43204</v>
      </c>
      <c r="M51" s="88">
        <v>42535</v>
      </c>
    </row>
    <row r="52" spans="2:13" ht="27.75" customHeight="1" thickBot="1" x14ac:dyDescent="0.2">
      <c r="B52" s="1210" t="s">
        <v>37</v>
      </c>
      <c r="C52" s="1211"/>
      <c r="D52" s="90"/>
      <c r="E52" s="1212" t="s">
        <v>38</v>
      </c>
      <c r="F52" s="1212"/>
      <c r="G52" s="1212"/>
      <c r="H52" s="1213"/>
      <c r="I52" s="91">
        <v>1978</v>
      </c>
      <c r="J52" s="92">
        <v>-694</v>
      </c>
      <c r="K52" s="92">
        <v>-597</v>
      </c>
      <c r="L52" s="92">
        <v>-5099</v>
      </c>
      <c r="M52" s="93">
        <v>-8483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562</v>
      </c>
      <c r="I42" s="352"/>
      <c r="J42" s="352"/>
      <c r="K42" s="352"/>
      <c r="L42" s="244"/>
      <c r="M42" s="244"/>
      <c r="N42" s="244"/>
      <c r="O42" s="244"/>
    </row>
    <row r="43" spans="2:17" x14ac:dyDescent="0.15">
      <c r="B43" s="248"/>
      <c r="C43" s="244"/>
      <c r="D43" s="244"/>
      <c r="E43" s="244"/>
      <c r="F43" s="244"/>
      <c r="G43" s="1230"/>
      <c r="H43" s="1231"/>
      <c r="I43" s="1231"/>
      <c r="J43" s="1231"/>
      <c r="K43" s="1231"/>
      <c r="L43" s="1231"/>
      <c r="M43" s="1231"/>
      <c r="N43" s="1231"/>
      <c r="O43" s="1232"/>
    </row>
    <row r="44" spans="2:17" x14ac:dyDescent="0.15">
      <c r="B44" s="248"/>
      <c r="C44" s="244"/>
      <c r="D44" s="244"/>
      <c r="E44" s="244"/>
      <c r="F44" s="244"/>
      <c r="G44" s="1233"/>
      <c r="H44" s="1234"/>
      <c r="I44" s="1234"/>
      <c r="J44" s="1234"/>
      <c r="K44" s="1234"/>
      <c r="L44" s="1234"/>
      <c r="M44" s="1234"/>
      <c r="N44" s="1234"/>
      <c r="O44" s="1235"/>
    </row>
    <row r="45" spans="2:17" x14ac:dyDescent="0.15">
      <c r="B45" s="248"/>
      <c r="C45" s="244"/>
      <c r="D45" s="244"/>
      <c r="E45" s="244"/>
      <c r="F45" s="244"/>
      <c r="G45" s="1233"/>
      <c r="H45" s="1234"/>
      <c r="I45" s="1234"/>
      <c r="J45" s="1234"/>
      <c r="K45" s="1234"/>
      <c r="L45" s="1234"/>
      <c r="M45" s="1234"/>
      <c r="N45" s="1234"/>
      <c r="O45" s="1235"/>
    </row>
    <row r="46" spans="2:17" x14ac:dyDescent="0.15">
      <c r="B46" s="248"/>
      <c r="C46" s="244"/>
      <c r="D46" s="244"/>
      <c r="E46" s="244"/>
      <c r="F46" s="244"/>
      <c r="G46" s="1233"/>
      <c r="H46" s="1234"/>
      <c r="I46" s="1234"/>
      <c r="J46" s="1234"/>
      <c r="K46" s="1234"/>
      <c r="L46" s="1234"/>
      <c r="M46" s="1234"/>
      <c r="N46" s="1234"/>
      <c r="O46" s="1235"/>
    </row>
    <row r="47" spans="2:17" x14ac:dyDescent="0.15">
      <c r="B47" s="248"/>
      <c r="C47" s="244"/>
      <c r="D47" s="244"/>
      <c r="E47" s="244"/>
      <c r="F47" s="244"/>
      <c r="G47" s="1236"/>
      <c r="H47" s="1237"/>
      <c r="I47" s="1237"/>
      <c r="J47" s="1237"/>
      <c r="K47" s="1237"/>
      <c r="L47" s="1237"/>
      <c r="M47" s="1237"/>
      <c r="N47" s="1237"/>
      <c r="O47" s="1238"/>
    </row>
    <row r="48" spans="2:17" x14ac:dyDescent="0.15">
      <c r="B48" s="248"/>
      <c r="C48" s="244"/>
      <c r="D48" s="244"/>
      <c r="E48" s="244"/>
      <c r="F48" s="244"/>
      <c r="G48" s="244"/>
      <c r="H48" s="353"/>
      <c r="I48" s="353"/>
      <c r="J48" s="353"/>
    </row>
    <row r="49" spans="1:17" x14ac:dyDescent="0.15">
      <c r="B49" s="248"/>
      <c r="C49" s="244"/>
      <c r="D49" s="244"/>
      <c r="E49" s="244"/>
      <c r="F49" s="244"/>
      <c r="G49" s="243" t="s">
        <v>563</v>
      </c>
    </row>
    <row r="50" spans="1:17" x14ac:dyDescent="0.15">
      <c r="B50" s="248"/>
      <c r="C50" s="244"/>
      <c r="D50" s="244"/>
      <c r="E50" s="244"/>
      <c r="F50" s="244"/>
      <c r="G50" s="1239"/>
      <c r="H50" s="1240"/>
      <c r="I50" s="1240"/>
      <c r="J50" s="1241"/>
      <c r="K50" s="354" t="s">
        <v>524</v>
      </c>
      <c r="L50" s="354" t="s">
        <v>525</v>
      </c>
      <c r="M50" s="354" t="s">
        <v>526</v>
      </c>
      <c r="N50" s="354" t="s">
        <v>527</v>
      </c>
      <c r="O50" s="354" t="s">
        <v>528</v>
      </c>
    </row>
    <row r="51" spans="1:17" x14ac:dyDescent="0.15">
      <c r="B51" s="248"/>
      <c r="C51" s="244"/>
      <c r="D51" s="244"/>
      <c r="E51" s="244"/>
      <c r="F51" s="244"/>
      <c r="G51" s="1242" t="s">
        <v>564</v>
      </c>
      <c r="H51" s="1243"/>
      <c r="I51" s="1248" t="s">
        <v>565</v>
      </c>
      <c r="J51" s="1248"/>
      <c r="K51" s="1252"/>
      <c r="L51" s="1252"/>
      <c r="M51" s="1252"/>
      <c r="N51" s="1252"/>
      <c r="O51" s="1252"/>
    </row>
    <row r="52" spans="1:17" x14ac:dyDescent="0.15">
      <c r="B52" s="248"/>
      <c r="C52" s="244"/>
      <c r="D52" s="244"/>
      <c r="E52" s="244"/>
      <c r="F52" s="244"/>
      <c r="G52" s="1244"/>
      <c r="H52" s="1245"/>
      <c r="I52" s="1249"/>
      <c r="J52" s="1249"/>
      <c r="K52" s="1218"/>
      <c r="L52" s="1218"/>
      <c r="M52" s="1218"/>
      <c r="N52" s="1218"/>
      <c r="O52" s="1218"/>
    </row>
    <row r="53" spans="1:17" x14ac:dyDescent="0.15">
      <c r="A53" s="355"/>
      <c r="B53" s="248"/>
      <c r="C53" s="244"/>
      <c r="D53" s="244"/>
      <c r="E53" s="244"/>
      <c r="F53" s="244"/>
      <c r="G53" s="1244"/>
      <c r="H53" s="1245"/>
      <c r="I53" s="1228" t="s">
        <v>566</v>
      </c>
      <c r="J53" s="1228"/>
      <c r="K53" s="1253"/>
      <c r="L53" s="1253"/>
      <c r="M53" s="1253"/>
      <c r="N53" s="1253"/>
      <c r="O53" s="1253"/>
    </row>
    <row r="54" spans="1:17" x14ac:dyDescent="0.15">
      <c r="A54" s="355"/>
      <c r="B54" s="248"/>
      <c r="C54" s="244"/>
      <c r="D54" s="244"/>
      <c r="E54" s="244"/>
      <c r="F54" s="244"/>
      <c r="G54" s="1246"/>
      <c r="H54" s="1247"/>
      <c r="I54" s="1228"/>
      <c r="J54" s="1228"/>
      <c r="K54" s="1251"/>
      <c r="L54" s="1251"/>
      <c r="M54" s="1251"/>
      <c r="N54" s="1251"/>
      <c r="O54" s="1251"/>
    </row>
    <row r="55" spans="1:17" x14ac:dyDescent="0.15">
      <c r="A55" s="355"/>
      <c r="B55" s="248"/>
      <c r="C55" s="244"/>
      <c r="D55" s="244"/>
      <c r="E55" s="244"/>
      <c r="F55" s="244"/>
      <c r="G55" s="1222" t="s">
        <v>567</v>
      </c>
      <c r="H55" s="1223"/>
      <c r="I55" s="1228" t="s">
        <v>565</v>
      </c>
      <c r="J55" s="1228"/>
      <c r="K55" s="1252"/>
      <c r="L55" s="1252"/>
      <c r="M55" s="1252"/>
      <c r="N55" s="1252"/>
      <c r="O55" s="1252"/>
    </row>
    <row r="56" spans="1:17" x14ac:dyDescent="0.15">
      <c r="A56" s="355"/>
      <c r="B56" s="248"/>
      <c r="C56" s="244"/>
      <c r="D56" s="244"/>
      <c r="E56" s="244"/>
      <c r="F56" s="244"/>
      <c r="G56" s="1224"/>
      <c r="H56" s="1225"/>
      <c r="I56" s="1228"/>
      <c r="J56" s="1228"/>
      <c r="K56" s="1218"/>
      <c r="L56" s="1218"/>
      <c r="M56" s="1218"/>
      <c r="N56" s="1218"/>
      <c r="O56" s="1218"/>
    </row>
    <row r="57" spans="1:17" s="355" customFormat="1" x14ac:dyDescent="0.15">
      <c r="B57" s="356"/>
      <c r="C57" s="352"/>
      <c r="D57" s="352"/>
      <c r="E57" s="352"/>
      <c r="F57" s="352"/>
      <c r="G57" s="1224"/>
      <c r="H57" s="1225"/>
      <c r="I57" s="1220" t="s">
        <v>566</v>
      </c>
      <c r="J57" s="1220"/>
      <c r="K57" s="1253"/>
      <c r="L57" s="1253"/>
      <c r="M57" s="1253"/>
      <c r="N57" s="1253"/>
      <c r="O57" s="1253"/>
      <c r="P57" s="357"/>
      <c r="Q57" s="356"/>
    </row>
    <row r="58" spans="1:17" s="355" customFormat="1" x14ac:dyDescent="0.15">
      <c r="A58" s="243"/>
      <c r="B58" s="356"/>
      <c r="C58" s="352"/>
      <c r="D58" s="352"/>
      <c r="E58" s="352"/>
      <c r="F58" s="352"/>
      <c r="G58" s="1226"/>
      <c r="H58" s="1227"/>
      <c r="I58" s="1220"/>
      <c r="J58" s="1220"/>
      <c r="K58" s="1251"/>
      <c r="L58" s="1251"/>
      <c r="M58" s="1251"/>
      <c r="N58" s="1251"/>
      <c r="O58" s="1251"/>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568</v>
      </c>
      <c r="C63" s="244"/>
      <c r="D63" s="244"/>
      <c r="E63" s="244"/>
      <c r="F63" s="244"/>
      <c r="G63" s="244"/>
      <c r="H63" s="244"/>
      <c r="I63" s="244"/>
      <c r="J63" s="244"/>
      <c r="K63" s="244"/>
      <c r="L63" s="244"/>
      <c r="M63" s="244"/>
      <c r="N63" s="244"/>
      <c r="O63" s="244"/>
    </row>
    <row r="64" spans="1:17" x14ac:dyDescent="0.15">
      <c r="B64" s="248"/>
      <c r="C64" s="244"/>
      <c r="D64" s="244"/>
      <c r="E64" s="244"/>
      <c r="F64" s="244"/>
      <c r="G64" s="351" t="s">
        <v>562</v>
      </c>
      <c r="I64" s="352"/>
      <c r="J64" s="352"/>
      <c r="K64" s="352"/>
      <c r="L64" s="244"/>
      <c r="M64" s="244"/>
      <c r="N64" s="244"/>
      <c r="O64" s="244"/>
    </row>
    <row r="65" spans="2:30" x14ac:dyDescent="0.15">
      <c r="B65" s="248"/>
      <c r="C65" s="244"/>
      <c r="D65" s="244"/>
      <c r="E65" s="244"/>
      <c r="F65" s="244"/>
      <c r="G65" s="1230" t="s">
        <v>571</v>
      </c>
      <c r="H65" s="1231"/>
      <c r="I65" s="1231"/>
      <c r="J65" s="1231"/>
      <c r="K65" s="1231"/>
      <c r="L65" s="1231"/>
      <c r="M65" s="1231"/>
      <c r="N65" s="1231"/>
      <c r="O65" s="1232"/>
    </row>
    <row r="66" spans="2:30" x14ac:dyDescent="0.15">
      <c r="B66" s="248"/>
      <c r="C66" s="244"/>
      <c r="D66" s="244"/>
      <c r="E66" s="244"/>
      <c r="F66" s="244"/>
      <c r="G66" s="1233"/>
      <c r="H66" s="1234"/>
      <c r="I66" s="1234"/>
      <c r="J66" s="1234"/>
      <c r="K66" s="1234"/>
      <c r="L66" s="1234"/>
      <c r="M66" s="1234"/>
      <c r="N66" s="1234"/>
      <c r="O66" s="1235"/>
    </row>
    <row r="67" spans="2:30" x14ac:dyDescent="0.15">
      <c r="B67" s="248"/>
      <c r="C67" s="244"/>
      <c r="D67" s="244"/>
      <c r="E67" s="244"/>
      <c r="F67" s="244"/>
      <c r="G67" s="1233"/>
      <c r="H67" s="1234"/>
      <c r="I67" s="1234"/>
      <c r="J67" s="1234"/>
      <c r="K67" s="1234"/>
      <c r="L67" s="1234"/>
      <c r="M67" s="1234"/>
      <c r="N67" s="1234"/>
      <c r="O67" s="1235"/>
    </row>
    <row r="68" spans="2:30" x14ac:dyDescent="0.15">
      <c r="B68" s="248"/>
      <c r="C68" s="244"/>
      <c r="D68" s="244"/>
      <c r="E68" s="244"/>
      <c r="F68" s="244"/>
      <c r="G68" s="1233"/>
      <c r="H68" s="1234"/>
      <c r="I68" s="1234"/>
      <c r="J68" s="1234"/>
      <c r="K68" s="1234"/>
      <c r="L68" s="1234"/>
      <c r="M68" s="1234"/>
      <c r="N68" s="1234"/>
      <c r="O68" s="1235"/>
    </row>
    <row r="69" spans="2:30" x14ac:dyDescent="0.15">
      <c r="B69" s="248"/>
      <c r="C69" s="244"/>
      <c r="D69" s="244"/>
      <c r="E69" s="244"/>
      <c r="F69" s="244"/>
      <c r="G69" s="1236"/>
      <c r="H69" s="1237"/>
      <c r="I69" s="1237"/>
      <c r="J69" s="1237"/>
      <c r="K69" s="1237"/>
      <c r="L69" s="1237"/>
      <c r="M69" s="1237"/>
      <c r="N69" s="1237"/>
      <c r="O69" s="1238"/>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569</v>
      </c>
      <c r="I71" s="368"/>
      <c r="J71" s="364"/>
      <c r="K71" s="364"/>
      <c r="L71" s="365"/>
      <c r="M71" s="364"/>
      <c r="N71" s="365"/>
      <c r="O71" s="366"/>
    </row>
    <row r="72" spans="2:30" x14ac:dyDescent="0.15">
      <c r="B72" s="248"/>
      <c r="C72" s="244"/>
      <c r="D72" s="244"/>
      <c r="E72" s="244"/>
      <c r="F72" s="244"/>
      <c r="G72" s="1239"/>
      <c r="H72" s="1240"/>
      <c r="I72" s="1240"/>
      <c r="J72" s="1241"/>
      <c r="K72" s="354" t="s">
        <v>524</v>
      </c>
      <c r="L72" s="354" t="s">
        <v>525</v>
      </c>
      <c r="M72" s="354" t="s">
        <v>526</v>
      </c>
      <c r="N72" s="354" t="s">
        <v>527</v>
      </c>
      <c r="O72" s="354" t="s">
        <v>528</v>
      </c>
    </row>
    <row r="73" spans="2:30" x14ac:dyDescent="0.15">
      <c r="B73" s="248"/>
      <c r="C73" s="244"/>
      <c r="D73" s="244"/>
      <c r="E73" s="244"/>
      <c r="F73" s="244"/>
      <c r="G73" s="1242" t="s">
        <v>564</v>
      </c>
      <c r="H73" s="1243"/>
      <c r="I73" s="1248" t="s">
        <v>565</v>
      </c>
      <c r="J73" s="1248"/>
      <c r="K73" s="1229">
        <v>10.199999999999999</v>
      </c>
      <c r="L73" s="1229"/>
      <c r="M73" s="1218"/>
      <c r="N73" s="1218"/>
      <c r="O73" s="1218"/>
      <c r="S73" s="243">
        <v>9.9</v>
      </c>
    </row>
    <row r="74" spans="2:30" x14ac:dyDescent="0.15">
      <c r="B74" s="248"/>
      <c r="C74" s="244"/>
      <c r="D74" s="244"/>
      <c r="E74" s="244"/>
      <c r="F74" s="244"/>
      <c r="G74" s="1244"/>
      <c r="H74" s="1245"/>
      <c r="I74" s="1249"/>
      <c r="J74" s="1249"/>
      <c r="K74" s="1229"/>
      <c r="L74" s="1229"/>
      <c r="M74" s="1218"/>
      <c r="N74" s="1218"/>
      <c r="O74" s="1218"/>
    </row>
    <row r="75" spans="2:30" x14ac:dyDescent="0.15">
      <c r="B75" s="248"/>
      <c r="C75" s="244"/>
      <c r="D75" s="244"/>
      <c r="E75" s="244"/>
      <c r="F75" s="244"/>
      <c r="G75" s="1244"/>
      <c r="H75" s="1245"/>
      <c r="I75" s="1228" t="s">
        <v>570</v>
      </c>
      <c r="J75" s="1228"/>
      <c r="K75" s="1250">
        <v>12.2</v>
      </c>
      <c r="L75" s="1250">
        <v>10.9</v>
      </c>
      <c r="M75" s="1250">
        <v>8.9</v>
      </c>
      <c r="N75" s="1250">
        <v>6.7</v>
      </c>
      <c r="O75" s="1250">
        <v>5.4</v>
      </c>
      <c r="U75" s="243">
        <v>81.2</v>
      </c>
      <c r="W75" s="243">
        <v>87.2</v>
      </c>
      <c r="Y75" s="243">
        <v>99.8</v>
      </c>
      <c r="AA75" s="243">
        <v>109.5</v>
      </c>
      <c r="AC75" s="243">
        <v>115.2</v>
      </c>
    </row>
    <row r="76" spans="2:30" x14ac:dyDescent="0.15">
      <c r="B76" s="248"/>
      <c r="C76" s="244"/>
      <c r="D76" s="244"/>
      <c r="E76" s="244"/>
      <c r="F76" s="244"/>
      <c r="G76" s="1246"/>
      <c r="H76" s="1247"/>
      <c r="I76" s="1228"/>
      <c r="J76" s="1228"/>
      <c r="K76" s="1251"/>
      <c r="L76" s="1251"/>
      <c r="M76" s="1251"/>
      <c r="N76" s="1251"/>
      <c r="O76" s="1251"/>
    </row>
    <row r="77" spans="2:30" x14ac:dyDescent="0.15">
      <c r="B77" s="248"/>
      <c r="C77" s="244"/>
      <c r="D77" s="244"/>
      <c r="E77" s="244"/>
      <c r="F77" s="244"/>
      <c r="G77" s="1222" t="s">
        <v>567</v>
      </c>
      <c r="H77" s="1223"/>
      <c r="I77" s="1228" t="s">
        <v>565</v>
      </c>
      <c r="J77" s="1228"/>
      <c r="K77" s="1229">
        <v>69.599999999999994</v>
      </c>
      <c r="L77" s="1229">
        <v>57.6</v>
      </c>
      <c r="M77" s="1218">
        <v>48.3</v>
      </c>
      <c r="N77" s="1218">
        <v>44.4</v>
      </c>
      <c r="O77" s="1218">
        <v>37.299999999999997</v>
      </c>
      <c r="R77" s="243">
        <v>12.3</v>
      </c>
      <c r="T77" s="243">
        <v>11.1</v>
      </c>
    </row>
    <row r="78" spans="2:30" x14ac:dyDescent="0.15">
      <c r="B78" s="248"/>
      <c r="C78" s="244"/>
      <c r="D78" s="244"/>
      <c r="E78" s="244"/>
      <c r="F78" s="244"/>
      <c r="G78" s="1224"/>
      <c r="H78" s="1225"/>
      <c r="I78" s="1228"/>
      <c r="J78" s="1228"/>
      <c r="K78" s="1229"/>
      <c r="L78" s="1229"/>
      <c r="M78" s="1218"/>
      <c r="N78" s="1218"/>
      <c r="O78" s="1218"/>
    </row>
    <row r="79" spans="2:30" x14ac:dyDescent="0.15">
      <c r="B79" s="248"/>
      <c r="C79" s="244"/>
      <c r="D79" s="244"/>
      <c r="E79" s="244"/>
      <c r="F79" s="244"/>
      <c r="G79" s="1224"/>
      <c r="H79" s="1225"/>
      <c r="I79" s="1219" t="s">
        <v>570</v>
      </c>
      <c r="J79" s="1220"/>
      <c r="K79" s="1221">
        <v>12.2</v>
      </c>
      <c r="L79" s="1221">
        <v>11.3</v>
      </c>
      <c r="M79" s="1221">
        <v>10.4</v>
      </c>
      <c r="N79" s="1221">
        <v>9.4</v>
      </c>
      <c r="O79" s="1221">
        <v>7.8</v>
      </c>
      <c r="V79" s="243">
        <v>53.5</v>
      </c>
      <c r="X79" s="243">
        <v>48.2</v>
      </c>
      <c r="Z79" s="243">
        <v>34.200000000000003</v>
      </c>
      <c r="AB79" s="243">
        <v>30.3</v>
      </c>
      <c r="AD79" s="243">
        <v>28.9</v>
      </c>
    </row>
    <row r="80" spans="2:30" x14ac:dyDescent="0.15">
      <c r="B80" s="248"/>
      <c r="C80" s="244"/>
      <c r="D80" s="244"/>
      <c r="E80" s="244"/>
      <c r="F80" s="244"/>
      <c r="G80" s="1226"/>
      <c r="H80" s="1227"/>
      <c r="I80" s="1220"/>
      <c r="J80" s="1220"/>
      <c r="K80" s="1221"/>
      <c r="L80" s="1221"/>
      <c r="M80" s="1221"/>
      <c r="N80" s="1221"/>
      <c r="O80" s="122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3" zoomScaleNormal="53"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election activeCell="A2" sqref="A2"/>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64660</v>
      </c>
      <c r="E3" s="116"/>
      <c r="F3" s="117">
        <v>48103</v>
      </c>
      <c r="G3" s="118"/>
      <c r="H3" s="119"/>
    </row>
    <row r="4" spans="1:8" x14ac:dyDescent="0.15">
      <c r="A4" s="120"/>
      <c r="B4" s="121"/>
      <c r="C4" s="122"/>
      <c r="D4" s="123">
        <v>41911</v>
      </c>
      <c r="E4" s="124"/>
      <c r="F4" s="125">
        <v>22640</v>
      </c>
      <c r="G4" s="126"/>
      <c r="H4" s="127"/>
    </row>
    <row r="5" spans="1:8" x14ac:dyDescent="0.15">
      <c r="A5" s="108" t="s">
        <v>518</v>
      </c>
      <c r="B5" s="113"/>
      <c r="C5" s="114"/>
      <c r="D5" s="115">
        <v>53947</v>
      </c>
      <c r="E5" s="116"/>
      <c r="F5" s="117">
        <v>45761</v>
      </c>
      <c r="G5" s="118"/>
      <c r="H5" s="119"/>
    </row>
    <row r="6" spans="1:8" x14ac:dyDescent="0.15">
      <c r="A6" s="120"/>
      <c r="B6" s="121"/>
      <c r="C6" s="122"/>
      <c r="D6" s="123">
        <v>34464</v>
      </c>
      <c r="E6" s="124"/>
      <c r="F6" s="125">
        <v>24777</v>
      </c>
      <c r="G6" s="126"/>
      <c r="H6" s="127"/>
    </row>
    <row r="7" spans="1:8" x14ac:dyDescent="0.15">
      <c r="A7" s="108" t="s">
        <v>519</v>
      </c>
      <c r="B7" s="113"/>
      <c r="C7" s="114"/>
      <c r="D7" s="115">
        <v>73006</v>
      </c>
      <c r="E7" s="116"/>
      <c r="F7" s="117">
        <v>56255</v>
      </c>
      <c r="G7" s="118"/>
      <c r="H7" s="119"/>
    </row>
    <row r="8" spans="1:8" x14ac:dyDescent="0.15">
      <c r="A8" s="120"/>
      <c r="B8" s="121"/>
      <c r="C8" s="122"/>
      <c r="D8" s="123">
        <v>30612</v>
      </c>
      <c r="E8" s="124"/>
      <c r="F8" s="125">
        <v>26957</v>
      </c>
      <c r="G8" s="126"/>
      <c r="H8" s="127"/>
    </row>
    <row r="9" spans="1:8" x14ac:dyDescent="0.15">
      <c r="A9" s="108" t="s">
        <v>520</v>
      </c>
      <c r="B9" s="113"/>
      <c r="C9" s="114"/>
      <c r="D9" s="115">
        <v>68857</v>
      </c>
      <c r="E9" s="116"/>
      <c r="F9" s="117">
        <v>57944</v>
      </c>
      <c r="G9" s="118"/>
      <c r="H9" s="119"/>
    </row>
    <row r="10" spans="1:8" x14ac:dyDescent="0.15">
      <c r="A10" s="120"/>
      <c r="B10" s="121"/>
      <c r="C10" s="122"/>
      <c r="D10" s="123">
        <v>43796</v>
      </c>
      <c r="E10" s="124"/>
      <c r="F10" s="125">
        <v>29326</v>
      </c>
      <c r="G10" s="126"/>
      <c r="H10" s="127"/>
    </row>
    <row r="11" spans="1:8" x14ac:dyDescent="0.15">
      <c r="A11" s="108" t="s">
        <v>521</v>
      </c>
      <c r="B11" s="113"/>
      <c r="C11" s="114"/>
      <c r="D11" s="115">
        <v>45861</v>
      </c>
      <c r="E11" s="116"/>
      <c r="F11" s="117">
        <v>54227</v>
      </c>
      <c r="G11" s="118"/>
      <c r="H11" s="119"/>
    </row>
    <row r="12" spans="1:8" x14ac:dyDescent="0.15">
      <c r="A12" s="120"/>
      <c r="B12" s="121"/>
      <c r="C12" s="128"/>
      <c r="D12" s="123">
        <v>32446</v>
      </c>
      <c r="E12" s="124"/>
      <c r="F12" s="125">
        <v>29694</v>
      </c>
      <c r="G12" s="126"/>
      <c r="H12" s="127"/>
    </row>
    <row r="13" spans="1:8" x14ac:dyDescent="0.15">
      <c r="A13" s="108"/>
      <c r="B13" s="113"/>
      <c r="C13" s="129"/>
      <c r="D13" s="130">
        <v>61266</v>
      </c>
      <c r="E13" s="131"/>
      <c r="F13" s="132">
        <v>52458</v>
      </c>
      <c r="G13" s="133"/>
      <c r="H13" s="119"/>
    </row>
    <row r="14" spans="1:8" x14ac:dyDescent="0.15">
      <c r="A14" s="120"/>
      <c r="B14" s="121"/>
      <c r="C14" s="122"/>
      <c r="D14" s="123">
        <v>36646</v>
      </c>
      <c r="E14" s="124"/>
      <c r="F14" s="125">
        <v>26679</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7.66</v>
      </c>
      <c r="C19" s="134">
        <f>ROUND(VALUE(SUBSTITUTE(実質収支比率等に係る経年分析!G$48,"▲","-")),2)</f>
        <v>3.87</v>
      </c>
      <c r="D19" s="134">
        <f>ROUND(VALUE(SUBSTITUTE(実質収支比率等に係る経年分析!H$48,"▲","-")),2)</f>
        <v>6.36</v>
      </c>
      <c r="E19" s="134">
        <f>ROUND(VALUE(SUBSTITUTE(実質収支比率等に係る経年分析!I$48,"▲","-")),2)</f>
        <v>7.65</v>
      </c>
      <c r="F19" s="134">
        <f>ROUND(VALUE(SUBSTITUTE(実質収支比率等に係る経年分析!J$48,"▲","-")),2)</f>
        <v>10.88</v>
      </c>
    </row>
    <row r="20" spans="1:11" x14ac:dyDescent="0.15">
      <c r="A20" s="134" t="s">
        <v>43</v>
      </c>
      <c r="B20" s="134">
        <f>ROUND(VALUE(SUBSTITUTE(実質収支比率等に係る経年分析!F$47,"▲","-")),2)</f>
        <v>24.19</v>
      </c>
      <c r="C20" s="134">
        <f>ROUND(VALUE(SUBSTITUTE(実質収支比率等に係る経年分析!G$47,"▲","-")),2)</f>
        <v>26.11</v>
      </c>
      <c r="D20" s="134">
        <f>ROUND(VALUE(SUBSTITUTE(実質収支比率等に係る経年分析!H$47,"▲","-")),2)</f>
        <v>26.48</v>
      </c>
      <c r="E20" s="134">
        <f>ROUND(VALUE(SUBSTITUTE(実質収支比率等に係る経年分析!I$47,"▲","-")),2)</f>
        <v>26.28</v>
      </c>
      <c r="F20" s="134">
        <f>ROUND(VALUE(SUBSTITUTE(実質収支比率等に係る経年分析!J$47,"▲","-")),2)</f>
        <v>32.71</v>
      </c>
    </row>
    <row r="21" spans="1:11" x14ac:dyDescent="0.15">
      <c r="A21" s="134" t="s">
        <v>44</v>
      </c>
      <c r="B21" s="134">
        <f>IF(ISNUMBER(VALUE(SUBSTITUTE(実質収支比率等に係る経年分析!F$49,"▲","-"))),ROUND(VALUE(SUBSTITUTE(実質収支比率等に係る経年分析!F$49,"▲","-")),2),NA())</f>
        <v>2.59</v>
      </c>
      <c r="C21" s="134">
        <f>IF(ISNUMBER(VALUE(SUBSTITUTE(実質収支比率等に係る経年分析!G$49,"▲","-"))),ROUND(VALUE(SUBSTITUTE(実質収支比率等に係る経年分析!G$49,"▲","-")),2),NA())</f>
        <v>0.67</v>
      </c>
      <c r="D21" s="134">
        <f>IF(ISNUMBER(VALUE(SUBSTITUTE(実質収支比率等に係る経年分析!H$49,"▲","-"))),ROUND(VALUE(SUBSTITUTE(実質収支比率等に係る経年分析!H$49,"▲","-")),2),NA())</f>
        <v>3.19</v>
      </c>
      <c r="E21" s="134">
        <f>IF(ISNUMBER(VALUE(SUBSTITUTE(実質収支比率等に係る経年分析!I$49,"▲","-"))),ROUND(VALUE(SUBSTITUTE(実質収支比率等に係る経年分析!I$49,"▲","-")),2),NA())</f>
        <v>-0.62</v>
      </c>
      <c r="F21" s="134">
        <f>IF(ISNUMBER(VALUE(SUBSTITUTE(実質収支比率等に係る経年分析!J$49,"▲","-"))),ROUND(VALUE(SUBSTITUTE(実質収支比率等に係る経年分析!J$49,"▲","-")),2),NA())</f>
        <v>6.36</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関市簡易水道事業特別会計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関市下水道特別会計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関市後期高齢者医療特別会計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関市国民健康保険特別会計（直診勘定）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関市介護保険事業特別会計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15">
      <c r="A34" s="135" t="str">
        <f>IF(連結実質赤字比率に係る赤字・黒字の構成分析!C$36="",NA(),連結実質赤字比率に係る赤字・黒字の構成分析!C$36)</f>
        <v>関市国民健康保険特別会計（事業勘定）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1.24</v>
      </c>
    </row>
    <row r="35" spans="1:16" x14ac:dyDescent="0.15">
      <c r="A35" s="135" t="str">
        <f>IF(連結実質赤字比率に係る赤字・黒字の構成分析!C$35="",NA(),連結実質赤字比率に係る赤字・黒字の構成分析!C$35)</f>
        <v>関市水道事業会計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10.87</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4814</v>
      </c>
      <c r="E42" s="136"/>
      <c r="F42" s="136"/>
      <c r="G42" s="136">
        <f>'実質公債費比率（分子）の構造'!L$52</f>
        <v>4880</v>
      </c>
      <c r="H42" s="136"/>
      <c r="I42" s="136"/>
      <c r="J42" s="136">
        <f>'実質公債費比率（分子）の構造'!M$52</f>
        <v>5040</v>
      </c>
      <c r="K42" s="136"/>
      <c r="L42" s="136"/>
      <c r="M42" s="136">
        <f>'実質公債費比率（分子）の構造'!N$52</f>
        <v>5306</v>
      </c>
      <c r="N42" s="136"/>
      <c r="O42" s="136"/>
      <c r="P42" s="136">
        <f>'実質公債費比率（分子）の構造'!O$52</f>
        <v>5454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201</v>
      </c>
      <c r="C44" s="136"/>
      <c r="D44" s="136"/>
      <c r="E44" s="136">
        <f>'実質公債費比率（分子）の構造'!L$50</f>
        <v>30</v>
      </c>
      <c r="F44" s="136"/>
      <c r="G44" s="136"/>
      <c r="H44" s="136">
        <f>'実質公債費比率（分子）の構造'!M$50</f>
        <v>29</v>
      </c>
      <c r="I44" s="136"/>
      <c r="J44" s="136"/>
      <c r="K44" s="136">
        <f>'実質公債費比率（分子）の構造'!N$50</f>
        <v>28</v>
      </c>
      <c r="L44" s="136"/>
      <c r="M44" s="136"/>
      <c r="N44" s="136">
        <f>'実質公債費比率（分子）の構造'!O$50</f>
        <v>67</v>
      </c>
      <c r="O44" s="136"/>
      <c r="P44" s="136"/>
    </row>
    <row r="45" spans="1:16" x14ac:dyDescent="0.15">
      <c r="A45" s="136" t="s">
        <v>54</v>
      </c>
      <c r="B45" s="136">
        <f>'実質公債費比率（分子）の構造'!K$49</f>
        <v>485</v>
      </c>
      <c r="C45" s="136"/>
      <c r="D45" s="136"/>
      <c r="E45" s="136">
        <f>'実質公債費比率（分子）の構造'!L$49</f>
        <v>506</v>
      </c>
      <c r="F45" s="136"/>
      <c r="G45" s="136"/>
      <c r="H45" s="136">
        <f>'実質公債費比率（分子）の構造'!M$49</f>
        <v>497</v>
      </c>
      <c r="I45" s="136"/>
      <c r="J45" s="136"/>
      <c r="K45" s="136">
        <f>'実質公債費比率（分子）の構造'!N$49</f>
        <v>500</v>
      </c>
      <c r="L45" s="136"/>
      <c r="M45" s="136"/>
      <c r="N45" s="136">
        <f>'実質公債費比率（分子）の構造'!O$49</f>
        <v>494</v>
      </c>
      <c r="O45" s="136"/>
      <c r="P45" s="136"/>
    </row>
    <row r="46" spans="1:16" x14ac:dyDescent="0.15">
      <c r="A46" s="136" t="s">
        <v>55</v>
      </c>
      <c r="B46" s="136">
        <f>'実質公債費比率（分子）の構造'!K$48</f>
        <v>1682</v>
      </c>
      <c r="C46" s="136"/>
      <c r="D46" s="136"/>
      <c r="E46" s="136">
        <f>'実質公債費比率（分子）の構造'!L$48</f>
        <v>1561</v>
      </c>
      <c r="F46" s="136"/>
      <c r="G46" s="136"/>
      <c r="H46" s="136">
        <f>'実質公債費比率（分子）の構造'!M$48</f>
        <v>1498</v>
      </c>
      <c r="I46" s="136"/>
      <c r="J46" s="136"/>
      <c r="K46" s="136">
        <f>'実質公債費比率（分子）の構造'!N$48</f>
        <v>1451</v>
      </c>
      <c r="L46" s="136"/>
      <c r="M46" s="136"/>
      <c r="N46" s="136">
        <f>'実質公債費比率（分子）の構造'!O$48</f>
        <v>1366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4742</v>
      </c>
      <c r="C49" s="136"/>
      <c r="D49" s="136"/>
      <c r="E49" s="136">
        <f>'実質公債費比率（分子）の構造'!L$45</f>
        <v>4490</v>
      </c>
      <c r="F49" s="136"/>
      <c r="G49" s="136"/>
      <c r="H49" s="136">
        <f>'実質公債費比率（分子）の構造'!M$45</f>
        <v>4234</v>
      </c>
      <c r="I49" s="136"/>
      <c r="J49" s="136"/>
      <c r="K49" s="136">
        <f>'実質公債費比率（分子）の構造'!N$45</f>
        <v>4362</v>
      </c>
      <c r="L49" s="136"/>
      <c r="M49" s="136"/>
      <c r="N49" s="136">
        <f>'実質公債費比率（分子）の構造'!O$45</f>
        <v>4460</v>
      </c>
      <c r="O49" s="136"/>
      <c r="P49" s="136"/>
    </row>
    <row r="50" spans="1:16" x14ac:dyDescent="0.15">
      <c r="A50" s="136" t="s">
        <v>59</v>
      </c>
      <c r="B50" s="136" t="e">
        <f>NA()</f>
        <v>#N/A</v>
      </c>
      <c r="C50" s="136">
        <f>IF(ISNUMBER('実質公債費比率（分子）の構造'!K$53),'実質公債費比率（分子）の構造'!K$53,NA())</f>
        <v>2296</v>
      </c>
      <c r="D50" s="136" t="e">
        <f>NA()</f>
        <v>#N/A</v>
      </c>
      <c r="E50" s="136" t="e">
        <f>NA()</f>
        <v>#N/A</v>
      </c>
      <c r="F50" s="136">
        <f>IF(ISNUMBER('実質公債費比率（分子）の構造'!L$53),'実質公債費比率（分子）の構造'!L$53,NA())</f>
        <v>1707</v>
      </c>
      <c r="G50" s="136" t="e">
        <f>NA()</f>
        <v>#N/A</v>
      </c>
      <c r="H50" s="136" t="e">
        <f>NA()</f>
        <v>#N/A</v>
      </c>
      <c r="I50" s="136">
        <f>IF(ISNUMBER('実質公債費比率（分子）の構造'!M$53),'実質公債費比率（分子）の構造'!M$53,NA())</f>
        <v>1218</v>
      </c>
      <c r="J50" s="136" t="e">
        <f>NA()</f>
        <v>#N/A</v>
      </c>
      <c r="K50" s="136" t="e">
        <f>NA()</f>
        <v>#N/A</v>
      </c>
      <c r="L50" s="136">
        <f>IF(ISNUMBER('実質公債費比率（分子）の構造'!N$53),'実質公債費比率（分子）の構造'!N$53,NA())</f>
        <v>1035</v>
      </c>
      <c r="M50" s="136" t="e">
        <f>NA()</f>
        <v>#N/A</v>
      </c>
      <c r="N50" s="136" t="e">
        <f>NA()</f>
        <v>#N/A</v>
      </c>
      <c r="O50" s="136">
        <f>IF(ISNUMBER('実質公債費比率（分子）の構造'!O$53),'実質公債費比率（分子）の構造'!O$53,NA())</f>
        <v>933</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41647</v>
      </c>
      <c r="E56" s="135"/>
      <c r="F56" s="135"/>
      <c r="G56" s="135">
        <f>'将来負担比率（分子）の構造'!J$51</f>
        <v>41339</v>
      </c>
      <c r="H56" s="135"/>
      <c r="I56" s="135"/>
      <c r="J56" s="135">
        <f>'将来負担比率（分子）の構造'!K$51</f>
        <v>40200</v>
      </c>
      <c r="K56" s="135"/>
      <c r="L56" s="135"/>
      <c r="M56" s="135">
        <f>'将来負担比率（分子）の構造'!L$51</f>
        <v>43204</v>
      </c>
      <c r="N56" s="135"/>
      <c r="O56" s="135"/>
      <c r="P56" s="135">
        <f>'将来負担比率（分子）の構造'!M$51</f>
        <v>42535</v>
      </c>
    </row>
    <row r="57" spans="1:16" x14ac:dyDescent="0.15">
      <c r="A57" s="135" t="s">
        <v>35</v>
      </c>
      <c r="B57" s="135"/>
      <c r="C57" s="135"/>
      <c r="D57" s="135">
        <f>'将来負担比率（分子）の構造'!I$50</f>
        <v>8043</v>
      </c>
      <c r="E57" s="135"/>
      <c r="F57" s="135"/>
      <c r="G57" s="135">
        <f>'将来負担比率（分子）の構造'!J$50</f>
        <v>7589</v>
      </c>
      <c r="H57" s="135"/>
      <c r="I57" s="135"/>
      <c r="J57" s="135">
        <f>'将来負担比率（分子）の構造'!K$50</f>
        <v>7026</v>
      </c>
      <c r="K57" s="135"/>
      <c r="L57" s="135"/>
      <c r="M57" s="135">
        <f>'将来負担比率（分子）の構造'!L$50</f>
        <v>6564</v>
      </c>
      <c r="N57" s="135"/>
      <c r="O57" s="135"/>
      <c r="P57" s="135">
        <f>'将来負担比率（分子）の構造'!M$50</f>
        <v>5967</v>
      </c>
    </row>
    <row r="58" spans="1:16" x14ac:dyDescent="0.15">
      <c r="A58" s="135" t="s">
        <v>34</v>
      </c>
      <c r="B58" s="135"/>
      <c r="C58" s="135"/>
      <c r="D58" s="135">
        <f>'将来負担比率（分子）の構造'!I$49</f>
        <v>16084</v>
      </c>
      <c r="E58" s="135"/>
      <c r="F58" s="135"/>
      <c r="G58" s="135">
        <f>'将来負担比率（分子）の構造'!J$49</f>
        <v>15715</v>
      </c>
      <c r="H58" s="135"/>
      <c r="I58" s="135"/>
      <c r="J58" s="135">
        <f>'将来負担比率（分子）の構造'!K$49</f>
        <v>15290</v>
      </c>
      <c r="K58" s="135"/>
      <c r="L58" s="135"/>
      <c r="M58" s="135">
        <f>'将来負担比率（分子）の構造'!L$49</f>
        <v>14818</v>
      </c>
      <c r="N58" s="135"/>
      <c r="O58" s="135"/>
      <c r="P58" s="135">
        <f>'将来負担比率（分子）の構造'!M$49</f>
        <v>16423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6708</v>
      </c>
      <c r="C62" s="135"/>
      <c r="D62" s="135"/>
      <c r="E62" s="135">
        <f>'将来負担比率（分子）の構造'!J$45</f>
        <v>6233</v>
      </c>
      <c r="F62" s="135"/>
      <c r="G62" s="135"/>
      <c r="H62" s="135">
        <f>'将来負担比率（分子）の構造'!K$45</f>
        <v>6003</v>
      </c>
      <c r="I62" s="135"/>
      <c r="J62" s="135"/>
      <c r="K62" s="135">
        <f>'将来負担比率（分子）の構造'!L$45</f>
        <v>5320</v>
      </c>
      <c r="L62" s="135"/>
      <c r="M62" s="135"/>
      <c r="N62" s="135">
        <f>'将来負担比率（分子）の構造'!M$45</f>
        <v>4677</v>
      </c>
      <c r="O62" s="135"/>
      <c r="P62" s="135"/>
    </row>
    <row r="63" spans="1:16" x14ac:dyDescent="0.15">
      <c r="A63" s="135" t="s">
        <v>28</v>
      </c>
      <c r="B63" s="135">
        <f>'将来負担比率（分子）の構造'!I$44</f>
        <v>3158</v>
      </c>
      <c r="C63" s="135"/>
      <c r="D63" s="135"/>
      <c r="E63" s="135">
        <f>'将来負担比率（分子）の構造'!J$44</f>
        <v>2683</v>
      </c>
      <c r="F63" s="135"/>
      <c r="G63" s="135"/>
      <c r="H63" s="135">
        <f>'将来負担比率（分子）の構造'!K$44</f>
        <v>2526</v>
      </c>
      <c r="I63" s="135"/>
      <c r="J63" s="135"/>
      <c r="K63" s="135">
        <f>'将来負担比率（分子）の構造'!L$44</f>
        <v>2390</v>
      </c>
      <c r="L63" s="135"/>
      <c r="M63" s="135"/>
      <c r="N63" s="135">
        <f>'将来負担比率（分子）の構造'!M$44</f>
        <v>2200</v>
      </c>
      <c r="O63" s="135"/>
      <c r="P63" s="135"/>
    </row>
    <row r="64" spans="1:16" x14ac:dyDescent="0.15">
      <c r="A64" s="135" t="s">
        <v>27</v>
      </c>
      <c r="B64" s="135">
        <f>'将来負担比率（分子）の構造'!I$43</f>
        <v>18200</v>
      </c>
      <c r="C64" s="135"/>
      <c r="D64" s="135"/>
      <c r="E64" s="135">
        <f>'将来負担比率（分子）の構造'!J$43</f>
        <v>17051</v>
      </c>
      <c r="F64" s="135"/>
      <c r="G64" s="135"/>
      <c r="H64" s="135">
        <f>'将来負担比率（分子）の構造'!K$43</f>
        <v>15697</v>
      </c>
      <c r="I64" s="135"/>
      <c r="J64" s="135"/>
      <c r="K64" s="135">
        <f>'将来負担比率（分子）の構造'!L$43</f>
        <v>14625</v>
      </c>
      <c r="L64" s="135"/>
      <c r="M64" s="135"/>
      <c r="N64" s="135">
        <f>'将来負担比率（分子）の構造'!M$43</f>
        <v>13631</v>
      </c>
      <c r="O64" s="135"/>
      <c r="P64" s="135"/>
    </row>
    <row r="65" spans="1:16" x14ac:dyDescent="0.15">
      <c r="A65" s="135" t="s">
        <v>26</v>
      </c>
      <c r="B65" s="135">
        <f>'将来負担比率（分子）の構造'!I$42</f>
        <v>2092</v>
      </c>
      <c r="C65" s="135"/>
      <c r="D65" s="135"/>
      <c r="E65" s="135">
        <f>'将来負担比率（分子）の構造'!J$42</f>
        <v>1958</v>
      </c>
      <c r="F65" s="135"/>
      <c r="G65" s="135"/>
      <c r="H65" s="135">
        <f>'将来負担比率（分子）の構造'!K$42</f>
        <v>1756</v>
      </c>
      <c r="I65" s="135"/>
      <c r="J65" s="135"/>
      <c r="K65" s="135">
        <f>'将来負担比率（分子）の構造'!L$42</f>
        <v>1521</v>
      </c>
      <c r="L65" s="135"/>
      <c r="M65" s="135"/>
      <c r="N65" s="135">
        <f>'将来負担比率（分子）の構造'!M$42</f>
        <v>1806</v>
      </c>
      <c r="O65" s="135"/>
      <c r="P65" s="135"/>
    </row>
    <row r="66" spans="1:16" x14ac:dyDescent="0.15">
      <c r="A66" s="135" t="s">
        <v>25</v>
      </c>
      <c r="B66" s="135">
        <f>'将来負担比率（分子）の構造'!I$41</f>
        <v>37595</v>
      </c>
      <c r="C66" s="135"/>
      <c r="D66" s="135"/>
      <c r="E66" s="135">
        <f>'将来負担比率（分子）の構造'!J$41</f>
        <v>36023</v>
      </c>
      <c r="F66" s="135"/>
      <c r="G66" s="135"/>
      <c r="H66" s="135">
        <f>'将来負担比率（分子）の構造'!K$41</f>
        <v>35936</v>
      </c>
      <c r="I66" s="135"/>
      <c r="J66" s="135"/>
      <c r="K66" s="135">
        <f>'将来負担比率（分子）の構造'!L$41</f>
        <v>35632</v>
      </c>
      <c r="L66" s="135"/>
      <c r="M66" s="135"/>
      <c r="N66" s="135">
        <f>'将来負担比率（分子）の構造'!M$41</f>
        <v>34129</v>
      </c>
      <c r="O66" s="135"/>
      <c r="P66" s="135"/>
    </row>
    <row r="67" spans="1:16" x14ac:dyDescent="0.15">
      <c r="A67" s="135" t="s">
        <v>63</v>
      </c>
      <c r="B67" s="135" t="e">
        <f>NA()</f>
        <v>#N/A</v>
      </c>
      <c r="C67" s="135">
        <f>IF(ISNUMBER('将来負担比率（分子）の構造'!I$52), IF('将来負担比率（分子）の構造'!I$52 &lt; 0, 0, '将来負担比率（分子）の構造'!I$52), NA())</f>
        <v>1978</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2017-04-12T01:30:24Z</cp:lastPrinted>
  <dcterms:created xsi:type="dcterms:W3CDTF">2017-02-15T19:15:20Z</dcterms:created>
  <dcterms:modified xsi:type="dcterms:W3CDTF">2017-05-22T06:50:59Z</dcterms:modified>
</cp:coreProperties>
</file>